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TEMOA-TO\data_files\import_data\2_Business_As_Planned\1_Building\4_Public_building\2_New_technology\"/>
    </mc:Choice>
  </mc:AlternateContent>
  <xr:revisionPtr revIDLastSave="0" documentId="13_ncr:1_{9B87027B-E1FC-4B30-B255-2E6A4790551C}" xr6:coauthVersionLast="47" xr6:coauthVersionMax="47" xr10:uidLastSave="{00000000-0000-0000-0000-000000000000}"/>
  <bookViews>
    <workbookView xWindow="-120" yWindow="-120" windowWidth="29040" windowHeight="15840" activeTab="5" xr2:uid="{00000000-000D-0000-FFFF-FFFF00000000}"/>
  </bookViews>
  <sheets>
    <sheet name="Parameters" sheetId="6" r:id="rId1"/>
    <sheet name="PUBBDG_CapacityToActivity" sheetId="5" r:id="rId2"/>
    <sheet name="Activity_PUBBDG" sheetId="4" r:id="rId3"/>
    <sheet name="Calculation" sheetId="3" r:id="rId4"/>
    <sheet name="NZ50-BDG_GrowthRateMax" sheetId="2" r:id="rId5"/>
    <sheet name="NZ50-BDG_GrowthRateSeed" sheetId="1" r:id="rId6"/>
  </sheets>
  <definedNames>
    <definedName name="_xlnm._FilterDatabase" localSheetId="2" hidden="1">Activity_PUBBDG!$A$1:$M$2632</definedName>
    <definedName name="_xlnm._FilterDatabase" localSheetId="3" hidden="1">Calculation!$A$1:$S$585</definedName>
    <definedName name="_xlnm._FilterDatabase" localSheetId="4" hidden="1">'NZ50-BDG_GrowthRateMax'!$A$1:$D$649</definedName>
    <definedName name="_xlnm._FilterDatabase" localSheetId="5" hidden="1">'NZ50-BDG_GrowthRateSeed'!$A$1:$E$649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08" i="3" l="1"/>
  <c r="Q107" i="3"/>
  <c r="Q103" i="3"/>
  <c r="Q83" i="3"/>
  <c r="Q82" i="3"/>
  <c r="Q81" i="3"/>
  <c r="Q13" i="3"/>
  <c r="Q12" i="3"/>
  <c r="Q11" i="3"/>
  <c r="Q7" i="3"/>
  <c r="Q6" i="3"/>
  <c r="Q5" i="3"/>
  <c r="B578" i="1"/>
  <c r="B579" i="1"/>
  <c r="B580" i="1"/>
  <c r="B581" i="1"/>
  <c r="B582" i="1"/>
  <c r="B583" i="1"/>
  <c r="B584" i="1"/>
  <c r="B585" i="1"/>
  <c r="B578" i="2"/>
  <c r="B579" i="2"/>
  <c r="B580" i="2"/>
  <c r="B581" i="2"/>
  <c r="B582" i="2"/>
  <c r="B583" i="2"/>
  <c r="B584" i="2"/>
  <c r="B585" i="2"/>
  <c r="L578" i="3"/>
  <c r="M578" i="3"/>
  <c r="N578" i="3"/>
  <c r="O578" i="3"/>
  <c r="L579" i="3"/>
  <c r="M579" i="3"/>
  <c r="N579" i="3"/>
  <c r="O579" i="3"/>
  <c r="L580" i="3"/>
  <c r="M580" i="3"/>
  <c r="N580" i="3"/>
  <c r="O580" i="3"/>
  <c r="L581" i="3"/>
  <c r="M581" i="3"/>
  <c r="N581" i="3"/>
  <c r="O581" i="3"/>
  <c r="L582" i="3"/>
  <c r="M582" i="3"/>
  <c r="N582" i="3"/>
  <c r="O582" i="3"/>
  <c r="L583" i="3"/>
  <c r="M583" i="3"/>
  <c r="N583" i="3"/>
  <c r="O583" i="3"/>
  <c r="L584" i="3"/>
  <c r="M584" i="3"/>
  <c r="N584" i="3"/>
  <c r="O584" i="3"/>
  <c r="L585" i="3"/>
  <c r="M585" i="3"/>
  <c r="N585" i="3"/>
  <c r="O585" i="3"/>
  <c r="Q585" i="3"/>
  <c r="Q584" i="3"/>
  <c r="Q583" i="3"/>
  <c r="Q582" i="3"/>
  <c r="Q581" i="3"/>
  <c r="Q580" i="3"/>
  <c r="Q579" i="3"/>
  <c r="Q578" i="3"/>
  <c r="M5" i="3"/>
  <c r="S584" i="3" l="1"/>
  <c r="S581" i="3"/>
  <c r="S578" i="3"/>
  <c r="S583" i="3"/>
  <c r="S579" i="3"/>
  <c r="S582" i="3"/>
  <c r="S585" i="3"/>
  <c r="S580" i="3"/>
  <c r="L110" i="3"/>
  <c r="M110" i="3"/>
  <c r="L59" i="3"/>
  <c r="M59" i="3"/>
  <c r="L28" i="3"/>
  <c r="M28" i="3"/>
  <c r="L128" i="3"/>
  <c r="M128" i="3"/>
  <c r="L168" i="3"/>
  <c r="M168" i="3"/>
  <c r="L48" i="3"/>
  <c r="M48" i="3"/>
  <c r="L139" i="3"/>
  <c r="M139" i="3"/>
  <c r="L120" i="3"/>
  <c r="M120" i="3"/>
  <c r="L182" i="3"/>
  <c r="M182" i="3"/>
  <c r="L56" i="3"/>
  <c r="M56" i="3"/>
  <c r="L141" i="3"/>
  <c r="M141" i="3"/>
  <c r="L241" i="3"/>
  <c r="M241" i="3"/>
  <c r="L319" i="3"/>
  <c r="M319" i="3"/>
  <c r="L203" i="3"/>
  <c r="M203" i="3"/>
  <c r="L163" i="3"/>
  <c r="M163" i="3"/>
  <c r="L308" i="3"/>
  <c r="M308" i="3"/>
  <c r="L289" i="3"/>
  <c r="M289" i="3"/>
  <c r="L278" i="3"/>
  <c r="M278" i="3"/>
  <c r="L238" i="3"/>
  <c r="M238" i="3"/>
  <c r="L232" i="3"/>
  <c r="M232" i="3"/>
  <c r="L226" i="3"/>
  <c r="M226" i="3"/>
  <c r="L233" i="3"/>
  <c r="M233" i="3"/>
  <c r="L213" i="3"/>
  <c r="M213" i="3"/>
  <c r="L207" i="3"/>
  <c r="M207" i="3"/>
  <c r="L88" i="3"/>
  <c r="M88" i="3"/>
  <c r="L92" i="3"/>
  <c r="M92" i="3"/>
  <c r="L53" i="3"/>
  <c r="M53" i="3"/>
  <c r="L205" i="3"/>
  <c r="M205" i="3"/>
  <c r="L493" i="3"/>
  <c r="M493" i="3"/>
  <c r="L489" i="3"/>
  <c r="M489" i="3"/>
  <c r="L479" i="3"/>
  <c r="M479" i="3"/>
  <c r="L378" i="3"/>
  <c r="M378" i="3"/>
  <c r="L357" i="3"/>
  <c r="M357" i="3"/>
  <c r="L369" i="3"/>
  <c r="M369" i="3"/>
  <c r="L225" i="3"/>
  <c r="M225" i="3"/>
  <c r="L191" i="3"/>
  <c r="M191" i="3"/>
  <c r="L183" i="3"/>
  <c r="M183" i="3"/>
  <c r="L256" i="3"/>
  <c r="M256" i="3"/>
  <c r="L252" i="3"/>
  <c r="M252" i="3"/>
  <c r="L480" i="3"/>
  <c r="M480" i="3"/>
  <c r="L478" i="3"/>
  <c r="M478" i="3"/>
  <c r="L474" i="3"/>
  <c r="M474" i="3"/>
  <c r="L251" i="3"/>
  <c r="M251" i="3"/>
  <c r="L257" i="3"/>
  <c r="M257" i="3"/>
  <c r="L253" i="3"/>
  <c r="M253" i="3"/>
  <c r="L77" i="3"/>
  <c r="M77" i="3"/>
  <c r="L102" i="3"/>
  <c r="M102" i="3"/>
  <c r="L68" i="3"/>
  <c r="M68" i="3"/>
  <c r="L390" i="3"/>
  <c r="M390" i="3"/>
  <c r="L333" i="3"/>
  <c r="M333" i="3"/>
  <c r="L328" i="3"/>
  <c r="M328" i="3"/>
  <c r="L326" i="3"/>
  <c r="M326" i="3"/>
  <c r="L81" i="3"/>
  <c r="M81" i="3"/>
  <c r="L82" i="3"/>
  <c r="M82" i="3"/>
  <c r="L83" i="3"/>
  <c r="M83" i="3"/>
  <c r="L193" i="3"/>
  <c r="M193" i="3"/>
  <c r="L283" i="3"/>
  <c r="M283" i="3"/>
  <c r="L261" i="3"/>
  <c r="M261" i="3"/>
  <c r="L264" i="3"/>
  <c r="M264" i="3"/>
  <c r="L173" i="3"/>
  <c r="M173" i="3"/>
  <c r="L136" i="3"/>
  <c r="M136" i="3"/>
  <c r="L154" i="3"/>
  <c r="M154" i="3"/>
  <c r="L153" i="3"/>
  <c r="M153" i="3"/>
  <c r="L155" i="3"/>
  <c r="M155" i="3"/>
  <c r="L113" i="3"/>
  <c r="M113" i="3"/>
  <c r="L114" i="3"/>
  <c r="M114" i="3"/>
  <c r="L115" i="3"/>
  <c r="M115" i="3"/>
  <c r="L130" i="3"/>
  <c r="M130" i="3"/>
  <c r="L126" i="3"/>
  <c r="M126" i="3"/>
  <c r="L255" i="3"/>
  <c r="M255" i="3"/>
  <c r="L129" i="3"/>
  <c r="M129" i="3"/>
  <c r="L26" i="3"/>
  <c r="M26" i="3"/>
  <c r="L147" i="3"/>
  <c r="M147" i="3"/>
  <c r="L62" i="3"/>
  <c r="M62" i="3"/>
  <c r="L44" i="3"/>
  <c r="M44" i="3"/>
  <c r="L151" i="3"/>
  <c r="M151" i="3"/>
  <c r="L194" i="3"/>
  <c r="M194" i="3"/>
  <c r="L45" i="3"/>
  <c r="M45" i="3"/>
  <c r="L178" i="3"/>
  <c r="M178" i="3"/>
  <c r="L143" i="3"/>
  <c r="M143" i="3"/>
  <c r="L212" i="3"/>
  <c r="M212" i="3"/>
  <c r="L63" i="3"/>
  <c r="M63" i="3"/>
  <c r="L169" i="3"/>
  <c r="M169" i="3"/>
  <c r="L322" i="3"/>
  <c r="M322" i="3"/>
  <c r="L389" i="3"/>
  <c r="M389" i="3"/>
  <c r="L258" i="3"/>
  <c r="M258" i="3"/>
  <c r="L187" i="3"/>
  <c r="M187" i="3"/>
  <c r="L400" i="3"/>
  <c r="M400" i="3"/>
  <c r="L392" i="3"/>
  <c r="M392" i="3"/>
  <c r="L384" i="3"/>
  <c r="M384" i="3"/>
  <c r="L356" i="3"/>
  <c r="M356" i="3"/>
  <c r="L347" i="3"/>
  <c r="M347" i="3"/>
  <c r="L342" i="3"/>
  <c r="M342" i="3"/>
  <c r="L348" i="3"/>
  <c r="M348" i="3"/>
  <c r="L317" i="3"/>
  <c r="M317" i="3"/>
  <c r="L304" i="3"/>
  <c r="M304" i="3"/>
  <c r="L104" i="3"/>
  <c r="M104" i="3"/>
  <c r="L105" i="3"/>
  <c r="M105" i="3"/>
  <c r="L60" i="3"/>
  <c r="M60" i="3"/>
  <c r="L249" i="3"/>
  <c r="M249" i="3"/>
  <c r="L543" i="3"/>
  <c r="M543" i="3"/>
  <c r="L541" i="3"/>
  <c r="M541" i="3"/>
  <c r="L534" i="3"/>
  <c r="M534" i="3"/>
  <c r="L416" i="3"/>
  <c r="M416" i="3"/>
  <c r="L406" i="3"/>
  <c r="M406" i="3"/>
  <c r="L409" i="3"/>
  <c r="M409" i="3"/>
  <c r="L294" i="3"/>
  <c r="M294" i="3"/>
  <c r="L217" i="3"/>
  <c r="M217" i="3"/>
  <c r="L200" i="3"/>
  <c r="M200" i="3"/>
  <c r="L337" i="3"/>
  <c r="M337" i="3"/>
  <c r="L331" i="3"/>
  <c r="M331" i="3"/>
  <c r="L540" i="3"/>
  <c r="M540" i="3"/>
  <c r="L538" i="3"/>
  <c r="M538" i="3"/>
  <c r="L537" i="3"/>
  <c r="M537" i="3"/>
  <c r="L330" i="3"/>
  <c r="M330" i="3"/>
  <c r="L338" i="3"/>
  <c r="M338" i="3"/>
  <c r="L332" i="3"/>
  <c r="M332" i="3"/>
  <c r="L80" i="3"/>
  <c r="M80" i="3"/>
  <c r="L109" i="3"/>
  <c r="M109" i="3"/>
  <c r="L76" i="3"/>
  <c r="M76" i="3"/>
  <c r="L420" i="3"/>
  <c r="M420" i="3"/>
  <c r="L399" i="3"/>
  <c r="M399" i="3"/>
  <c r="L397" i="3"/>
  <c r="M397" i="3"/>
  <c r="L396" i="3"/>
  <c r="M396" i="3"/>
  <c r="L11" i="3"/>
  <c r="M11" i="3"/>
  <c r="L12" i="3"/>
  <c r="M12" i="3"/>
  <c r="L13" i="3"/>
  <c r="M13" i="3"/>
  <c r="L240" i="3"/>
  <c r="M240" i="3"/>
  <c r="L372" i="3"/>
  <c r="M372" i="3"/>
  <c r="L350" i="3"/>
  <c r="M350" i="3"/>
  <c r="L353" i="3"/>
  <c r="M353" i="3"/>
  <c r="L206" i="3"/>
  <c r="M206" i="3"/>
  <c r="L180" i="3"/>
  <c r="M180" i="3"/>
  <c r="L189" i="3"/>
  <c r="M189" i="3"/>
  <c r="L188" i="3"/>
  <c r="M188" i="3"/>
  <c r="L190" i="3"/>
  <c r="M190" i="3"/>
  <c r="L133" i="3"/>
  <c r="M133" i="3"/>
  <c r="L134" i="3"/>
  <c r="M134" i="3"/>
  <c r="L137" i="3"/>
  <c r="M137" i="3"/>
  <c r="L174" i="3"/>
  <c r="M174" i="3"/>
  <c r="L167" i="3"/>
  <c r="M167" i="3"/>
  <c r="L344" i="3"/>
  <c r="M344" i="3"/>
  <c r="L177" i="3"/>
  <c r="M177" i="3"/>
  <c r="L24" i="3"/>
  <c r="M24" i="3"/>
  <c r="L111" i="3"/>
  <c r="M111" i="3"/>
  <c r="L61" i="3"/>
  <c r="M61" i="3"/>
  <c r="L32" i="3"/>
  <c r="M32" i="3"/>
  <c r="L138" i="3"/>
  <c r="M138" i="3"/>
  <c r="L164" i="3"/>
  <c r="M164" i="3"/>
  <c r="L46" i="3"/>
  <c r="M46" i="3"/>
  <c r="L132" i="3"/>
  <c r="M132" i="3"/>
  <c r="L116" i="3"/>
  <c r="M116" i="3"/>
  <c r="L175" i="3"/>
  <c r="M175" i="3"/>
  <c r="L57" i="3"/>
  <c r="M57" i="3"/>
  <c r="L135" i="3"/>
  <c r="M135" i="3"/>
  <c r="L231" i="3"/>
  <c r="M231" i="3"/>
  <c r="L309" i="3"/>
  <c r="M309" i="3"/>
  <c r="L195" i="3"/>
  <c r="M195" i="3"/>
  <c r="L159" i="3"/>
  <c r="M159" i="3"/>
  <c r="L311" i="3"/>
  <c r="M311" i="3"/>
  <c r="L295" i="3"/>
  <c r="M295" i="3"/>
  <c r="L287" i="3"/>
  <c r="M287" i="3"/>
  <c r="L242" i="3"/>
  <c r="M242" i="3"/>
  <c r="L235" i="3"/>
  <c r="M235" i="3"/>
  <c r="L228" i="3"/>
  <c r="M228" i="3"/>
  <c r="L236" i="3"/>
  <c r="M236" i="3"/>
  <c r="L214" i="3"/>
  <c r="M214" i="3"/>
  <c r="L209" i="3"/>
  <c r="M209" i="3"/>
  <c r="L89" i="3"/>
  <c r="M89" i="3"/>
  <c r="L94" i="3"/>
  <c r="M94" i="3"/>
  <c r="L54" i="3"/>
  <c r="M54" i="3"/>
  <c r="L181" i="3"/>
  <c r="M181" i="3"/>
  <c r="L461" i="3"/>
  <c r="M461" i="3"/>
  <c r="L457" i="3"/>
  <c r="M457" i="3"/>
  <c r="L450" i="3"/>
  <c r="M450" i="3"/>
  <c r="L346" i="3"/>
  <c r="M346" i="3"/>
  <c r="L316" i="3"/>
  <c r="M316" i="3"/>
  <c r="L325" i="3"/>
  <c r="M325" i="3"/>
  <c r="L201" i="3"/>
  <c r="M201" i="3"/>
  <c r="L166" i="3"/>
  <c r="M166" i="3"/>
  <c r="L148" i="3"/>
  <c r="M148" i="3"/>
  <c r="L222" i="3"/>
  <c r="M222" i="3"/>
  <c r="L219" i="3"/>
  <c r="M219" i="3"/>
  <c r="L449" i="3"/>
  <c r="M449" i="3"/>
  <c r="L446" i="3"/>
  <c r="M446" i="3"/>
  <c r="L445" i="3"/>
  <c r="M445" i="3"/>
  <c r="L218" i="3"/>
  <c r="M218" i="3"/>
  <c r="L223" i="3"/>
  <c r="M223" i="3"/>
  <c r="L220" i="3"/>
  <c r="M220" i="3"/>
  <c r="L74" i="3"/>
  <c r="M74" i="3"/>
  <c r="L93" i="3"/>
  <c r="M93" i="3"/>
  <c r="L66" i="3"/>
  <c r="M66" i="3"/>
  <c r="L370" i="3"/>
  <c r="M370" i="3"/>
  <c r="L297" i="3"/>
  <c r="M297" i="3"/>
  <c r="L293" i="3"/>
  <c r="M293" i="3"/>
  <c r="L288" i="3"/>
  <c r="M288" i="3"/>
  <c r="L5" i="3"/>
  <c r="L6" i="3"/>
  <c r="M6" i="3"/>
  <c r="L7" i="3"/>
  <c r="M7" i="3"/>
  <c r="L202" i="3"/>
  <c r="M202" i="3"/>
  <c r="L300" i="3"/>
  <c r="M300" i="3"/>
  <c r="L275" i="3"/>
  <c r="M275" i="3"/>
  <c r="L282" i="3"/>
  <c r="M282" i="3"/>
  <c r="L179" i="3"/>
  <c r="M179" i="3"/>
  <c r="L146" i="3"/>
  <c r="M146" i="3"/>
  <c r="L161" i="3"/>
  <c r="M161" i="3"/>
  <c r="L160" i="3"/>
  <c r="M160" i="3"/>
  <c r="L162" i="3"/>
  <c r="M162" i="3"/>
  <c r="L117" i="3"/>
  <c r="M117" i="3"/>
  <c r="L118" i="3"/>
  <c r="M118" i="3"/>
  <c r="L119" i="3"/>
  <c r="M119" i="3"/>
  <c r="L140" i="3"/>
  <c r="M140" i="3"/>
  <c r="L131" i="3"/>
  <c r="M131" i="3"/>
  <c r="L272" i="3"/>
  <c r="M272" i="3"/>
  <c r="L142" i="3"/>
  <c r="M142" i="3"/>
  <c r="L27" i="3"/>
  <c r="M27" i="3"/>
  <c r="L112" i="3"/>
  <c r="M112" i="3"/>
  <c r="L65" i="3"/>
  <c r="M65" i="3"/>
  <c r="L43" i="3"/>
  <c r="M43" i="3"/>
  <c r="L150" i="3"/>
  <c r="M150" i="3"/>
  <c r="L184" i="3"/>
  <c r="M184" i="3"/>
  <c r="L47" i="3"/>
  <c r="M47" i="3"/>
  <c r="L157" i="3"/>
  <c r="M157" i="3"/>
  <c r="L125" i="3"/>
  <c r="M125" i="3"/>
  <c r="L192" i="3"/>
  <c r="M192" i="3"/>
  <c r="L58" i="3"/>
  <c r="M58" i="3"/>
  <c r="L152" i="3"/>
  <c r="M152" i="3"/>
  <c r="L277" i="3"/>
  <c r="M277" i="3"/>
  <c r="L355" i="3"/>
  <c r="M355" i="3"/>
  <c r="L216" i="3"/>
  <c r="M216" i="3"/>
  <c r="L176" i="3"/>
  <c r="M176" i="3"/>
  <c r="L365" i="3"/>
  <c r="M365" i="3"/>
  <c r="L349" i="3"/>
  <c r="M349" i="3"/>
  <c r="L341" i="3"/>
  <c r="M341" i="3"/>
  <c r="L298" i="3"/>
  <c r="M298" i="3"/>
  <c r="L291" i="3"/>
  <c r="M291" i="3"/>
  <c r="L284" i="3"/>
  <c r="M284" i="3"/>
  <c r="L292" i="3"/>
  <c r="M292" i="3"/>
  <c r="L263" i="3"/>
  <c r="M263" i="3"/>
  <c r="L246" i="3"/>
  <c r="M246" i="3"/>
  <c r="L97" i="3"/>
  <c r="M97" i="3"/>
  <c r="L100" i="3"/>
  <c r="M100" i="3"/>
  <c r="L55" i="3"/>
  <c r="M55" i="3"/>
  <c r="L211" i="3"/>
  <c r="M211" i="3"/>
  <c r="L515" i="3"/>
  <c r="M515" i="3"/>
  <c r="L513" i="3"/>
  <c r="M513" i="3"/>
  <c r="L499" i="3"/>
  <c r="M499" i="3"/>
  <c r="L398" i="3"/>
  <c r="M398" i="3"/>
  <c r="L380" i="3"/>
  <c r="M380" i="3"/>
  <c r="L383" i="3"/>
  <c r="M383" i="3"/>
  <c r="L239" i="3"/>
  <c r="M239" i="3"/>
  <c r="L196" i="3"/>
  <c r="M196" i="3"/>
  <c r="L185" i="3"/>
  <c r="M185" i="3"/>
  <c r="L285" i="3"/>
  <c r="M285" i="3"/>
  <c r="L280" i="3"/>
  <c r="M280" i="3"/>
  <c r="L507" i="3"/>
  <c r="M507" i="3"/>
  <c r="L505" i="3"/>
  <c r="M505" i="3"/>
  <c r="L502" i="3"/>
  <c r="M502" i="3"/>
  <c r="L279" i="3"/>
  <c r="M279" i="3"/>
  <c r="L286" i="3"/>
  <c r="M286" i="3"/>
  <c r="L281" i="3"/>
  <c r="M281" i="3"/>
  <c r="L79" i="3"/>
  <c r="M79" i="3"/>
  <c r="L106" i="3"/>
  <c r="M106" i="3"/>
  <c r="L73" i="3"/>
  <c r="M73" i="3"/>
  <c r="L401" i="3"/>
  <c r="M401" i="3"/>
  <c r="L366" i="3"/>
  <c r="M366" i="3"/>
  <c r="L359" i="3"/>
  <c r="M359" i="3"/>
  <c r="L358" i="3"/>
  <c r="M358" i="3"/>
  <c r="L103" i="3"/>
  <c r="M103" i="3"/>
  <c r="L107" i="3"/>
  <c r="M107" i="3"/>
  <c r="L108" i="3"/>
  <c r="M108" i="3"/>
  <c r="L210" i="3"/>
  <c r="M210" i="3"/>
  <c r="L320" i="3"/>
  <c r="M320" i="3"/>
  <c r="L296" i="3"/>
  <c r="M296" i="3"/>
  <c r="L305" i="3"/>
  <c r="M305" i="3"/>
  <c r="L186" i="3"/>
  <c r="M186" i="3"/>
  <c r="L158" i="3"/>
  <c r="M158" i="3"/>
  <c r="L171" i="3"/>
  <c r="M171" i="3"/>
  <c r="L170" i="3"/>
  <c r="M170" i="3"/>
  <c r="L172" i="3"/>
  <c r="M172" i="3"/>
  <c r="L122" i="3"/>
  <c r="M122" i="3"/>
  <c r="L123" i="3"/>
  <c r="M123" i="3"/>
  <c r="L124" i="3"/>
  <c r="M124" i="3"/>
  <c r="L149" i="3"/>
  <c r="M149" i="3"/>
  <c r="L144" i="3"/>
  <c r="M144" i="3"/>
  <c r="L290" i="3"/>
  <c r="M290" i="3"/>
  <c r="L156" i="3"/>
  <c r="M156" i="3"/>
  <c r="L19" i="3"/>
  <c r="M19" i="3"/>
  <c r="L23" i="3"/>
  <c r="M23" i="3"/>
  <c r="L274" i="3"/>
  <c r="M274" i="3"/>
  <c r="L22" i="3"/>
  <c r="M22" i="3"/>
  <c r="L354" i="3"/>
  <c r="M354" i="3"/>
  <c r="L371" i="3"/>
  <c r="M371" i="3"/>
  <c r="L67" i="3"/>
  <c r="M67" i="3"/>
  <c r="L307" i="3"/>
  <c r="M307" i="3"/>
  <c r="L270" i="3"/>
  <c r="M270" i="3"/>
  <c r="L391" i="3"/>
  <c r="M391" i="3"/>
  <c r="L15" i="3"/>
  <c r="M15" i="3"/>
  <c r="L313" i="3"/>
  <c r="M313" i="3"/>
  <c r="L425" i="3"/>
  <c r="M425" i="3"/>
  <c r="L483" i="3"/>
  <c r="M483" i="3"/>
  <c r="L424" i="3"/>
  <c r="M424" i="3"/>
  <c r="L360" i="3"/>
  <c r="M360" i="3"/>
  <c r="L546" i="3"/>
  <c r="M546" i="3"/>
  <c r="L542" i="3"/>
  <c r="M542" i="3"/>
  <c r="L535" i="3"/>
  <c r="M535" i="3"/>
  <c r="L501" i="3"/>
  <c r="M501" i="3"/>
  <c r="L497" i="3"/>
  <c r="M497" i="3"/>
  <c r="L492" i="3"/>
  <c r="M492" i="3"/>
  <c r="L498" i="3"/>
  <c r="M498" i="3"/>
  <c r="L466" i="3"/>
  <c r="M466" i="3"/>
  <c r="L459" i="3"/>
  <c r="M459" i="3"/>
  <c r="L39" i="3"/>
  <c r="M39" i="3"/>
  <c r="L90" i="3"/>
  <c r="M90" i="3"/>
  <c r="L52" i="3"/>
  <c r="M52" i="3"/>
  <c r="L440" i="3"/>
  <c r="M440" i="3"/>
  <c r="L574" i="3"/>
  <c r="M574" i="3"/>
  <c r="L573" i="3"/>
  <c r="M573" i="3"/>
  <c r="L572" i="3"/>
  <c r="M572" i="3"/>
  <c r="L552" i="3"/>
  <c r="M552" i="3"/>
  <c r="L547" i="3"/>
  <c r="M547" i="3"/>
  <c r="L551" i="3"/>
  <c r="M551" i="3"/>
  <c r="L468" i="3"/>
  <c r="M468" i="3"/>
  <c r="L421" i="3"/>
  <c r="M421" i="3"/>
  <c r="L408" i="3"/>
  <c r="M408" i="3"/>
  <c r="L521" i="3"/>
  <c r="M521" i="3"/>
  <c r="L519" i="3"/>
  <c r="M519" i="3"/>
  <c r="L577" i="3"/>
  <c r="M577" i="3"/>
  <c r="L576" i="3"/>
  <c r="M576" i="3"/>
  <c r="L575" i="3"/>
  <c r="M575" i="3"/>
  <c r="L518" i="3"/>
  <c r="M518" i="3"/>
  <c r="L522" i="3"/>
  <c r="M522" i="3"/>
  <c r="L520" i="3"/>
  <c r="M520" i="3"/>
  <c r="L34" i="3"/>
  <c r="M34" i="3"/>
  <c r="L165" i="3"/>
  <c r="M165" i="3"/>
  <c r="L101" i="3"/>
  <c r="M101" i="3"/>
  <c r="L553" i="3"/>
  <c r="M553" i="3"/>
  <c r="L550" i="3"/>
  <c r="M550" i="3"/>
  <c r="L549" i="3"/>
  <c r="M549" i="3"/>
  <c r="L548" i="3"/>
  <c r="M548" i="3"/>
  <c r="L72" i="3"/>
  <c r="M72" i="3"/>
  <c r="L75" i="3"/>
  <c r="M75" i="3"/>
  <c r="L78" i="3"/>
  <c r="M78" i="3"/>
  <c r="L423" i="3"/>
  <c r="M423" i="3"/>
  <c r="L524" i="3"/>
  <c r="M524" i="3"/>
  <c r="L504" i="3"/>
  <c r="M504" i="3"/>
  <c r="L510" i="3"/>
  <c r="M510" i="3"/>
  <c r="L402" i="3"/>
  <c r="M402" i="3"/>
  <c r="L364" i="3"/>
  <c r="M364" i="3"/>
  <c r="L386" i="3"/>
  <c r="M386" i="3"/>
  <c r="L385" i="3"/>
  <c r="M385" i="3"/>
  <c r="L387" i="3"/>
  <c r="M387" i="3"/>
  <c r="L266" i="3"/>
  <c r="M266" i="3"/>
  <c r="L265" i="3"/>
  <c r="M265" i="3"/>
  <c r="L268" i="3"/>
  <c r="M268" i="3"/>
  <c r="L351" i="3"/>
  <c r="M351" i="3"/>
  <c r="L343" i="3"/>
  <c r="M343" i="3"/>
  <c r="L503" i="3"/>
  <c r="M503" i="3"/>
  <c r="L334" i="3"/>
  <c r="M334" i="3"/>
  <c r="L20" i="3"/>
  <c r="M20" i="3"/>
  <c r="L37" i="3"/>
  <c r="M37" i="3"/>
  <c r="L197" i="3"/>
  <c r="M197" i="3"/>
  <c r="L33" i="3"/>
  <c r="M33" i="3"/>
  <c r="L250" i="3"/>
  <c r="M250" i="3"/>
  <c r="L276" i="3"/>
  <c r="M276" i="3"/>
  <c r="L71" i="3"/>
  <c r="M71" i="3"/>
  <c r="L215" i="3"/>
  <c r="M215" i="3"/>
  <c r="L208" i="3"/>
  <c r="M208" i="3"/>
  <c r="L310" i="3"/>
  <c r="M310" i="3"/>
  <c r="L16" i="3"/>
  <c r="M16" i="3"/>
  <c r="L224" i="3"/>
  <c r="M224" i="3"/>
  <c r="L377" i="3"/>
  <c r="M377" i="3"/>
  <c r="L415" i="3"/>
  <c r="M415" i="3"/>
  <c r="L379" i="3"/>
  <c r="M379" i="3"/>
  <c r="L271" i="3"/>
  <c r="M271" i="3"/>
  <c r="L496" i="3"/>
  <c r="M496" i="3"/>
  <c r="L482" i="3"/>
  <c r="M482" i="3"/>
  <c r="L467" i="3"/>
  <c r="M467" i="3"/>
  <c r="L438" i="3"/>
  <c r="M438" i="3"/>
  <c r="L436" i="3"/>
  <c r="M436" i="3"/>
  <c r="L426" i="3"/>
  <c r="M426" i="3"/>
  <c r="L437" i="3"/>
  <c r="M437" i="3"/>
  <c r="L419" i="3"/>
  <c r="M419" i="3"/>
  <c r="L414" i="3"/>
  <c r="M414" i="3"/>
  <c r="L40" i="3"/>
  <c r="M40" i="3"/>
  <c r="L84" i="3"/>
  <c r="M84" i="3"/>
  <c r="L50" i="3"/>
  <c r="M50" i="3"/>
  <c r="L394" i="3"/>
  <c r="M394" i="3"/>
  <c r="L556" i="3"/>
  <c r="M556" i="3"/>
  <c r="L555" i="3"/>
  <c r="M555" i="3"/>
  <c r="L554" i="3"/>
  <c r="M554" i="3"/>
  <c r="L500" i="3"/>
  <c r="M500" i="3"/>
  <c r="L481" i="3"/>
  <c r="M481" i="3"/>
  <c r="L495" i="3"/>
  <c r="M495" i="3"/>
  <c r="L413" i="3"/>
  <c r="M413" i="3"/>
  <c r="L373" i="3"/>
  <c r="M373" i="3"/>
  <c r="L340" i="3"/>
  <c r="M340" i="3"/>
  <c r="L433" i="3"/>
  <c r="M433" i="3"/>
  <c r="L431" i="3"/>
  <c r="M431" i="3"/>
  <c r="L559" i="3"/>
  <c r="M559" i="3"/>
  <c r="L558" i="3"/>
  <c r="M558" i="3"/>
  <c r="L557" i="3"/>
  <c r="M557" i="3"/>
  <c r="L430" i="3"/>
  <c r="M430" i="3"/>
  <c r="L434" i="3"/>
  <c r="M434" i="3"/>
  <c r="L432" i="3"/>
  <c r="M432" i="3"/>
  <c r="L36" i="3"/>
  <c r="M36" i="3"/>
  <c r="L121" i="3"/>
  <c r="M121" i="3"/>
  <c r="L86" i="3"/>
  <c r="M86" i="3"/>
  <c r="L511" i="3"/>
  <c r="M511" i="3"/>
  <c r="L490" i="3"/>
  <c r="M490" i="3"/>
  <c r="L485" i="3"/>
  <c r="M485" i="3"/>
  <c r="L484" i="3"/>
  <c r="M484" i="3"/>
  <c r="L8" i="3"/>
  <c r="M8" i="3"/>
  <c r="L9" i="3"/>
  <c r="M9" i="3"/>
  <c r="L10" i="3"/>
  <c r="M10" i="3"/>
  <c r="L381" i="3"/>
  <c r="M381" i="3"/>
  <c r="L444" i="3"/>
  <c r="M444" i="3"/>
  <c r="L428" i="3"/>
  <c r="M428" i="3"/>
  <c r="L435" i="3"/>
  <c r="M435" i="3"/>
  <c r="L335" i="3"/>
  <c r="M335" i="3"/>
  <c r="L269" i="3"/>
  <c r="M269" i="3"/>
  <c r="L302" i="3"/>
  <c r="M302" i="3"/>
  <c r="L301" i="3"/>
  <c r="M301" i="3"/>
  <c r="L303" i="3"/>
  <c r="M303" i="3"/>
  <c r="L198" i="3"/>
  <c r="M198" i="3"/>
  <c r="L199" i="3"/>
  <c r="M199" i="3"/>
  <c r="L204" i="3"/>
  <c r="M204" i="3"/>
  <c r="L260" i="3"/>
  <c r="M260" i="3"/>
  <c r="L243" i="3"/>
  <c r="M243" i="3"/>
  <c r="L429" i="3"/>
  <c r="M429" i="3"/>
  <c r="L248" i="3"/>
  <c r="M248" i="3"/>
  <c r="L18" i="3"/>
  <c r="M18" i="3"/>
  <c r="L29" i="3"/>
  <c r="M29" i="3"/>
  <c r="L259" i="3"/>
  <c r="M259" i="3"/>
  <c r="L31" i="3"/>
  <c r="M31" i="3"/>
  <c r="L339" i="3"/>
  <c r="M339" i="3"/>
  <c r="L321" i="3"/>
  <c r="M321" i="3"/>
  <c r="L69" i="3"/>
  <c r="M69" i="3"/>
  <c r="L254" i="3"/>
  <c r="M254" i="3"/>
  <c r="L227" i="3"/>
  <c r="M227" i="3"/>
  <c r="L352" i="3"/>
  <c r="M352" i="3"/>
  <c r="L14" i="3"/>
  <c r="M14" i="3"/>
  <c r="L262" i="3"/>
  <c r="M262" i="3"/>
  <c r="L403" i="3"/>
  <c r="M403" i="3"/>
  <c r="L441" i="3"/>
  <c r="M441" i="3"/>
  <c r="L404" i="3"/>
  <c r="M404" i="3"/>
  <c r="L312" i="3"/>
  <c r="M312" i="3"/>
  <c r="L526" i="3"/>
  <c r="M526" i="3"/>
  <c r="L517" i="3"/>
  <c r="M517" i="3"/>
  <c r="L508" i="3"/>
  <c r="M508" i="3"/>
  <c r="L462" i="3"/>
  <c r="M462" i="3"/>
  <c r="L458" i="3"/>
  <c r="M458" i="3"/>
  <c r="L455" i="3"/>
  <c r="M455" i="3"/>
  <c r="L460" i="3"/>
  <c r="M460" i="3"/>
  <c r="L439" i="3"/>
  <c r="M439" i="3"/>
  <c r="L427" i="3"/>
  <c r="M427" i="3"/>
  <c r="L41" i="3"/>
  <c r="M41" i="3"/>
  <c r="L85" i="3"/>
  <c r="M85" i="3"/>
  <c r="L51" i="3"/>
  <c r="M51" i="3"/>
  <c r="L405" i="3"/>
  <c r="M405" i="3"/>
  <c r="L562" i="3"/>
  <c r="M562" i="3"/>
  <c r="L561" i="3"/>
  <c r="M561" i="3"/>
  <c r="L560" i="3"/>
  <c r="M560" i="3"/>
  <c r="L527" i="3"/>
  <c r="M527" i="3"/>
  <c r="L509" i="3"/>
  <c r="M509" i="3"/>
  <c r="L523" i="3"/>
  <c r="M523" i="3"/>
  <c r="L422" i="3"/>
  <c r="M422" i="3"/>
  <c r="L393" i="3"/>
  <c r="M393" i="3"/>
  <c r="L368" i="3"/>
  <c r="M368" i="3"/>
  <c r="L453" i="3"/>
  <c r="M453" i="3"/>
  <c r="L451" i="3"/>
  <c r="M451" i="3"/>
  <c r="L565" i="3"/>
  <c r="M565" i="3"/>
  <c r="L564" i="3"/>
  <c r="M564" i="3"/>
  <c r="L563" i="3"/>
  <c r="M563" i="3"/>
  <c r="L448" i="3"/>
  <c r="M448" i="3"/>
  <c r="L454" i="3"/>
  <c r="M454" i="3"/>
  <c r="L452" i="3"/>
  <c r="M452" i="3"/>
  <c r="L38" i="3"/>
  <c r="M38" i="3"/>
  <c r="L127" i="3"/>
  <c r="M127" i="3"/>
  <c r="L91" i="3"/>
  <c r="M91" i="3"/>
  <c r="L529" i="3"/>
  <c r="M529" i="3"/>
  <c r="L516" i="3"/>
  <c r="M516" i="3"/>
  <c r="L514" i="3"/>
  <c r="M514" i="3"/>
  <c r="L512" i="3"/>
  <c r="M512" i="3"/>
  <c r="L2" i="3"/>
  <c r="M2" i="3"/>
  <c r="L3" i="3"/>
  <c r="M3" i="3"/>
  <c r="L4" i="3"/>
  <c r="M4" i="3"/>
  <c r="L417" i="3"/>
  <c r="M417" i="3"/>
  <c r="L506" i="3"/>
  <c r="M506" i="3"/>
  <c r="L488" i="3"/>
  <c r="M488" i="3"/>
  <c r="L491" i="3"/>
  <c r="M491" i="3"/>
  <c r="L395" i="3"/>
  <c r="M395" i="3"/>
  <c r="L345" i="3"/>
  <c r="M345" i="3"/>
  <c r="L375" i="3"/>
  <c r="M375" i="3"/>
  <c r="L374" i="3"/>
  <c r="M374" i="3"/>
  <c r="L376" i="3"/>
  <c r="M376" i="3"/>
  <c r="L245" i="3"/>
  <c r="M245" i="3"/>
  <c r="L244" i="3"/>
  <c r="M244" i="3"/>
  <c r="L247" i="3"/>
  <c r="M247" i="3"/>
  <c r="L329" i="3"/>
  <c r="M329" i="3"/>
  <c r="L318" i="3"/>
  <c r="M318" i="3"/>
  <c r="L487" i="3"/>
  <c r="M487" i="3"/>
  <c r="L314" i="3"/>
  <c r="M314" i="3"/>
  <c r="L21" i="3"/>
  <c r="M21" i="3"/>
  <c r="L30" i="3"/>
  <c r="M30" i="3"/>
  <c r="L221" i="3"/>
  <c r="M221" i="3"/>
  <c r="L64" i="3"/>
  <c r="M64" i="3"/>
  <c r="L327" i="3"/>
  <c r="M327" i="3"/>
  <c r="L336" i="3"/>
  <c r="M336" i="3"/>
  <c r="L70" i="3"/>
  <c r="M70" i="3"/>
  <c r="L267" i="3"/>
  <c r="M267" i="3"/>
  <c r="L237" i="3"/>
  <c r="M237" i="3"/>
  <c r="L367" i="3"/>
  <c r="M367" i="3"/>
  <c r="L17" i="3"/>
  <c r="M17" i="3"/>
  <c r="L273" i="3"/>
  <c r="M273" i="3"/>
  <c r="L411" i="3"/>
  <c r="M411" i="3"/>
  <c r="L447" i="3"/>
  <c r="M447" i="3"/>
  <c r="L410" i="3"/>
  <c r="M410" i="3"/>
  <c r="L323" i="3"/>
  <c r="M323" i="3"/>
  <c r="L539" i="3"/>
  <c r="M539" i="3"/>
  <c r="L528" i="3"/>
  <c r="M528" i="3"/>
  <c r="L525" i="3"/>
  <c r="M525" i="3"/>
  <c r="L486" i="3"/>
  <c r="M486" i="3"/>
  <c r="L473" i="3"/>
  <c r="M473" i="3"/>
  <c r="L463" i="3"/>
  <c r="M463" i="3"/>
  <c r="L477" i="3"/>
  <c r="M477" i="3"/>
  <c r="L456" i="3"/>
  <c r="M456" i="3"/>
  <c r="L443" i="3"/>
  <c r="M443" i="3"/>
  <c r="L42" i="3"/>
  <c r="M42" i="3"/>
  <c r="L87" i="3"/>
  <c r="M87" i="3"/>
  <c r="L49" i="3"/>
  <c r="M49" i="3"/>
  <c r="L418" i="3"/>
  <c r="M418" i="3"/>
  <c r="L568" i="3"/>
  <c r="M568" i="3"/>
  <c r="L567" i="3"/>
  <c r="M567" i="3"/>
  <c r="L566" i="3"/>
  <c r="M566" i="3"/>
  <c r="L544" i="3"/>
  <c r="M544" i="3"/>
  <c r="L530" i="3"/>
  <c r="M530" i="3"/>
  <c r="L536" i="3"/>
  <c r="M536" i="3"/>
  <c r="L442" i="3"/>
  <c r="M442" i="3"/>
  <c r="L407" i="3"/>
  <c r="M407" i="3"/>
  <c r="L388" i="3"/>
  <c r="M388" i="3"/>
  <c r="L475" i="3"/>
  <c r="M475" i="3"/>
  <c r="L471" i="3"/>
  <c r="M471" i="3"/>
  <c r="L571" i="3"/>
  <c r="M571" i="3"/>
  <c r="L570" i="3"/>
  <c r="M570" i="3"/>
  <c r="L569" i="3"/>
  <c r="M569" i="3"/>
  <c r="L469" i="3"/>
  <c r="M469" i="3"/>
  <c r="L476" i="3"/>
  <c r="M476" i="3"/>
  <c r="L472" i="3"/>
  <c r="M472" i="3"/>
  <c r="L35" i="3"/>
  <c r="M35" i="3"/>
  <c r="L145" i="3"/>
  <c r="M145" i="3"/>
  <c r="L95" i="3"/>
  <c r="M95" i="3"/>
  <c r="L545" i="3"/>
  <c r="M545" i="3"/>
  <c r="L533" i="3"/>
  <c r="M533" i="3"/>
  <c r="L532" i="3"/>
  <c r="M532" i="3"/>
  <c r="L531" i="3"/>
  <c r="M531" i="3"/>
  <c r="L96" i="3"/>
  <c r="M96" i="3"/>
  <c r="L98" i="3"/>
  <c r="M98" i="3"/>
  <c r="L99" i="3"/>
  <c r="M99" i="3"/>
  <c r="L412" i="3"/>
  <c r="M412" i="3"/>
  <c r="L494" i="3"/>
  <c r="M494" i="3"/>
  <c r="L465" i="3"/>
  <c r="M465" i="3"/>
  <c r="L470" i="3"/>
  <c r="M470" i="3"/>
  <c r="L382" i="3"/>
  <c r="M382" i="3"/>
  <c r="L324" i="3"/>
  <c r="M324" i="3"/>
  <c r="L362" i="3"/>
  <c r="M362" i="3"/>
  <c r="L361" i="3"/>
  <c r="M361" i="3"/>
  <c r="L363" i="3"/>
  <c r="M363" i="3"/>
  <c r="L230" i="3"/>
  <c r="M230" i="3"/>
  <c r="L229" i="3"/>
  <c r="M229" i="3"/>
  <c r="L234" i="3"/>
  <c r="M234" i="3"/>
  <c r="L315" i="3"/>
  <c r="M315" i="3"/>
  <c r="L306" i="3"/>
  <c r="M306" i="3"/>
  <c r="L464" i="3"/>
  <c r="M464" i="3"/>
  <c r="L299" i="3"/>
  <c r="M299" i="3"/>
  <c r="M25" i="3"/>
  <c r="L25" i="3"/>
  <c r="O110" i="3" l="1"/>
  <c r="O59" i="3"/>
  <c r="O28" i="3"/>
  <c r="O128" i="3"/>
  <c r="O168" i="3"/>
  <c r="O48" i="3"/>
  <c r="O139" i="3"/>
  <c r="O120" i="3"/>
  <c r="O182" i="3"/>
  <c r="O56" i="3"/>
  <c r="O141" i="3"/>
  <c r="O241" i="3"/>
  <c r="O319" i="3"/>
  <c r="O203" i="3"/>
  <c r="O163" i="3"/>
  <c r="O308" i="3"/>
  <c r="O289" i="3"/>
  <c r="O278" i="3"/>
  <c r="O238" i="3"/>
  <c r="O232" i="3"/>
  <c r="O226" i="3"/>
  <c r="O233" i="3"/>
  <c r="O213" i="3"/>
  <c r="O207" i="3"/>
  <c r="O88" i="3"/>
  <c r="O92" i="3"/>
  <c r="O53" i="3"/>
  <c r="O205" i="3"/>
  <c r="O493" i="3"/>
  <c r="O489" i="3"/>
  <c r="O479" i="3"/>
  <c r="O378" i="3"/>
  <c r="O357" i="3"/>
  <c r="O369" i="3"/>
  <c r="O225" i="3"/>
  <c r="O191" i="3"/>
  <c r="O183" i="3"/>
  <c r="O256" i="3"/>
  <c r="O252" i="3"/>
  <c r="O480" i="3"/>
  <c r="O478" i="3"/>
  <c r="O474" i="3"/>
  <c r="O251" i="3"/>
  <c r="O257" i="3"/>
  <c r="O253" i="3"/>
  <c r="O77" i="3"/>
  <c r="O102" i="3"/>
  <c r="O68" i="3"/>
  <c r="O390" i="3"/>
  <c r="O333" i="3"/>
  <c r="O328" i="3"/>
  <c r="O326" i="3"/>
  <c r="O81" i="3"/>
  <c r="O82" i="3"/>
  <c r="O83" i="3"/>
  <c r="O193" i="3"/>
  <c r="O283" i="3"/>
  <c r="O261" i="3"/>
  <c r="O264" i="3"/>
  <c r="O173" i="3"/>
  <c r="O136" i="3"/>
  <c r="O154" i="3"/>
  <c r="O153" i="3"/>
  <c r="O155" i="3"/>
  <c r="O113" i="3"/>
  <c r="O114" i="3"/>
  <c r="O115" i="3"/>
  <c r="O130" i="3"/>
  <c r="O126" i="3"/>
  <c r="O255" i="3"/>
  <c r="O129" i="3"/>
  <c r="O26" i="3"/>
  <c r="O147" i="3"/>
  <c r="O62" i="3"/>
  <c r="O44" i="3"/>
  <c r="O151" i="3"/>
  <c r="O194" i="3"/>
  <c r="O45" i="3"/>
  <c r="O178" i="3"/>
  <c r="O143" i="3"/>
  <c r="O212" i="3"/>
  <c r="O63" i="3"/>
  <c r="O169" i="3"/>
  <c r="O322" i="3"/>
  <c r="O389" i="3"/>
  <c r="O258" i="3"/>
  <c r="O187" i="3"/>
  <c r="O400" i="3"/>
  <c r="O392" i="3"/>
  <c r="O384" i="3"/>
  <c r="O356" i="3"/>
  <c r="O347" i="3"/>
  <c r="O342" i="3"/>
  <c r="O348" i="3"/>
  <c r="O317" i="3"/>
  <c r="O304" i="3"/>
  <c r="O104" i="3"/>
  <c r="O105" i="3"/>
  <c r="O60" i="3"/>
  <c r="O249" i="3"/>
  <c r="O543" i="3"/>
  <c r="O541" i="3"/>
  <c r="O534" i="3"/>
  <c r="O416" i="3"/>
  <c r="O406" i="3"/>
  <c r="O409" i="3"/>
  <c r="O294" i="3"/>
  <c r="O217" i="3"/>
  <c r="O200" i="3"/>
  <c r="O337" i="3"/>
  <c r="O331" i="3"/>
  <c r="O540" i="3"/>
  <c r="O538" i="3"/>
  <c r="O537" i="3"/>
  <c r="O330" i="3"/>
  <c r="O338" i="3"/>
  <c r="O332" i="3"/>
  <c r="O80" i="3"/>
  <c r="O109" i="3"/>
  <c r="O76" i="3"/>
  <c r="O420" i="3"/>
  <c r="O399" i="3"/>
  <c r="O397" i="3"/>
  <c r="O396" i="3"/>
  <c r="O11" i="3"/>
  <c r="O12" i="3"/>
  <c r="O13" i="3"/>
  <c r="O240" i="3"/>
  <c r="O372" i="3"/>
  <c r="O350" i="3"/>
  <c r="O353" i="3"/>
  <c r="O206" i="3"/>
  <c r="O180" i="3"/>
  <c r="O189" i="3"/>
  <c r="O188" i="3"/>
  <c r="O190" i="3"/>
  <c r="O133" i="3"/>
  <c r="O134" i="3"/>
  <c r="O137" i="3"/>
  <c r="O174" i="3"/>
  <c r="O167" i="3"/>
  <c r="O344" i="3"/>
  <c r="O177" i="3"/>
  <c r="O24" i="3"/>
  <c r="O111" i="3"/>
  <c r="O61" i="3"/>
  <c r="O32" i="3"/>
  <c r="O138" i="3"/>
  <c r="O164" i="3"/>
  <c r="O46" i="3"/>
  <c r="O132" i="3"/>
  <c r="O116" i="3"/>
  <c r="O175" i="3"/>
  <c r="O57" i="3"/>
  <c r="O135" i="3"/>
  <c r="O231" i="3"/>
  <c r="O309" i="3"/>
  <c r="O195" i="3"/>
  <c r="O159" i="3"/>
  <c r="O311" i="3"/>
  <c r="O295" i="3"/>
  <c r="O287" i="3"/>
  <c r="O242" i="3"/>
  <c r="O235" i="3"/>
  <c r="O228" i="3"/>
  <c r="O236" i="3"/>
  <c r="O214" i="3"/>
  <c r="O209" i="3"/>
  <c r="O89" i="3"/>
  <c r="O94" i="3"/>
  <c r="O54" i="3"/>
  <c r="O181" i="3"/>
  <c r="O461" i="3"/>
  <c r="O457" i="3"/>
  <c r="O450" i="3"/>
  <c r="O346" i="3"/>
  <c r="O316" i="3"/>
  <c r="O325" i="3"/>
  <c r="O201" i="3"/>
  <c r="O166" i="3"/>
  <c r="O148" i="3"/>
  <c r="O222" i="3"/>
  <c r="O219" i="3"/>
  <c r="O449" i="3"/>
  <c r="O446" i="3"/>
  <c r="O445" i="3"/>
  <c r="O218" i="3"/>
  <c r="O223" i="3"/>
  <c r="O220" i="3"/>
  <c r="O74" i="3"/>
  <c r="O93" i="3"/>
  <c r="O66" i="3"/>
  <c r="O370" i="3"/>
  <c r="O297" i="3"/>
  <c r="O293" i="3"/>
  <c r="O288" i="3"/>
  <c r="O5" i="3"/>
  <c r="O6" i="3"/>
  <c r="O7" i="3"/>
  <c r="O202" i="3"/>
  <c r="O300" i="3"/>
  <c r="O275" i="3"/>
  <c r="O282" i="3"/>
  <c r="O179" i="3"/>
  <c r="O146" i="3"/>
  <c r="O161" i="3"/>
  <c r="O160" i="3"/>
  <c r="O162" i="3"/>
  <c r="O117" i="3"/>
  <c r="O118" i="3"/>
  <c r="O119" i="3"/>
  <c r="O140" i="3"/>
  <c r="O131" i="3"/>
  <c r="O272" i="3"/>
  <c r="O142" i="3"/>
  <c r="O27" i="3"/>
  <c r="O112" i="3"/>
  <c r="O65" i="3"/>
  <c r="O43" i="3"/>
  <c r="O150" i="3"/>
  <c r="O184" i="3"/>
  <c r="O47" i="3"/>
  <c r="O157" i="3"/>
  <c r="O125" i="3"/>
  <c r="O192" i="3"/>
  <c r="O58" i="3"/>
  <c r="O152" i="3"/>
  <c r="O277" i="3"/>
  <c r="O355" i="3"/>
  <c r="O216" i="3"/>
  <c r="O176" i="3"/>
  <c r="O365" i="3"/>
  <c r="O349" i="3"/>
  <c r="O341" i="3"/>
  <c r="O298" i="3"/>
  <c r="O291" i="3"/>
  <c r="O284" i="3"/>
  <c r="O292" i="3"/>
  <c r="O263" i="3"/>
  <c r="O246" i="3"/>
  <c r="O97" i="3"/>
  <c r="O100" i="3"/>
  <c r="O55" i="3"/>
  <c r="O211" i="3"/>
  <c r="O515" i="3"/>
  <c r="O513" i="3"/>
  <c r="O499" i="3"/>
  <c r="O398" i="3"/>
  <c r="O380" i="3"/>
  <c r="O383" i="3"/>
  <c r="O239" i="3"/>
  <c r="O196" i="3"/>
  <c r="O185" i="3"/>
  <c r="O285" i="3"/>
  <c r="O280" i="3"/>
  <c r="O507" i="3"/>
  <c r="O505" i="3"/>
  <c r="O502" i="3"/>
  <c r="O279" i="3"/>
  <c r="O286" i="3"/>
  <c r="O281" i="3"/>
  <c r="O79" i="3"/>
  <c r="O106" i="3"/>
  <c r="O73" i="3"/>
  <c r="O401" i="3"/>
  <c r="O366" i="3"/>
  <c r="O359" i="3"/>
  <c r="O358" i="3"/>
  <c r="O103" i="3"/>
  <c r="O107" i="3"/>
  <c r="O108" i="3"/>
  <c r="O210" i="3"/>
  <c r="O320" i="3"/>
  <c r="O296" i="3"/>
  <c r="O305" i="3"/>
  <c r="O186" i="3"/>
  <c r="O158" i="3"/>
  <c r="O171" i="3"/>
  <c r="O170" i="3"/>
  <c r="O172" i="3"/>
  <c r="O122" i="3"/>
  <c r="O123" i="3"/>
  <c r="O124" i="3"/>
  <c r="O149" i="3"/>
  <c r="O144" i="3"/>
  <c r="O290" i="3"/>
  <c r="O156" i="3"/>
  <c r="O19" i="3"/>
  <c r="O23" i="3"/>
  <c r="O274" i="3"/>
  <c r="O22" i="3"/>
  <c r="O354" i="3"/>
  <c r="O371" i="3"/>
  <c r="O67" i="3"/>
  <c r="O307" i="3"/>
  <c r="O270" i="3"/>
  <c r="O391" i="3"/>
  <c r="O15" i="3"/>
  <c r="O313" i="3"/>
  <c r="O425" i="3"/>
  <c r="O483" i="3"/>
  <c r="O424" i="3"/>
  <c r="O360" i="3"/>
  <c r="O546" i="3"/>
  <c r="O542" i="3"/>
  <c r="O535" i="3"/>
  <c r="O501" i="3"/>
  <c r="O497" i="3"/>
  <c r="O492" i="3"/>
  <c r="O498" i="3"/>
  <c r="O466" i="3"/>
  <c r="O459" i="3"/>
  <c r="O39" i="3"/>
  <c r="O90" i="3"/>
  <c r="O52" i="3"/>
  <c r="O440" i="3"/>
  <c r="O574" i="3"/>
  <c r="O573" i="3"/>
  <c r="O572" i="3"/>
  <c r="O552" i="3"/>
  <c r="O547" i="3"/>
  <c r="O551" i="3"/>
  <c r="O468" i="3"/>
  <c r="O421" i="3"/>
  <c r="O408" i="3"/>
  <c r="O521" i="3"/>
  <c r="O519" i="3"/>
  <c r="O577" i="3"/>
  <c r="O576" i="3"/>
  <c r="O575" i="3"/>
  <c r="O518" i="3"/>
  <c r="O522" i="3"/>
  <c r="O520" i="3"/>
  <c r="O34" i="3"/>
  <c r="O165" i="3"/>
  <c r="O101" i="3"/>
  <c r="O553" i="3"/>
  <c r="O550" i="3"/>
  <c r="O549" i="3"/>
  <c r="O548" i="3"/>
  <c r="O72" i="3"/>
  <c r="O75" i="3"/>
  <c r="O78" i="3"/>
  <c r="O423" i="3"/>
  <c r="O524" i="3"/>
  <c r="O504" i="3"/>
  <c r="O510" i="3"/>
  <c r="O402" i="3"/>
  <c r="O364" i="3"/>
  <c r="O386" i="3"/>
  <c r="O385" i="3"/>
  <c r="O387" i="3"/>
  <c r="O266" i="3"/>
  <c r="O265" i="3"/>
  <c r="O268" i="3"/>
  <c r="O351" i="3"/>
  <c r="O343" i="3"/>
  <c r="O503" i="3"/>
  <c r="O334" i="3"/>
  <c r="O20" i="3"/>
  <c r="O37" i="3"/>
  <c r="O197" i="3"/>
  <c r="O33" i="3"/>
  <c r="O250" i="3"/>
  <c r="O276" i="3"/>
  <c r="O71" i="3"/>
  <c r="O215" i="3"/>
  <c r="O208" i="3"/>
  <c r="O310" i="3"/>
  <c r="O16" i="3"/>
  <c r="O224" i="3"/>
  <c r="O377" i="3"/>
  <c r="O415" i="3"/>
  <c r="O379" i="3"/>
  <c r="O271" i="3"/>
  <c r="O496" i="3"/>
  <c r="O482" i="3"/>
  <c r="O467" i="3"/>
  <c r="O438" i="3"/>
  <c r="O436" i="3"/>
  <c r="O426" i="3"/>
  <c r="O437" i="3"/>
  <c r="O419" i="3"/>
  <c r="O414" i="3"/>
  <c r="O40" i="3"/>
  <c r="O84" i="3"/>
  <c r="O50" i="3"/>
  <c r="O394" i="3"/>
  <c r="O556" i="3"/>
  <c r="O555" i="3"/>
  <c r="O554" i="3"/>
  <c r="O500" i="3"/>
  <c r="O481" i="3"/>
  <c r="O495" i="3"/>
  <c r="O413" i="3"/>
  <c r="O373" i="3"/>
  <c r="O340" i="3"/>
  <c r="O433" i="3"/>
  <c r="O431" i="3"/>
  <c r="O559" i="3"/>
  <c r="O558" i="3"/>
  <c r="O557" i="3"/>
  <c r="O430" i="3"/>
  <c r="O434" i="3"/>
  <c r="O432" i="3"/>
  <c r="O36" i="3"/>
  <c r="O121" i="3"/>
  <c r="O86" i="3"/>
  <c r="O511" i="3"/>
  <c r="O490" i="3"/>
  <c r="O485" i="3"/>
  <c r="O484" i="3"/>
  <c r="O8" i="3"/>
  <c r="O9" i="3"/>
  <c r="O10" i="3"/>
  <c r="O381" i="3"/>
  <c r="O444" i="3"/>
  <c r="O428" i="3"/>
  <c r="O435" i="3"/>
  <c r="O335" i="3"/>
  <c r="O269" i="3"/>
  <c r="O302" i="3"/>
  <c r="O301" i="3"/>
  <c r="O303" i="3"/>
  <c r="O198" i="3"/>
  <c r="O199" i="3"/>
  <c r="O204" i="3"/>
  <c r="O260" i="3"/>
  <c r="O243" i="3"/>
  <c r="O429" i="3"/>
  <c r="O248" i="3"/>
  <c r="O18" i="3"/>
  <c r="O29" i="3"/>
  <c r="O259" i="3"/>
  <c r="O31" i="3"/>
  <c r="O339" i="3"/>
  <c r="O321" i="3"/>
  <c r="O69" i="3"/>
  <c r="O254" i="3"/>
  <c r="O227" i="3"/>
  <c r="O352" i="3"/>
  <c r="O14" i="3"/>
  <c r="O262" i="3"/>
  <c r="O403" i="3"/>
  <c r="O441" i="3"/>
  <c r="O404" i="3"/>
  <c r="O312" i="3"/>
  <c r="O526" i="3"/>
  <c r="O517" i="3"/>
  <c r="O508" i="3"/>
  <c r="O462" i="3"/>
  <c r="O458" i="3"/>
  <c r="O455" i="3"/>
  <c r="O460" i="3"/>
  <c r="O439" i="3"/>
  <c r="O427" i="3"/>
  <c r="O41" i="3"/>
  <c r="O85" i="3"/>
  <c r="O51" i="3"/>
  <c r="O405" i="3"/>
  <c r="O562" i="3"/>
  <c r="O561" i="3"/>
  <c r="O560" i="3"/>
  <c r="O527" i="3"/>
  <c r="O509" i="3"/>
  <c r="O523" i="3"/>
  <c r="O422" i="3"/>
  <c r="O393" i="3"/>
  <c r="O368" i="3"/>
  <c r="O453" i="3"/>
  <c r="O451" i="3"/>
  <c r="O565" i="3"/>
  <c r="O564" i="3"/>
  <c r="O563" i="3"/>
  <c r="O448" i="3"/>
  <c r="O454" i="3"/>
  <c r="O452" i="3"/>
  <c r="O38" i="3"/>
  <c r="O127" i="3"/>
  <c r="O91" i="3"/>
  <c r="O529" i="3"/>
  <c r="O516" i="3"/>
  <c r="O514" i="3"/>
  <c r="O512" i="3"/>
  <c r="O2" i="3"/>
  <c r="O3" i="3"/>
  <c r="O4" i="3"/>
  <c r="O417" i="3"/>
  <c r="O506" i="3"/>
  <c r="O488" i="3"/>
  <c r="O491" i="3"/>
  <c r="O395" i="3"/>
  <c r="O345" i="3"/>
  <c r="O375" i="3"/>
  <c r="O374" i="3"/>
  <c r="O376" i="3"/>
  <c r="O245" i="3"/>
  <c r="O244" i="3"/>
  <c r="O247" i="3"/>
  <c r="O329" i="3"/>
  <c r="O318" i="3"/>
  <c r="O487" i="3"/>
  <c r="O314" i="3"/>
  <c r="O21" i="3"/>
  <c r="O30" i="3"/>
  <c r="O221" i="3"/>
  <c r="O64" i="3"/>
  <c r="O327" i="3"/>
  <c r="O336" i="3"/>
  <c r="O70" i="3"/>
  <c r="O267" i="3"/>
  <c r="O237" i="3"/>
  <c r="O367" i="3"/>
  <c r="O17" i="3"/>
  <c r="O273" i="3"/>
  <c r="O411" i="3"/>
  <c r="O447" i="3"/>
  <c r="O410" i="3"/>
  <c r="O323" i="3"/>
  <c r="O539" i="3"/>
  <c r="O528" i="3"/>
  <c r="O525" i="3"/>
  <c r="O486" i="3"/>
  <c r="O473" i="3"/>
  <c r="O463" i="3"/>
  <c r="O477" i="3"/>
  <c r="O456" i="3"/>
  <c r="O443" i="3"/>
  <c r="O42" i="3"/>
  <c r="O87" i="3"/>
  <c r="O49" i="3"/>
  <c r="O418" i="3"/>
  <c r="O568" i="3"/>
  <c r="O567" i="3"/>
  <c r="O566" i="3"/>
  <c r="O544" i="3"/>
  <c r="O530" i="3"/>
  <c r="O536" i="3"/>
  <c r="O442" i="3"/>
  <c r="O407" i="3"/>
  <c r="O388" i="3"/>
  <c r="O475" i="3"/>
  <c r="O471" i="3"/>
  <c r="O571" i="3"/>
  <c r="O570" i="3"/>
  <c r="O569" i="3"/>
  <c r="O469" i="3"/>
  <c r="O476" i="3"/>
  <c r="O472" i="3"/>
  <c r="O35" i="3"/>
  <c r="O145" i="3"/>
  <c r="O95" i="3"/>
  <c r="O545" i="3"/>
  <c r="O533" i="3"/>
  <c r="O532" i="3"/>
  <c r="O531" i="3"/>
  <c r="O96" i="3"/>
  <c r="O98" i="3"/>
  <c r="O99" i="3"/>
  <c r="O412" i="3"/>
  <c r="O494" i="3"/>
  <c r="O465" i="3"/>
  <c r="O470" i="3"/>
  <c r="O382" i="3"/>
  <c r="O324" i="3"/>
  <c r="O362" i="3"/>
  <c r="O361" i="3"/>
  <c r="O363" i="3"/>
  <c r="O230" i="3"/>
  <c r="O229" i="3"/>
  <c r="O234" i="3"/>
  <c r="O315" i="3"/>
  <c r="O306" i="3"/>
  <c r="O464" i="3"/>
  <c r="O299" i="3"/>
  <c r="O25" i="3"/>
  <c r="N507" i="3"/>
  <c r="N505" i="3"/>
  <c r="S505" i="3" s="1"/>
  <c r="N502" i="3"/>
  <c r="S502" i="3" s="1"/>
  <c r="N279" i="3"/>
  <c r="N286" i="3"/>
  <c r="N281" i="3"/>
  <c r="N79" i="3"/>
  <c r="N106" i="3"/>
  <c r="N73" i="3"/>
  <c r="N401" i="3"/>
  <c r="S401" i="3" s="1"/>
  <c r="N366" i="3"/>
  <c r="S366" i="3" s="1"/>
  <c r="N359" i="3"/>
  <c r="S359" i="3" s="1"/>
  <c r="N358" i="3"/>
  <c r="N103" i="3"/>
  <c r="S103" i="3" s="1"/>
  <c r="N107" i="3"/>
  <c r="S107" i="3" s="1"/>
  <c r="N108" i="3"/>
  <c r="N210" i="3"/>
  <c r="N320" i="3"/>
  <c r="N296" i="3"/>
  <c r="N305" i="3"/>
  <c r="N186" i="3"/>
  <c r="N158" i="3"/>
  <c r="N171" i="3"/>
  <c r="S171" i="3" s="1"/>
  <c r="N170" i="3"/>
  <c r="S170" i="3" s="1"/>
  <c r="N172" i="3"/>
  <c r="S172" i="3" s="1"/>
  <c r="N122" i="3"/>
  <c r="S122" i="3" s="1"/>
  <c r="N123" i="3"/>
  <c r="S123" i="3" s="1"/>
  <c r="N124" i="3"/>
  <c r="N149" i="3"/>
  <c r="N144" i="3"/>
  <c r="N290" i="3"/>
  <c r="N156" i="3"/>
  <c r="N19" i="3"/>
  <c r="N23" i="3"/>
  <c r="N274" i="3"/>
  <c r="S274" i="3" s="1"/>
  <c r="N22" i="3"/>
  <c r="S22" i="3" s="1"/>
  <c r="N354" i="3"/>
  <c r="S354" i="3" s="1"/>
  <c r="N371" i="3"/>
  <c r="S371" i="3" s="1"/>
  <c r="N67" i="3"/>
  <c r="S67" i="3" s="1"/>
  <c r="N307" i="3"/>
  <c r="N270" i="3"/>
  <c r="N391" i="3"/>
  <c r="N15" i="3"/>
  <c r="N313" i="3"/>
  <c r="N425" i="3"/>
  <c r="N483" i="3"/>
  <c r="N424" i="3"/>
  <c r="S424" i="3" s="1"/>
  <c r="N360" i="3"/>
  <c r="S360" i="3" s="1"/>
  <c r="N546" i="3"/>
  <c r="S546" i="3" s="1"/>
  <c r="N542" i="3"/>
  <c r="S542" i="3" s="1"/>
  <c r="N535" i="3"/>
  <c r="S535" i="3" s="1"/>
  <c r="N501" i="3"/>
  <c r="N497" i="3"/>
  <c r="S497" i="3" s="1"/>
  <c r="N492" i="3"/>
  <c r="N498" i="3"/>
  <c r="N466" i="3"/>
  <c r="N459" i="3"/>
  <c r="N39" i="3"/>
  <c r="N90" i="3"/>
  <c r="S90" i="3" s="1"/>
  <c r="N52" i="3"/>
  <c r="S52" i="3" s="1"/>
  <c r="N440" i="3"/>
  <c r="S440" i="3" s="1"/>
  <c r="N574" i="3"/>
  <c r="S574" i="3" s="1"/>
  <c r="N573" i="3"/>
  <c r="S573" i="3" s="1"/>
  <c r="N572" i="3"/>
  <c r="N552" i="3"/>
  <c r="S552" i="3" s="1"/>
  <c r="N547" i="3"/>
  <c r="N551" i="3"/>
  <c r="N468" i="3"/>
  <c r="N421" i="3"/>
  <c r="N408" i="3"/>
  <c r="N521" i="3"/>
  <c r="S521" i="3" s="1"/>
  <c r="N519" i="3"/>
  <c r="S519" i="3" s="1"/>
  <c r="N577" i="3"/>
  <c r="S577" i="3" s="1"/>
  <c r="N576" i="3"/>
  <c r="S576" i="3" s="1"/>
  <c r="N575" i="3"/>
  <c r="S575" i="3" s="1"/>
  <c r="N518" i="3"/>
  <c r="N522" i="3"/>
  <c r="S522" i="3" s="1"/>
  <c r="N520" i="3"/>
  <c r="N34" i="3"/>
  <c r="N165" i="3"/>
  <c r="N101" i="3"/>
  <c r="N553" i="3"/>
  <c r="N550" i="3"/>
  <c r="S550" i="3" s="1"/>
  <c r="N549" i="3"/>
  <c r="S549" i="3" s="1"/>
  <c r="N548" i="3"/>
  <c r="S548" i="3" s="1"/>
  <c r="N72" i="3"/>
  <c r="S72" i="3" s="1"/>
  <c r="N75" i="3"/>
  <c r="S75" i="3" s="1"/>
  <c r="N78" i="3"/>
  <c r="N423" i="3"/>
  <c r="S423" i="3" s="1"/>
  <c r="N524" i="3"/>
  <c r="N504" i="3"/>
  <c r="N510" i="3"/>
  <c r="N402" i="3"/>
  <c r="N364" i="3"/>
  <c r="N386" i="3"/>
  <c r="N385" i="3"/>
  <c r="N387" i="3"/>
  <c r="N266" i="3"/>
  <c r="S266" i="3" s="1"/>
  <c r="N265" i="3"/>
  <c r="S265" i="3" s="1"/>
  <c r="N268" i="3"/>
  <c r="S268" i="3" s="1"/>
  <c r="N351" i="3"/>
  <c r="S351" i="3" s="1"/>
  <c r="N343" i="3"/>
  <c r="N503" i="3"/>
  <c r="N334" i="3"/>
  <c r="N20" i="3"/>
  <c r="N37" i="3"/>
  <c r="N197" i="3"/>
  <c r="N33" i="3"/>
  <c r="N250" i="3"/>
  <c r="N276" i="3"/>
  <c r="S276" i="3" s="1"/>
  <c r="N71" i="3"/>
  <c r="S71" i="3" s="1"/>
  <c r="N215" i="3"/>
  <c r="S215" i="3" s="1"/>
  <c r="N208" i="3"/>
  <c r="S208" i="3" s="1"/>
  <c r="N310" i="3"/>
  <c r="N16" i="3"/>
  <c r="N224" i="3"/>
  <c r="N377" i="3"/>
  <c r="N415" i="3"/>
  <c r="N379" i="3"/>
  <c r="N271" i="3"/>
  <c r="N496" i="3"/>
  <c r="N482" i="3"/>
  <c r="S482" i="3" s="1"/>
  <c r="N467" i="3"/>
  <c r="S467" i="3" s="1"/>
  <c r="N438" i="3"/>
  <c r="S438" i="3" s="1"/>
  <c r="N436" i="3"/>
  <c r="S436" i="3" s="1"/>
  <c r="N426" i="3"/>
  <c r="N437" i="3"/>
  <c r="N419" i="3"/>
  <c r="N414" i="3"/>
  <c r="N40" i="3"/>
  <c r="N84" i="3"/>
  <c r="N50" i="3"/>
  <c r="N394" i="3"/>
  <c r="N556" i="3"/>
  <c r="S556" i="3" s="1"/>
  <c r="N555" i="3"/>
  <c r="S555" i="3" s="1"/>
  <c r="N554" i="3"/>
  <c r="S554" i="3" s="1"/>
  <c r="N500" i="3"/>
  <c r="S500" i="3" s="1"/>
  <c r="N481" i="3"/>
  <c r="N495" i="3"/>
  <c r="S495" i="3" s="1"/>
  <c r="N413" i="3"/>
  <c r="N373" i="3"/>
  <c r="N340" i="3"/>
  <c r="N433" i="3"/>
  <c r="N431" i="3"/>
  <c r="N559" i="3"/>
  <c r="N558" i="3"/>
  <c r="S558" i="3" s="1"/>
  <c r="N557" i="3"/>
  <c r="S557" i="3" s="1"/>
  <c r="N430" i="3"/>
  <c r="S430" i="3" s="1"/>
  <c r="N434" i="3"/>
  <c r="S434" i="3" s="1"/>
  <c r="N432" i="3"/>
  <c r="N36" i="3"/>
  <c r="S36" i="3" s="1"/>
  <c r="N121" i="3"/>
  <c r="N86" i="3"/>
  <c r="N511" i="3"/>
  <c r="N490" i="3"/>
  <c r="N485" i="3"/>
  <c r="N484" i="3"/>
  <c r="N8" i="3"/>
  <c r="S8" i="3" s="1"/>
  <c r="N9" i="3"/>
  <c r="S9" i="3" s="1"/>
  <c r="N10" i="3"/>
  <c r="S10" i="3" s="1"/>
  <c r="N381" i="3"/>
  <c r="S381" i="3" s="1"/>
  <c r="N444" i="3"/>
  <c r="N428" i="3"/>
  <c r="S428" i="3" s="1"/>
  <c r="N435" i="3"/>
  <c r="N335" i="3"/>
  <c r="N269" i="3"/>
  <c r="S269" i="3" s="1"/>
  <c r="N302" i="3"/>
  <c r="S302" i="3" s="1"/>
  <c r="N301" i="3"/>
  <c r="S301" i="3" s="1"/>
  <c r="N303" i="3"/>
  <c r="N198" i="3"/>
  <c r="N199" i="3"/>
  <c r="N204" i="3"/>
  <c r="N260" i="3"/>
  <c r="S260" i="3" s="1"/>
  <c r="N243" i="3"/>
  <c r="N429" i="3"/>
  <c r="S429" i="3" s="1"/>
  <c r="N248" i="3"/>
  <c r="N18" i="3"/>
  <c r="N29" i="3"/>
  <c r="S29" i="3" s="1"/>
  <c r="N259" i="3"/>
  <c r="S259" i="3" s="1"/>
  <c r="N31" i="3"/>
  <c r="S31" i="3" s="1"/>
  <c r="N339" i="3"/>
  <c r="N321" i="3"/>
  <c r="N69" i="3"/>
  <c r="N254" i="3"/>
  <c r="N227" i="3"/>
  <c r="S227" i="3" s="1"/>
  <c r="N352" i="3"/>
  <c r="N14" i="3"/>
  <c r="S14" i="3" s="1"/>
  <c r="N262" i="3"/>
  <c r="N403" i="3"/>
  <c r="N441" i="3"/>
  <c r="S441" i="3" s="1"/>
  <c r="N404" i="3"/>
  <c r="S404" i="3" s="1"/>
  <c r="N312" i="3"/>
  <c r="S312" i="3" s="1"/>
  <c r="N526" i="3"/>
  <c r="N517" i="3"/>
  <c r="S517" i="3" s="1"/>
  <c r="N508" i="3"/>
  <c r="N462" i="3"/>
  <c r="N458" i="3"/>
  <c r="S458" i="3" s="1"/>
  <c r="N455" i="3"/>
  <c r="N460" i="3"/>
  <c r="S460" i="3" s="1"/>
  <c r="N439" i="3"/>
  <c r="N427" i="3"/>
  <c r="N41" i="3"/>
  <c r="S41" i="3" s="1"/>
  <c r="N85" i="3"/>
  <c r="S85" i="3" s="1"/>
  <c r="N51" i="3"/>
  <c r="S51" i="3" s="1"/>
  <c r="N405" i="3"/>
  <c r="N562" i="3"/>
  <c r="S562" i="3" s="1"/>
  <c r="N561" i="3"/>
  <c r="N560" i="3"/>
  <c r="N527" i="3"/>
  <c r="S527" i="3" s="1"/>
  <c r="N509" i="3"/>
  <c r="N523" i="3"/>
  <c r="S523" i="3" s="1"/>
  <c r="N422" i="3"/>
  <c r="N393" i="3"/>
  <c r="N368" i="3"/>
  <c r="S368" i="3" s="1"/>
  <c r="N453" i="3"/>
  <c r="S453" i="3" s="1"/>
  <c r="N451" i="3"/>
  <c r="S451" i="3" s="1"/>
  <c r="N565" i="3"/>
  <c r="N564" i="3"/>
  <c r="S564" i="3" s="1"/>
  <c r="N563" i="3"/>
  <c r="N448" i="3"/>
  <c r="N454" i="3"/>
  <c r="S454" i="3" s="1"/>
  <c r="N452" i="3"/>
  <c r="N38" i="3"/>
  <c r="S38" i="3" s="1"/>
  <c r="N127" i="3"/>
  <c r="N91" i="3"/>
  <c r="N529" i="3"/>
  <c r="S529" i="3" s="1"/>
  <c r="N516" i="3"/>
  <c r="S516" i="3" s="1"/>
  <c r="N514" i="3"/>
  <c r="S514" i="3" s="1"/>
  <c r="N512" i="3"/>
  <c r="N2" i="3"/>
  <c r="S2" i="3" s="1"/>
  <c r="N3" i="3"/>
  <c r="N4" i="3"/>
  <c r="N417" i="3"/>
  <c r="S417" i="3" s="1"/>
  <c r="N506" i="3"/>
  <c r="N488" i="3"/>
  <c r="N491" i="3"/>
  <c r="N395" i="3"/>
  <c r="N345" i="3"/>
  <c r="S345" i="3" s="1"/>
  <c r="N375" i="3"/>
  <c r="S375" i="3" s="1"/>
  <c r="N374" i="3"/>
  <c r="S374" i="3" s="1"/>
  <c r="N376" i="3"/>
  <c r="S376" i="3" s="1"/>
  <c r="N245" i="3"/>
  <c r="S245" i="3" s="1"/>
  <c r="N244" i="3"/>
  <c r="S244" i="3" s="1"/>
  <c r="N247" i="3"/>
  <c r="N329" i="3"/>
  <c r="S329" i="3" s="1"/>
  <c r="N318" i="3"/>
  <c r="N487" i="3"/>
  <c r="N314" i="3"/>
  <c r="N21" i="3"/>
  <c r="N30" i="3"/>
  <c r="S30" i="3" s="1"/>
  <c r="N221" i="3"/>
  <c r="S221" i="3" s="1"/>
  <c r="N64" i="3"/>
  <c r="S64" i="3" s="1"/>
  <c r="N327" i="3"/>
  <c r="S327" i="3" s="1"/>
  <c r="N336" i="3"/>
  <c r="S336" i="3" s="1"/>
  <c r="N70" i="3"/>
  <c r="S70" i="3" s="1"/>
  <c r="N267" i="3"/>
  <c r="N237" i="3"/>
  <c r="S237" i="3" s="1"/>
  <c r="N367" i="3"/>
  <c r="N17" i="3"/>
  <c r="N273" i="3"/>
  <c r="N411" i="3"/>
  <c r="N447" i="3"/>
  <c r="S447" i="3" s="1"/>
  <c r="N410" i="3"/>
  <c r="S410" i="3" s="1"/>
  <c r="N323" i="3"/>
  <c r="S323" i="3" s="1"/>
  <c r="N539" i="3"/>
  <c r="S539" i="3" s="1"/>
  <c r="N528" i="3"/>
  <c r="S528" i="3" s="1"/>
  <c r="N525" i="3"/>
  <c r="S525" i="3" s="1"/>
  <c r="N486" i="3"/>
  <c r="N473" i="3"/>
  <c r="S473" i="3" s="1"/>
  <c r="N463" i="3"/>
  <c r="N477" i="3"/>
  <c r="N456" i="3"/>
  <c r="N443" i="3"/>
  <c r="N42" i="3"/>
  <c r="S42" i="3" s="1"/>
  <c r="N87" i="3"/>
  <c r="S87" i="3" s="1"/>
  <c r="N49" i="3"/>
  <c r="S49" i="3" s="1"/>
  <c r="N418" i="3"/>
  <c r="S418" i="3" s="1"/>
  <c r="N568" i="3"/>
  <c r="S568" i="3" s="1"/>
  <c r="N567" i="3"/>
  <c r="S567" i="3" s="1"/>
  <c r="N566" i="3"/>
  <c r="N544" i="3"/>
  <c r="S544" i="3" s="1"/>
  <c r="N530" i="3"/>
  <c r="N536" i="3"/>
  <c r="N442" i="3"/>
  <c r="N407" i="3"/>
  <c r="N388" i="3"/>
  <c r="S388" i="3" s="1"/>
  <c r="N475" i="3"/>
  <c r="S475" i="3" s="1"/>
  <c r="N471" i="3"/>
  <c r="S471" i="3" s="1"/>
  <c r="N571" i="3"/>
  <c r="S571" i="3" s="1"/>
  <c r="N570" i="3"/>
  <c r="S570" i="3" s="1"/>
  <c r="N569" i="3"/>
  <c r="S569" i="3" s="1"/>
  <c r="N469" i="3"/>
  <c r="N476" i="3"/>
  <c r="S476" i="3" s="1"/>
  <c r="N472" i="3"/>
  <c r="N35" i="3"/>
  <c r="N145" i="3"/>
  <c r="N95" i="3"/>
  <c r="N545" i="3"/>
  <c r="S545" i="3" s="1"/>
  <c r="N533" i="3"/>
  <c r="S533" i="3" s="1"/>
  <c r="N532" i="3"/>
  <c r="S532" i="3" s="1"/>
  <c r="N531" i="3"/>
  <c r="S531" i="3" s="1"/>
  <c r="N96" i="3"/>
  <c r="S96" i="3" s="1"/>
  <c r="N98" i="3"/>
  <c r="S98" i="3" s="1"/>
  <c r="N99" i="3"/>
  <c r="N412" i="3"/>
  <c r="S412" i="3" s="1"/>
  <c r="N494" i="3"/>
  <c r="N465" i="3"/>
  <c r="N470" i="3"/>
  <c r="N382" i="3"/>
  <c r="N324" i="3"/>
  <c r="S324" i="3" s="1"/>
  <c r="N362" i="3"/>
  <c r="S362" i="3" s="1"/>
  <c r="N361" i="3"/>
  <c r="S361" i="3" s="1"/>
  <c r="N363" i="3"/>
  <c r="S363" i="3" s="1"/>
  <c r="N230" i="3"/>
  <c r="S230" i="3" s="1"/>
  <c r="N229" i="3"/>
  <c r="S229" i="3" s="1"/>
  <c r="N234" i="3"/>
  <c r="S234" i="3" s="1"/>
  <c r="N315" i="3"/>
  <c r="S315" i="3" s="1"/>
  <c r="N306" i="3"/>
  <c r="N464" i="3"/>
  <c r="N299" i="3"/>
  <c r="S299" i="3" s="1"/>
  <c r="A507" i="3"/>
  <c r="A505" i="3"/>
  <c r="A502" i="3"/>
  <c r="A279" i="3"/>
  <c r="A286" i="3"/>
  <c r="A281" i="3"/>
  <c r="A79" i="3"/>
  <c r="A106" i="3"/>
  <c r="A73" i="3"/>
  <c r="A401" i="3"/>
  <c r="A366" i="3"/>
  <c r="A359" i="3"/>
  <c r="A358" i="3"/>
  <c r="A103" i="3"/>
  <c r="A107" i="3"/>
  <c r="A108" i="3"/>
  <c r="A210" i="3"/>
  <c r="A320" i="3"/>
  <c r="A296" i="3"/>
  <c r="A305" i="3"/>
  <c r="A186" i="3"/>
  <c r="A158" i="3"/>
  <c r="A171" i="3"/>
  <c r="A170" i="3"/>
  <c r="A172" i="3"/>
  <c r="A122" i="3"/>
  <c r="A123" i="3"/>
  <c r="A124" i="3"/>
  <c r="A149" i="3"/>
  <c r="A144" i="3"/>
  <c r="A290" i="3"/>
  <c r="A156" i="3"/>
  <c r="A19" i="3"/>
  <c r="A23" i="3"/>
  <c r="A274" i="3"/>
  <c r="A22" i="3"/>
  <c r="A354" i="3"/>
  <c r="A371" i="3"/>
  <c r="A67" i="3"/>
  <c r="A307" i="3"/>
  <c r="A270" i="3"/>
  <c r="A391" i="3"/>
  <c r="A15" i="3"/>
  <c r="A313" i="3"/>
  <c r="A425" i="3"/>
  <c r="A483" i="3"/>
  <c r="A424" i="3"/>
  <c r="A360" i="3"/>
  <c r="A546" i="3"/>
  <c r="A542" i="3"/>
  <c r="A535" i="3"/>
  <c r="A501" i="3"/>
  <c r="A497" i="3"/>
  <c r="A492" i="3"/>
  <c r="A498" i="3"/>
  <c r="A466" i="3"/>
  <c r="A459" i="3"/>
  <c r="A39" i="3"/>
  <c r="A90" i="3"/>
  <c r="A52" i="3"/>
  <c r="A440" i="3"/>
  <c r="A574" i="3"/>
  <c r="A573" i="3"/>
  <c r="A572" i="3"/>
  <c r="A552" i="3"/>
  <c r="A547" i="3"/>
  <c r="A551" i="3"/>
  <c r="A468" i="3"/>
  <c r="A421" i="3"/>
  <c r="A408" i="3"/>
  <c r="A521" i="3"/>
  <c r="A519" i="3"/>
  <c r="A577" i="3"/>
  <c r="A576" i="3"/>
  <c r="A575" i="3"/>
  <c r="A518" i="3"/>
  <c r="A522" i="3"/>
  <c r="A520" i="3"/>
  <c r="A34" i="3"/>
  <c r="A165" i="3"/>
  <c r="A101" i="3"/>
  <c r="A553" i="3"/>
  <c r="A550" i="3"/>
  <c r="A549" i="3"/>
  <c r="A548" i="3"/>
  <c r="A72" i="3"/>
  <c r="A75" i="3"/>
  <c r="A78" i="3"/>
  <c r="A423" i="3"/>
  <c r="A524" i="3"/>
  <c r="A504" i="3"/>
  <c r="A510" i="3"/>
  <c r="A402" i="3"/>
  <c r="A364" i="3"/>
  <c r="A386" i="3"/>
  <c r="A385" i="3"/>
  <c r="A387" i="3"/>
  <c r="A266" i="3"/>
  <c r="A265" i="3"/>
  <c r="A268" i="3"/>
  <c r="A351" i="3"/>
  <c r="A343" i="3"/>
  <c r="A503" i="3"/>
  <c r="A334" i="3"/>
  <c r="A20" i="3"/>
  <c r="A37" i="3"/>
  <c r="A197" i="3"/>
  <c r="A33" i="3"/>
  <c r="A250" i="3"/>
  <c r="A276" i="3"/>
  <c r="A71" i="3"/>
  <c r="A215" i="3"/>
  <c r="A208" i="3"/>
  <c r="A310" i="3"/>
  <c r="A16" i="3"/>
  <c r="A224" i="3"/>
  <c r="A377" i="3"/>
  <c r="A415" i="3"/>
  <c r="A379" i="3"/>
  <c r="A271" i="3"/>
  <c r="A496" i="3"/>
  <c r="A482" i="3"/>
  <c r="A467" i="3"/>
  <c r="A438" i="3"/>
  <c r="A436" i="3"/>
  <c r="A426" i="3"/>
  <c r="A437" i="3"/>
  <c r="A419" i="3"/>
  <c r="A414" i="3"/>
  <c r="A40" i="3"/>
  <c r="A84" i="3"/>
  <c r="A50" i="3"/>
  <c r="A394" i="3"/>
  <c r="A556" i="3"/>
  <c r="A555" i="3"/>
  <c r="A554" i="3"/>
  <c r="A500" i="3"/>
  <c r="A481" i="3"/>
  <c r="A495" i="3"/>
  <c r="A413" i="3"/>
  <c r="A373" i="3"/>
  <c r="A340" i="3"/>
  <c r="A433" i="3"/>
  <c r="A431" i="3"/>
  <c r="A559" i="3"/>
  <c r="A558" i="3"/>
  <c r="A557" i="3"/>
  <c r="A430" i="3"/>
  <c r="A434" i="3"/>
  <c r="A432" i="3"/>
  <c r="A36" i="3"/>
  <c r="A121" i="3"/>
  <c r="A86" i="3"/>
  <c r="A511" i="3"/>
  <c r="A490" i="3"/>
  <c r="A485" i="3"/>
  <c r="A484" i="3"/>
  <c r="A8" i="3"/>
  <c r="A9" i="3"/>
  <c r="A10" i="3"/>
  <c r="A381" i="3"/>
  <c r="A444" i="3"/>
  <c r="A428" i="3"/>
  <c r="A435" i="3"/>
  <c r="A335" i="3"/>
  <c r="A269" i="3"/>
  <c r="A302" i="3"/>
  <c r="A301" i="3"/>
  <c r="A303" i="3"/>
  <c r="A198" i="3"/>
  <c r="A199" i="3"/>
  <c r="A204" i="3"/>
  <c r="A260" i="3"/>
  <c r="A243" i="3"/>
  <c r="A429" i="3"/>
  <c r="A248" i="3"/>
  <c r="A18" i="3"/>
  <c r="A29" i="3"/>
  <c r="A259" i="3"/>
  <c r="A31" i="3"/>
  <c r="A339" i="3"/>
  <c r="A321" i="3"/>
  <c r="A69" i="3"/>
  <c r="A254" i="3"/>
  <c r="A227" i="3"/>
  <c r="A352" i="3"/>
  <c r="A14" i="3"/>
  <c r="A262" i="3"/>
  <c r="A403" i="3"/>
  <c r="A441" i="3"/>
  <c r="A404" i="3"/>
  <c r="A312" i="3"/>
  <c r="A526" i="3"/>
  <c r="A517" i="3"/>
  <c r="A508" i="3"/>
  <c r="A462" i="3"/>
  <c r="A458" i="3"/>
  <c r="A455" i="3"/>
  <c r="A460" i="3"/>
  <c r="A439" i="3"/>
  <c r="A427" i="3"/>
  <c r="A41" i="3"/>
  <c r="A85" i="3"/>
  <c r="A51" i="3"/>
  <c r="A405" i="3"/>
  <c r="A562" i="3"/>
  <c r="A561" i="3"/>
  <c r="A560" i="3"/>
  <c r="A527" i="3"/>
  <c r="A509" i="3"/>
  <c r="A523" i="3"/>
  <c r="A422" i="3"/>
  <c r="A393" i="3"/>
  <c r="A368" i="3"/>
  <c r="A453" i="3"/>
  <c r="A451" i="3"/>
  <c r="A565" i="3"/>
  <c r="A564" i="3"/>
  <c r="A563" i="3"/>
  <c r="A448" i="3"/>
  <c r="A454" i="3"/>
  <c r="A452" i="3"/>
  <c r="A38" i="3"/>
  <c r="A127" i="3"/>
  <c r="A91" i="3"/>
  <c r="A529" i="3"/>
  <c r="A516" i="3"/>
  <c r="A514" i="3"/>
  <c r="A512" i="3"/>
  <c r="A2" i="3"/>
  <c r="A3" i="3"/>
  <c r="A4" i="3"/>
  <c r="A417" i="3"/>
  <c r="A506" i="3"/>
  <c r="A488" i="3"/>
  <c r="A491" i="3"/>
  <c r="A395" i="3"/>
  <c r="A345" i="3"/>
  <c r="A375" i="3"/>
  <c r="A374" i="3"/>
  <c r="A376" i="3"/>
  <c r="A245" i="3"/>
  <c r="A244" i="3"/>
  <c r="A247" i="3"/>
  <c r="A329" i="3"/>
  <c r="A318" i="3"/>
  <c r="A487" i="3"/>
  <c r="A314" i="3"/>
  <c r="A21" i="3"/>
  <c r="A30" i="3"/>
  <c r="A221" i="3"/>
  <c r="A64" i="3"/>
  <c r="A327" i="3"/>
  <c r="A336" i="3"/>
  <c r="A70" i="3"/>
  <c r="A267" i="3"/>
  <c r="A237" i="3"/>
  <c r="A367" i="3"/>
  <c r="A17" i="3"/>
  <c r="A273" i="3"/>
  <c r="A411" i="3"/>
  <c r="A447" i="3"/>
  <c r="A410" i="3"/>
  <c r="A323" i="3"/>
  <c r="A539" i="3"/>
  <c r="A528" i="3"/>
  <c r="A525" i="3"/>
  <c r="A486" i="3"/>
  <c r="A473" i="3"/>
  <c r="A463" i="3"/>
  <c r="A477" i="3"/>
  <c r="A456" i="3"/>
  <c r="A443" i="3"/>
  <c r="A42" i="3"/>
  <c r="A87" i="3"/>
  <c r="A49" i="3"/>
  <c r="A418" i="3"/>
  <c r="A568" i="3"/>
  <c r="A567" i="3"/>
  <c r="A566" i="3"/>
  <c r="A544" i="3"/>
  <c r="A530" i="3"/>
  <c r="A536" i="3"/>
  <c r="A442" i="3"/>
  <c r="A407" i="3"/>
  <c r="A388" i="3"/>
  <c r="A475" i="3"/>
  <c r="A471" i="3"/>
  <c r="A571" i="3"/>
  <c r="A570" i="3"/>
  <c r="A569" i="3"/>
  <c r="A469" i="3"/>
  <c r="A476" i="3"/>
  <c r="A472" i="3"/>
  <c r="A35" i="3"/>
  <c r="A145" i="3"/>
  <c r="A95" i="3"/>
  <c r="A545" i="3"/>
  <c r="A533" i="3"/>
  <c r="A532" i="3"/>
  <c r="A531" i="3"/>
  <c r="A96" i="3"/>
  <c r="A98" i="3"/>
  <c r="A99" i="3"/>
  <c r="A412" i="3"/>
  <c r="A494" i="3"/>
  <c r="A465" i="3"/>
  <c r="A470" i="3"/>
  <c r="A382" i="3"/>
  <c r="A324" i="3"/>
  <c r="A362" i="3"/>
  <c r="A361" i="3"/>
  <c r="A363" i="3"/>
  <c r="A230" i="3"/>
  <c r="A229" i="3"/>
  <c r="A234" i="3"/>
  <c r="A315" i="3"/>
  <c r="A306" i="3"/>
  <c r="A464" i="3"/>
  <c r="A299" i="3"/>
  <c r="B234" i="1" l="1"/>
  <c r="B234" i="2"/>
  <c r="B229" i="1"/>
  <c r="B229" i="2"/>
  <c r="B98" i="2"/>
  <c r="B98" i="1"/>
  <c r="B569" i="1"/>
  <c r="B569" i="2"/>
  <c r="B567" i="1"/>
  <c r="B567" i="2"/>
  <c r="B525" i="1"/>
  <c r="B525" i="2"/>
  <c r="B70" i="2"/>
  <c r="B70" i="1"/>
  <c r="B244" i="1"/>
  <c r="B244" i="2"/>
  <c r="B3" i="1"/>
  <c r="B3" i="2"/>
  <c r="B563" i="2"/>
  <c r="B563" i="1"/>
  <c r="B561" i="1"/>
  <c r="B561" i="2"/>
  <c r="B508" i="1"/>
  <c r="B508" i="2"/>
  <c r="B69" i="2"/>
  <c r="B69" i="1"/>
  <c r="B199" i="1"/>
  <c r="B199" i="2"/>
  <c r="B9" i="2"/>
  <c r="B9" i="1"/>
  <c r="B557" i="1"/>
  <c r="B557" i="2"/>
  <c r="B555" i="1"/>
  <c r="B555" i="2"/>
  <c r="B467" i="2"/>
  <c r="B467" i="1"/>
  <c r="B71" i="1"/>
  <c r="B71" i="2"/>
  <c r="B265" i="1"/>
  <c r="B265" i="2"/>
  <c r="B75" i="1"/>
  <c r="B75" i="2"/>
  <c r="B575" i="1"/>
  <c r="B575" i="2"/>
  <c r="B573" i="1"/>
  <c r="B573" i="2"/>
  <c r="B535" i="1"/>
  <c r="B535" i="2"/>
  <c r="B67" i="2"/>
  <c r="B67" i="1"/>
  <c r="B123" i="1"/>
  <c r="B123" i="2"/>
  <c r="B107" i="1"/>
  <c r="B107" i="2"/>
  <c r="B502" i="1"/>
  <c r="B502" i="2"/>
  <c r="B99" i="1"/>
  <c r="B99" i="2"/>
  <c r="B486" i="1"/>
  <c r="B486" i="2"/>
  <c r="B4" i="1"/>
  <c r="B4" i="2"/>
  <c r="B462" i="2"/>
  <c r="B462" i="1"/>
  <c r="B10" i="2"/>
  <c r="B10" i="1"/>
  <c r="B438" i="1"/>
  <c r="B438" i="2"/>
  <c r="B78" i="2"/>
  <c r="B78" i="1"/>
  <c r="B307" i="1"/>
  <c r="B307" i="2"/>
  <c r="B230" i="1"/>
  <c r="B230" i="2"/>
  <c r="B96" i="1"/>
  <c r="B96" i="2"/>
  <c r="B570" i="2"/>
  <c r="B570" i="1"/>
  <c r="B568" i="1"/>
  <c r="B568" i="2"/>
  <c r="B528" i="1"/>
  <c r="B528" i="2"/>
  <c r="B336" i="1"/>
  <c r="B336" i="2"/>
  <c r="B245" i="1"/>
  <c r="B245" i="2"/>
  <c r="B564" i="1"/>
  <c r="B564" i="2"/>
  <c r="B562" i="1"/>
  <c r="B562" i="2"/>
  <c r="B517" i="1"/>
  <c r="B517" i="2"/>
  <c r="B321" i="1"/>
  <c r="B321" i="2"/>
  <c r="B198" i="2"/>
  <c r="B198" i="1"/>
  <c r="B8" i="2"/>
  <c r="B8" i="1"/>
  <c r="B558" i="2"/>
  <c r="B558" i="1"/>
  <c r="B556" i="1"/>
  <c r="B556" i="2"/>
  <c r="B482" i="1"/>
  <c r="B482" i="2"/>
  <c r="B276" i="1"/>
  <c r="B276" i="2"/>
  <c r="B266" i="1"/>
  <c r="B266" i="2"/>
  <c r="B72" i="1"/>
  <c r="B72" i="2"/>
  <c r="B576" i="1"/>
  <c r="B576" i="2"/>
  <c r="B574" i="1"/>
  <c r="B574" i="2"/>
  <c r="B542" i="1"/>
  <c r="B542" i="2"/>
  <c r="B371" i="2"/>
  <c r="B371" i="1"/>
  <c r="B122" i="2"/>
  <c r="B122" i="1"/>
  <c r="B103" i="2"/>
  <c r="B103" i="1"/>
  <c r="B505" i="1"/>
  <c r="B505" i="2"/>
  <c r="B469" i="1"/>
  <c r="B469" i="2"/>
  <c r="B267" i="1"/>
  <c r="B267" i="2"/>
  <c r="B448" i="1"/>
  <c r="B448" i="2"/>
  <c r="B254" i="1"/>
  <c r="B254" i="2"/>
  <c r="B430" i="1"/>
  <c r="B430" i="2"/>
  <c r="B215" i="1"/>
  <c r="B215" i="2"/>
  <c r="B518" i="1"/>
  <c r="B518" i="2"/>
  <c r="B501" i="1"/>
  <c r="B501" i="2"/>
  <c r="B108" i="1"/>
  <c r="B108" i="2"/>
  <c r="B363" i="1"/>
  <c r="B363" i="2"/>
  <c r="B531" i="1"/>
  <c r="B531" i="2"/>
  <c r="B571" i="1"/>
  <c r="B571" i="2"/>
  <c r="B418" i="1"/>
  <c r="B418" i="2"/>
  <c r="B539" i="1"/>
  <c r="B539" i="2"/>
  <c r="B327" i="1"/>
  <c r="B327" i="2"/>
  <c r="B376" i="1"/>
  <c r="B376" i="2"/>
  <c r="B512" i="1"/>
  <c r="B512" i="2"/>
  <c r="B565" i="1"/>
  <c r="B565" i="2"/>
  <c r="B405" i="1"/>
  <c r="B405" i="2"/>
  <c r="B526" i="1"/>
  <c r="B526" i="2"/>
  <c r="B339" i="1"/>
  <c r="B339" i="2"/>
  <c r="B303" i="1"/>
  <c r="B303" i="2"/>
  <c r="B484" i="1"/>
  <c r="B484" i="2"/>
  <c r="B559" i="2"/>
  <c r="B559" i="1"/>
  <c r="B394" i="1"/>
  <c r="B394" i="2"/>
  <c r="B496" i="1"/>
  <c r="B496" i="2"/>
  <c r="B250" i="1"/>
  <c r="B250" i="2"/>
  <c r="B387" i="1"/>
  <c r="B387" i="2"/>
  <c r="B548" i="2"/>
  <c r="B548" i="1"/>
  <c r="B577" i="1"/>
  <c r="B577" i="2"/>
  <c r="B440" i="1"/>
  <c r="B440" i="2"/>
  <c r="B546" i="2"/>
  <c r="B546" i="1"/>
  <c r="B354" i="2"/>
  <c r="B354" i="1"/>
  <c r="B172" i="1"/>
  <c r="B172" i="2"/>
  <c r="B358" i="1"/>
  <c r="B358" i="2"/>
  <c r="B507" i="1"/>
  <c r="B507" i="2"/>
  <c r="B471" i="1"/>
  <c r="B471" i="2"/>
  <c r="B64" i="1"/>
  <c r="B64" i="2"/>
  <c r="B51" i="1"/>
  <c r="B51" i="2"/>
  <c r="B301" i="1"/>
  <c r="B301" i="2"/>
  <c r="B50" i="2"/>
  <c r="B50" i="1"/>
  <c r="B271" i="2"/>
  <c r="B271" i="1"/>
  <c r="B33" i="2"/>
  <c r="B33" i="1"/>
  <c r="B385" i="1"/>
  <c r="B385" i="2"/>
  <c r="B549" i="1"/>
  <c r="B549" i="2"/>
  <c r="B519" i="1"/>
  <c r="B519" i="2"/>
  <c r="B52" i="1"/>
  <c r="B52" i="2"/>
  <c r="B360" i="1"/>
  <c r="B360" i="2"/>
  <c r="B22" i="2"/>
  <c r="B22" i="1"/>
  <c r="B170" i="2"/>
  <c r="B170" i="1"/>
  <c r="B359" i="1"/>
  <c r="B359" i="2"/>
  <c r="B361" i="1"/>
  <c r="B361" i="2"/>
  <c r="B49" i="1"/>
  <c r="B49" i="2"/>
  <c r="B374" i="1"/>
  <c r="B374" i="2"/>
  <c r="B451" i="2"/>
  <c r="B451" i="1"/>
  <c r="B31" i="2"/>
  <c r="B31" i="1"/>
  <c r="B431" i="2"/>
  <c r="B431" i="1"/>
  <c r="B362" i="1"/>
  <c r="B362" i="2"/>
  <c r="B475" i="2"/>
  <c r="B475" i="1"/>
  <c r="B410" i="1"/>
  <c r="B410" i="2"/>
  <c r="B375" i="1"/>
  <c r="B375" i="2"/>
  <c r="B453" i="1"/>
  <c r="B453" i="2"/>
  <c r="B404" i="1"/>
  <c r="B404" i="2"/>
  <c r="B259" i="1"/>
  <c r="B259" i="2"/>
  <c r="B490" i="1"/>
  <c r="B490" i="2"/>
  <c r="B433" i="1"/>
  <c r="B433" i="2"/>
  <c r="B84" i="1"/>
  <c r="B84" i="2"/>
  <c r="B379" i="1"/>
  <c r="B379" i="2"/>
  <c r="B197" i="1"/>
  <c r="B197" i="2"/>
  <c r="B386" i="1"/>
  <c r="B386" i="2"/>
  <c r="B550" i="1"/>
  <c r="B550" i="2"/>
  <c r="B521" i="1"/>
  <c r="B521" i="2"/>
  <c r="B90" i="2"/>
  <c r="B90" i="1"/>
  <c r="B424" i="1"/>
  <c r="B424" i="2"/>
  <c r="B274" i="1"/>
  <c r="B274" i="2"/>
  <c r="B171" i="1"/>
  <c r="B171" i="2"/>
  <c r="B366" i="2"/>
  <c r="B366" i="1"/>
  <c r="B324" i="1"/>
  <c r="B324" i="2"/>
  <c r="B545" i="1"/>
  <c r="B545" i="2"/>
  <c r="B388" i="1"/>
  <c r="B388" i="2"/>
  <c r="B42" i="2"/>
  <c r="B42" i="1"/>
  <c r="B447" i="1"/>
  <c r="B447" i="2"/>
  <c r="B30" i="2"/>
  <c r="B30" i="1"/>
  <c r="B345" i="1"/>
  <c r="B345" i="2"/>
  <c r="B529" i="1"/>
  <c r="B529" i="2"/>
  <c r="B368" i="1"/>
  <c r="B368" i="2"/>
  <c r="B41" i="1"/>
  <c r="B41" i="2"/>
  <c r="B441" i="1"/>
  <c r="B441" i="2"/>
  <c r="B29" i="1"/>
  <c r="B29" i="2"/>
  <c r="B269" i="1"/>
  <c r="B269" i="2"/>
  <c r="B511" i="2"/>
  <c r="B511" i="1"/>
  <c r="B340" i="1"/>
  <c r="B340" i="2"/>
  <c r="B40" i="1"/>
  <c r="B40" i="2"/>
  <c r="B415" i="2"/>
  <c r="B415" i="1"/>
  <c r="B37" i="1"/>
  <c r="B37" i="2"/>
  <c r="B364" i="1"/>
  <c r="B364" i="2"/>
  <c r="B553" i="1"/>
  <c r="B553" i="2"/>
  <c r="B408" i="1"/>
  <c r="B408" i="2"/>
  <c r="B39" i="1"/>
  <c r="B39" i="2"/>
  <c r="B483" i="1"/>
  <c r="B483" i="2"/>
  <c r="B23" i="2"/>
  <c r="B23" i="1"/>
  <c r="B158" i="2"/>
  <c r="B158" i="1"/>
  <c r="B401" i="1"/>
  <c r="B401" i="2"/>
  <c r="B323" i="2"/>
  <c r="B323" i="1"/>
  <c r="B514" i="1"/>
  <c r="B514" i="2"/>
  <c r="B312" i="1"/>
  <c r="B312" i="2"/>
  <c r="B485" i="1"/>
  <c r="B485" i="2"/>
  <c r="B533" i="1"/>
  <c r="B533" i="2"/>
  <c r="B87" i="1"/>
  <c r="B87" i="2"/>
  <c r="B221" i="1"/>
  <c r="B221" i="2"/>
  <c r="B516" i="1"/>
  <c r="B516" i="2"/>
  <c r="B85" i="1"/>
  <c r="B85" i="2"/>
  <c r="B302" i="1"/>
  <c r="B302" i="2"/>
  <c r="B382" i="1"/>
  <c r="B382" i="2"/>
  <c r="B95" i="2"/>
  <c r="B95" i="1"/>
  <c r="B407" i="1"/>
  <c r="B407" i="2"/>
  <c r="B443" i="1"/>
  <c r="B443" i="2"/>
  <c r="B411" i="1"/>
  <c r="B411" i="2"/>
  <c r="B21" i="2"/>
  <c r="B21" i="1"/>
  <c r="B395" i="2"/>
  <c r="B395" i="1"/>
  <c r="B91" i="2"/>
  <c r="B91" i="1"/>
  <c r="B393" i="1"/>
  <c r="B393" i="2"/>
  <c r="B427" i="2"/>
  <c r="B427" i="1"/>
  <c r="B403" i="1"/>
  <c r="B403" i="2"/>
  <c r="B18" i="2"/>
  <c r="B18" i="1"/>
  <c r="B335" i="1"/>
  <c r="B335" i="2"/>
  <c r="B86" i="2"/>
  <c r="B86" i="1"/>
  <c r="B373" i="1"/>
  <c r="B373" i="2"/>
  <c r="B414" i="2"/>
  <c r="B414" i="1"/>
  <c r="B377" i="1"/>
  <c r="B377" i="2"/>
  <c r="B20" i="2"/>
  <c r="B20" i="1"/>
  <c r="B402" i="1"/>
  <c r="B402" i="2"/>
  <c r="B101" i="1"/>
  <c r="B101" i="2"/>
  <c r="B421" i="1"/>
  <c r="B421" i="2"/>
  <c r="B459" i="1"/>
  <c r="B459" i="2"/>
  <c r="B425" i="1"/>
  <c r="B425" i="2"/>
  <c r="B19" i="2"/>
  <c r="B19" i="1"/>
  <c r="B186" i="2"/>
  <c r="B186" i="1"/>
  <c r="B73" i="1"/>
  <c r="B73" i="2"/>
  <c r="B145" i="1"/>
  <c r="B145" i="2"/>
  <c r="B314" i="1"/>
  <c r="B314" i="2"/>
  <c r="B127" i="2"/>
  <c r="B127" i="1"/>
  <c r="B248" i="1"/>
  <c r="B248" i="2"/>
  <c r="B435" i="1"/>
  <c r="B435" i="2"/>
  <c r="B121" i="1"/>
  <c r="B121" i="2"/>
  <c r="B413" i="1"/>
  <c r="B413" i="2"/>
  <c r="B419" i="1"/>
  <c r="B419" i="2"/>
  <c r="B224" i="1"/>
  <c r="B224" i="2"/>
  <c r="B334" i="1"/>
  <c r="B334" i="2"/>
  <c r="B510" i="2"/>
  <c r="B510" i="1"/>
  <c r="B165" i="2"/>
  <c r="B165" i="1"/>
  <c r="B468" i="1"/>
  <c r="B468" i="2"/>
  <c r="B466" i="1"/>
  <c r="B466" i="2"/>
  <c r="B313" i="1"/>
  <c r="B313" i="2"/>
  <c r="B156" i="1"/>
  <c r="B156" i="2"/>
  <c r="B305" i="1"/>
  <c r="B305" i="2"/>
  <c r="B106" i="2"/>
  <c r="B106" i="1"/>
  <c r="B470" i="1"/>
  <c r="B470" i="2"/>
  <c r="B456" i="1"/>
  <c r="B456" i="2"/>
  <c r="B491" i="1"/>
  <c r="B491" i="2"/>
  <c r="B262" i="1"/>
  <c r="B262" i="2"/>
  <c r="B35" i="1"/>
  <c r="B35" i="2"/>
  <c r="B17" i="1"/>
  <c r="B17" i="2"/>
  <c r="B38" i="2"/>
  <c r="B38" i="1"/>
  <c r="B460" i="1"/>
  <c r="B460" i="2"/>
  <c r="B428" i="1"/>
  <c r="B428" i="2"/>
  <c r="B437" i="1"/>
  <c r="B437" i="2"/>
  <c r="B504" i="1"/>
  <c r="B504" i="2"/>
  <c r="B551" i="2"/>
  <c r="B551" i="1"/>
  <c r="B498" i="2"/>
  <c r="B498" i="1"/>
  <c r="B15" i="1"/>
  <c r="B15" i="2"/>
  <c r="B290" i="1"/>
  <c r="B290" i="2"/>
  <c r="B296" i="1"/>
  <c r="B296" i="2"/>
  <c r="B79" i="2"/>
  <c r="B79" i="1"/>
  <c r="B299" i="1"/>
  <c r="B299" i="2"/>
  <c r="B273" i="1"/>
  <c r="B273" i="2"/>
  <c r="B439" i="1"/>
  <c r="B439" i="2"/>
  <c r="B464" i="1"/>
  <c r="B464" i="2"/>
  <c r="B536" i="1"/>
  <c r="B536" i="2"/>
  <c r="B487" i="1"/>
  <c r="B487" i="2"/>
  <c r="B523" i="2"/>
  <c r="B523" i="1"/>
  <c r="B429" i="1"/>
  <c r="B429" i="2"/>
  <c r="B495" i="1"/>
  <c r="B495" i="2"/>
  <c r="B16" i="1"/>
  <c r="B16" i="2"/>
  <c r="B34" i="2"/>
  <c r="B34" i="1"/>
  <c r="B494" i="1"/>
  <c r="B494" i="2"/>
  <c r="B463" i="2"/>
  <c r="B463" i="1"/>
  <c r="B452" i="1"/>
  <c r="B452" i="2"/>
  <c r="B566" i="1"/>
  <c r="B566" i="2"/>
  <c r="B247" i="1"/>
  <c r="B247" i="2"/>
  <c r="B560" i="2"/>
  <c r="B560" i="1"/>
  <c r="B204" i="1"/>
  <c r="B204" i="2"/>
  <c r="B554" i="1"/>
  <c r="B554" i="2"/>
  <c r="B268" i="1"/>
  <c r="B268" i="2"/>
  <c r="B572" i="1"/>
  <c r="B572" i="2"/>
  <c r="B124" i="1"/>
  <c r="B124" i="2"/>
  <c r="B279" i="1"/>
  <c r="B279" i="2"/>
  <c r="B532" i="1"/>
  <c r="B532" i="2"/>
  <c r="B442" i="1"/>
  <c r="B442" i="2"/>
  <c r="B422" i="1"/>
  <c r="B422" i="2"/>
  <c r="B465" i="1"/>
  <c r="B465" i="2"/>
  <c r="B477" i="1"/>
  <c r="B477" i="2"/>
  <c r="B488" i="1"/>
  <c r="B488" i="2"/>
  <c r="B14" i="2"/>
  <c r="B14" i="1"/>
  <c r="B36" i="1"/>
  <c r="B36" i="2"/>
  <c r="B503" i="1"/>
  <c r="B503" i="2"/>
  <c r="B306" i="1"/>
  <c r="B306" i="2"/>
  <c r="B472" i="1"/>
  <c r="B472" i="2"/>
  <c r="B530" i="1"/>
  <c r="B530" i="2"/>
  <c r="B367" i="2"/>
  <c r="B367" i="1"/>
  <c r="B318" i="1"/>
  <c r="B318" i="2"/>
  <c r="B506" i="1"/>
  <c r="B506" i="2"/>
  <c r="B509" i="1"/>
  <c r="B509" i="2"/>
  <c r="B455" i="1"/>
  <c r="B455" i="2"/>
  <c r="B352" i="1"/>
  <c r="B352" i="2"/>
  <c r="B243" i="1"/>
  <c r="B243" i="2"/>
  <c r="B444" i="1"/>
  <c r="B444" i="2"/>
  <c r="B432" i="1"/>
  <c r="B432" i="2"/>
  <c r="B481" i="1"/>
  <c r="B481" i="2"/>
  <c r="B426" i="2"/>
  <c r="B426" i="1"/>
  <c r="B310" i="1"/>
  <c r="B310" i="2"/>
  <c r="B343" i="1"/>
  <c r="B343" i="2"/>
  <c r="B524" i="1"/>
  <c r="B524" i="2"/>
  <c r="B520" i="1"/>
  <c r="B520" i="2"/>
  <c r="B547" i="2"/>
  <c r="B547" i="1"/>
  <c r="B492" i="1"/>
  <c r="B492" i="2"/>
  <c r="B391" i="1"/>
  <c r="B391" i="2"/>
  <c r="B144" i="1"/>
  <c r="B144" i="2"/>
  <c r="B320" i="1"/>
  <c r="B320" i="2"/>
  <c r="B281" i="1"/>
  <c r="B281" i="2"/>
  <c r="B315" i="1"/>
  <c r="B315" i="2"/>
  <c r="B412" i="1"/>
  <c r="B412" i="2"/>
  <c r="B476" i="1"/>
  <c r="B476" i="2"/>
  <c r="B544" i="1"/>
  <c r="B544" i="2"/>
  <c r="B473" i="1"/>
  <c r="B473" i="2"/>
  <c r="B237" i="1"/>
  <c r="B237" i="2"/>
  <c r="B329" i="1"/>
  <c r="B329" i="2"/>
  <c r="B417" i="1"/>
  <c r="B417" i="2"/>
  <c r="B454" i="1"/>
  <c r="B454" i="2"/>
  <c r="B527" i="2"/>
  <c r="B527" i="1"/>
  <c r="B458" i="1"/>
  <c r="B458" i="2"/>
  <c r="B227" i="2"/>
  <c r="B227" i="1"/>
  <c r="B260" i="1"/>
  <c r="B260" i="2"/>
  <c r="B381" i="1"/>
  <c r="B381" i="2"/>
  <c r="B434" i="1"/>
  <c r="B434" i="2"/>
  <c r="B500" i="1"/>
  <c r="B500" i="2"/>
  <c r="B436" i="1"/>
  <c r="B436" i="2"/>
  <c r="B208" i="1"/>
  <c r="B208" i="2"/>
  <c r="B351" i="1"/>
  <c r="B351" i="2"/>
  <c r="B423" i="1"/>
  <c r="B423" i="2"/>
  <c r="B522" i="2"/>
  <c r="B522" i="1"/>
  <c r="B552" i="1"/>
  <c r="B552" i="2"/>
  <c r="B497" i="1"/>
  <c r="B497" i="2"/>
  <c r="B270" i="2"/>
  <c r="B270" i="1"/>
  <c r="B149" i="1"/>
  <c r="B149" i="2"/>
  <c r="B210" i="2"/>
  <c r="B210" i="1"/>
  <c r="B286" i="1"/>
  <c r="B286" i="2"/>
  <c r="S470" i="3"/>
  <c r="S145" i="3"/>
  <c r="S442" i="3"/>
  <c r="S456" i="3"/>
  <c r="S273" i="3"/>
  <c r="S314" i="3"/>
  <c r="S491" i="3"/>
  <c r="S127" i="3"/>
  <c r="S422" i="3"/>
  <c r="S439" i="3"/>
  <c r="S270" i="3"/>
  <c r="S149" i="3"/>
  <c r="S210" i="3"/>
  <c r="S306" i="3"/>
  <c r="S494" i="3"/>
  <c r="S452" i="3"/>
  <c r="S509" i="3"/>
  <c r="S455" i="3"/>
  <c r="S352" i="3"/>
  <c r="S243" i="3"/>
  <c r="S444" i="3"/>
  <c r="S432" i="3"/>
  <c r="S481" i="3"/>
  <c r="S426" i="3"/>
  <c r="S310" i="3"/>
  <c r="S343" i="3"/>
  <c r="S524" i="3"/>
  <c r="S520" i="3"/>
  <c r="S547" i="3"/>
  <c r="S492" i="3"/>
  <c r="S391" i="3"/>
  <c r="S144" i="3"/>
  <c r="S320" i="3"/>
  <c r="S407" i="3"/>
  <c r="S18" i="3"/>
  <c r="S402" i="3"/>
  <c r="S73" i="3"/>
  <c r="S95" i="3"/>
  <c r="S403" i="3"/>
  <c r="S262" i="3"/>
  <c r="S248" i="3"/>
  <c r="S91" i="3"/>
  <c r="S377" i="3"/>
  <c r="S411" i="3"/>
  <c r="S86" i="3"/>
  <c r="S427" i="3"/>
  <c r="S443" i="3"/>
  <c r="S335" i="3"/>
  <c r="S393" i="3"/>
  <c r="S20" i="3"/>
  <c r="S21" i="3"/>
  <c r="S373" i="3"/>
  <c r="S395" i="3"/>
  <c r="S414" i="3"/>
  <c r="S435" i="3"/>
  <c r="S121" i="3"/>
  <c r="S413" i="3"/>
  <c r="S419" i="3"/>
  <c r="S224" i="3"/>
  <c r="S334" i="3"/>
  <c r="S510" i="3"/>
  <c r="S165" i="3"/>
  <c r="S106" i="3"/>
  <c r="S35" i="3"/>
  <c r="S536" i="3"/>
  <c r="S477" i="3"/>
  <c r="S17" i="3"/>
  <c r="S487" i="3"/>
  <c r="S488" i="3"/>
  <c r="S4" i="3"/>
  <c r="S448" i="3"/>
  <c r="S560" i="3"/>
  <c r="S462" i="3"/>
  <c r="S254" i="3"/>
  <c r="S204" i="3"/>
  <c r="S484" i="3"/>
  <c r="S559" i="3"/>
  <c r="S394" i="3"/>
  <c r="S496" i="3"/>
  <c r="S250" i="3"/>
  <c r="S553" i="3"/>
  <c r="S408" i="3"/>
  <c r="S39" i="3"/>
  <c r="S483" i="3"/>
  <c r="S158" i="3"/>
  <c r="S79" i="3"/>
  <c r="S382" i="3"/>
  <c r="S472" i="3"/>
  <c r="S530" i="3"/>
  <c r="S463" i="3"/>
  <c r="S367" i="3"/>
  <c r="S318" i="3"/>
  <c r="S506" i="3"/>
  <c r="S3" i="3"/>
  <c r="S563" i="3"/>
  <c r="S561" i="3"/>
  <c r="S508" i="3"/>
  <c r="S69" i="3"/>
  <c r="S199" i="3"/>
  <c r="S485" i="3"/>
  <c r="S431" i="3"/>
  <c r="S50" i="3"/>
  <c r="S271" i="3"/>
  <c r="S101" i="3"/>
  <c r="S421" i="3"/>
  <c r="S459" i="3"/>
  <c r="S425" i="3"/>
  <c r="S281" i="3"/>
  <c r="S437" i="3"/>
  <c r="S16" i="3"/>
  <c r="S503" i="3"/>
  <c r="S504" i="3"/>
  <c r="S78" i="3"/>
  <c r="S518" i="3"/>
  <c r="S572" i="3"/>
  <c r="S501" i="3"/>
  <c r="S307" i="3"/>
  <c r="S124" i="3"/>
  <c r="S358" i="3"/>
  <c r="S507" i="3"/>
  <c r="S464" i="3"/>
  <c r="S465" i="3"/>
  <c r="S99" i="3"/>
  <c r="S469" i="3"/>
  <c r="S566" i="3"/>
  <c r="S486" i="3"/>
  <c r="S267" i="3"/>
  <c r="S247" i="3"/>
  <c r="S512" i="3"/>
  <c r="S565" i="3"/>
  <c r="S405" i="3"/>
  <c r="S526" i="3"/>
  <c r="S339" i="3"/>
  <c r="S303" i="3"/>
  <c r="S511" i="3"/>
  <c r="S340" i="3"/>
  <c r="S40" i="3"/>
  <c r="S415" i="3"/>
  <c r="S37" i="3"/>
  <c r="S364" i="3"/>
  <c r="S34" i="3"/>
  <c r="S551" i="3"/>
  <c r="S498" i="3"/>
  <c r="S15" i="3"/>
  <c r="S290" i="3"/>
  <c r="S296" i="3"/>
  <c r="S108" i="3"/>
  <c r="S279" i="3"/>
  <c r="S385" i="3"/>
  <c r="S19" i="3"/>
  <c r="S387" i="3"/>
  <c r="S23" i="3"/>
  <c r="S33" i="3"/>
  <c r="S186" i="3"/>
  <c r="S321" i="3"/>
  <c r="S198" i="3"/>
  <c r="S490" i="3"/>
  <c r="S433" i="3"/>
  <c r="S84" i="3"/>
  <c r="S379" i="3"/>
  <c r="S197" i="3"/>
  <c r="S386" i="3"/>
  <c r="S468" i="3"/>
  <c r="S466" i="3"/>
  <c r="S313" i="3"/>
  <c r="S156" i="3"/>
  <c r="S305" i="3"/>
  <c r="S286" i="3"/>
  <c r="A110" i="3"/>
  <c r="A59" i="3"/>
  <c r="A28" i="3"/>
  <c r="A128" i="3"/>
  <c r="A168" i="3"/>
  <c r="A48" i="3"/>
  <c r="A139" i="3"/>
  <c r="A120" i="3"/>
  <c r="A182" i="3"/>
  <c r="A56" i="3"/>
  <c r="A141" i="3"/>
  <c r="A241" i="3"/>
  <c r="A319" i="3"/>
  <c r="A203" i="3"/>
  <c r="A163" i="3"/>
  <c r="A308" i="3"/>
  <c r="A289" i="3"/>
  <c r="A278" i="3"/>
  <c r="A238" i="3"/>
  <c r="A232" i="3"/>
  <c r="A226" i="3"/>
  <c r="A233" i="3"/>
  <c r="A213" i="3"/>
  <c r="A207" i="3"/>
  <c r="A88" i="3"/>
  <c r="A92" i="3"/>
  <c r="A53" i="3"/>
  <c r="A205" i="3"/>
  <c r="A493" i="3"/>
  <c r="A489" i="3"/>
  <c r="A479" i="3"/>
  <c r="A378" i="3"/>
  <c r="A357" i="3"/>
  <c r="A369" i="3"/>
  <c r="A225" i="3"/>
  <c r="A191" i="3"/>
  <c r="A183" i="3"/>
  <c r="A256" i="3"/>
  <c r="A252" i="3"/>
  <c r="A480" i="3"/>
  <c r="A478" i="3"/>
  <c r="A474" i="3"/>
  <c r="A251" i="3"/>
  <c r="A257" i="3"/>
  <c r="A253" i="3"/>
  <c r="A77" i="3"/>
  <c r="A102" i="3"/>
  <c r="A68" i="3"/>
  <c r="A390" i="3"/>
  <c r="A333" i="3"/>
  <c r="A328" i="3"/>
  <c r="A326" i="3"/>
  <c r="A81" i="3"/>
  <c r="A82" i="3"/>
  <c r="A83" i="3"/>
  <c r="A193" i="3"/>
  <c r="A283" i="3"/>
  <c r="A261" i="3"/>
  <c r="A264" i="3"/>
  <c r="A173" i="3"/>
  <c r="A136" i="3"/>
  <c r="A154" i="3"/>
  <c r="A153" i="3"/>
  <c r="A155" i="3"/>
  <c r="A113" i="3"/>
  <c r="A114" i="3"/>
  <c r="A115" i="3"/>
  <c r="A130" i="3"/>
  <c r="A126" i="3"/>
  <c r="A255" i="3"/>
  <c r="A129" i="3"/>
  <c r="A26" i="3"/>
  <c r="A147" i="3"/>
  <c r="A62" i="3"/>
  <c r="A44" i="3"/>
  <c r="A151" i="3"/>
  <c r="A194" i="3"/>
  <c r="A45" i="3"/>
  <c r="A178" i="3"/>
  <c r="A143" i="3"/>
  <c r="A212" i="3"/>
  <c r="A63" i="3"/>
  <c r="A169" i="3"/>
  <c r="A322" i="3"/>
  <c r="A389" i="3"/>
  <c r="A258" i="3"/>
  <c r="A187" i="3"/>
  <c r="A400" i="3"/>
  <c r="A392" i="3"/>
  <c r="A384" i="3"/>
  <c r="A356" i="3"/>
  <c r="A347" i="3"/>
  <c r="A342" i="3"/>
  <c r="A348" i="3"/>
  <c r="A317" i="3"/>
  <c r="A304" i="3"/>
  <c r="A104" i="3"/>
  <c r="A105" i="3"/>
  <c r="A60" i="3"/>
  <c r="A249" i="3"/>
  <c r="A543" i="3"/>
  <c r="A541" i="3"/>
  <c r="A534" i="3"/>
  <c r="A416" i="3"/>
  <c r="A406" i="3"/>
  <c r="A409" i="3"/>
  <c r="A294" i="3"/>
  <c r="A217" i="3"/>
  <c r="A200" i="3"/>
  <c r="A337" i="3"/>
  <c r="A331" i="3"/>
  <c r="A540" i="3"/>
  <c r="A538" i="3"/>
  <c r="A537" i="3"/>
  <c r="A330" i="3"/>
  <c r="A338" i="3"/>
  <c r="A332" i="3"/>
  <c r="A80" i="3"/>
  <c r="A109" i="3"/>
  <c r="A76" i="3"/>
  <c r="A420" i="3"/>
  <c r="A399" i="3"/>
  <c r="A397" i="3"/>
  <c r="A396" i="3"/>
  <c r="A11" i="3"/>
  <c r="A12" i="3"/>
  <c r="A13" i="3"/>
  <c r="A240" i="3"/>
  <c r="A372" i="3"/>
  <c r="A350" i="3"/>
  <c r="A353" i="3"/>
  <c r="A206" i="3"/>
  <c r="A180" i="3"/>
  <c r="A189" i="3"/>
  <c r="A188" i="3"/>
  <c r="A190" i="3"/>
  <c r="A133" i="3"/>
  <c r="A134" i="3"/>
  <c r="A137" i="3"/>
  <c r="A174" i="3"/>
  <c r="A167" i="3"/>
  <c r="A344" i="3"/>
  <c r="A177" i="3"/>
  <c r="A24" i="3"/>
  <c r="A111" i="3"/>
  <c r="A61" i="3"/>
  <c r="A32" i="3"/>
  <c r="A138" i="3"/>
  <c r="A164" i="3"/>
  <c r="A46" i="3"/>
  <c r="A132" i="3"/>
  <c r="A116" i="3"/>
  <c r="A175" i="3"/>
  <c r="A57" i="3"/>
  <c r="A135" i="3"/>
  <c r="A231" i="3"/>
  <c r="A309" i="3"/>
  <c r="A195" i="3"/>
  <c r="A159" i="3"/>
  <c r="A311" i="3"/>
  <c r="A295" i="3"/>
  <c r="A287" i="3"/>
  <c r="A242" i="3"/>
  <c r="A235" i="3"/>
  <c r="A228" i="3"/>
  <c r="A236" i="3"/>
  <c r="A214" i="3"/>
  <c r="A209" i="3"/>
  <c r="A89" i="3"/>
  <c r="A94" i="3"/>
  <c r="A54" i="3"/>
  <c r="A181" i="3"/>
  <c r="A461" i="3"/>
  <c r="A457" i="3"/>
  <c r="A450" i="3"/>
  <c r="A346" i="3"/>
  <c r="A316" i="3"/>
  <c r="A325" i="3"/>
  <c r="A201" i="3"/>
  <c r="A166" i="3"/>
  <c r="A148" i="3"/>
  <c r="A222" i="3"/>
  <c r="A219" i="3"/>
  <c r="A449" i="3"/>
  <c r="A446" i="3"/>
  <c r="A445" i="3"/>
  <c r="A218" i="3"/>
  <c r="A223" i="3"/>
  <c r="A220" i="3"/>
  <c r="A74" i="3"/>
  <c r="A93" i="3"/>
  <c r="A66" i="3"/>
  <c r="A370" i="3"/>
  <c r="A297" i="3"/>
  <c r="A293" i="3"/>
  <c r="A288" i="3"/>
  <c r="A5" i="3"/>
  <c r="A6" i="3"/>
  <c r="A7" i="3"/>
  <c r="A202" i="3"/>
  <c r="A300" i="3"/>
  <c r="A275" i="3"/>
  <c r="A282" i="3"/>
  <c r="A179" i="3"/>
  <c r="A146" i="3"/>
  <c r="A161" i="3"/>
  <c r="A160" i="3"/>
  <c r="A162" i="3"/>
  <c r="A117" i="3"/>
  <c r="A118" i="3"/>
  <c r="A119" i="3"/>
  <c r="A140" i="3"/>
  <c r="A131" i="3"/>
  <c r="A272" i="3"/>
  <c r="A142" i="3"/>
  <c r="A27" i="3"/>
  <c r="A112" i="3"/>
  <c r="A65" i="3"/>
  <c r="A43" i="3"/>
  <c r="A150" i="3"/>
  <c r="A184" i="3"/>
  <c r="A47" i="3"/>
  <c r="A157" i="3"/>
  <c r="A125" i="3"/>
  <c r="A192" i="3"/>
  <c r="A58" i="3"/>
  <c r="A152" i="3"/>
  <c r="A277" i="3"/>
  <c r="A355" i="3"/>
  <c r="A216" i="3"/>
  <c r="A176" i="3"/>
  <c r="A365" i="3"/>
  <c r="A349" i="3"/>
  <c r="A341" i="3"/>
  <c r="A298" i="3"/>
  <c r="A291" i="3"/>
  <c r="A284" i="3"/>
  <c r="A292" i="3"/>
  <c r="A263" i="3"/>
  <c r="A246" i="3"/>
  <c r="A97" i="3"/>
  <c r="A100" i="3"/>
  <c r="A55" i="3"/>
  <c r="A211" i="3"/>
  <c r="A515" i="3"/>
  <c r="A513" i="3"/>
  <c r="A499" i="3"/>
  <c r="A398" i="3"/>
  <c r="A380" i="3"/>
  <c r="A383" i="3"/>
  <c r="A239" i="3"/>
  <c r="A196" i="3"/>
  <c r="A185" i="3"/>
  <c r="A285" i="3"/>
  <c r="A280" i="3"/>
  <c r="A25" i="3"/>
  <c r="B350" i="1" l="1"/>
  <c r="B350" i="2"/>
  <c r="B77" i="1"/>
  <c r="B77" i="2"/>
  <c r="B220" i="1"/>
  <c r="B220" i="2"/>
  <c r="B175" i="1"/>
  <c r="B175" i="2"/>
  <c r="B167" i="1"/>
  <c r="B167" i="2"/>
  <c r="B406" i="1"/>
  <c r="B406" i="2"/>
  <c r="B283" i="2"/>
  <c r="B283" i="1"/>
  <c r="B182" i="2"/>
  <c r="B182" i="1"/>
  <c r="B398" i="1"/>
  <c r="B398" i="2"/>
  <c r="B291" i="1"/>
  <c r="B291" i="2"/>
  <c r="B125" i="1"/>
  <c r="B125" i="2"/>
  <c r="B140" i="2"/>
  <c r="B140" i="1"/>
  <c r="B202" i="2"/>
  <c r="B202" i="1"/>
  <c r="B223" i="2"/>
  <c r="B223" i="1"/>
  <c r="B346" i="1"/>
  <c r="B346" i="2"/>
  <c r="B235" i="1"/>
  <c r="B235" i="2"/>
  <c r="B116" i="2"/>
  <c r="B116" i="1"/>
  <c r="B174" i="2"/>
  <c r="B174" i="1"/>
  <c r="B240" i="1"/>
  <c r="B240" i="2"/>
  <c r="B338" i="1"/>
  <c r="B338" i="2"/>
  <c r="B416" i="1"/>
  <c r="B416" i="2"/>
  <c r="B347" i="1"/>
  <c r="B347" i="2"/>
  <c r="B143" i="2"/>
  <c r="B143" i="1"/>
  <c r="B130" i="2"/>
  <c r="B130" i="1"/>
  <c r="B193" i="1"/>
  <c r="B193" i="2"/>
  <c r="B257" i="1"/>
  <c r="B257" i="2"/>
  <c r="B378" i="1"/>
  <c r="B378" i="2"/>
  <c r="B232" i="1"/>
  <c r="B232" i="2"/>
  <c r="B120" i="1"/>
  <c r="B120" i="2"/>
  <c r="B272" i="1"/>
  <c r="B272" i="2"/>
  <c r="B80" i="2"/>
  <c r="B80" i="1"/>
  <c r="B56" i="2"/>
  <c r="B56" i="1"/>
  <c r="B284" i="1"/>
  <c r="B284" i="2"/>
  <c r="B316" i="1"/>
  <c r="B316" i="2"/>
  <c r="B332" i="1"/>
  <c r="B332" i="2"/>
  <c r="B212" i="1"/>
  <c r="B212" i="2"/>
  <c r="B253" i="1"/>
  <c r="B253" i="2"/>
  <c r="B226" i="1"/>
  <c r="B226" i="2"/>
  <c r="B499" i="2"/>
  <c r="B499" i="1"/>
  <c r="B298" i="1"/>
  <c r="B298" i="2"/>
  <c r="B157" i="1"/>
  <c r="B157" i="2"/>
  <c r="B119" i="2"/>
  <c r="B119" i="1"/>
  <c r="B7" i="2"/>
  <c r="B7" i="1"/>
  <c r="B218" i="1"/>
  <c r="B218" i="2"/>
  <c r="B450" i="2"/>
  <c r="B450" i="1"/>
  <c r="B242" i="1"/>
  <c r="B242" i="2"/>
  <c r="B132" i="1"/>
  <c r="B132" i="2"/>
  <c r="B137" i="1"/>
  <c r="B137" i="2"/>
  <c r="B13" i="1"/>
  <c r="B13" i="2"/>
  <c r="B330" i="2"/>
  <c r="B330" i="1"/>
  <c r="B534" i="1"/>
  <c r="B534" i="2"/>
  <c r="B356" i="1"/>
  <c r="B356" i="2"/>
  <c r="B178" i="2"/>
  <c r="B178" i="1"/>
  <c r="B115" i="2"/>
  <c r="B115" i="1"/>
  <c r="B83" i="2"/>
  <c r="B83" i="1"/>
  <c r="B251" i="2"/>
  <c r="B251" i="1"/>
  <c r="B479" i="2"/>
  <c r="B479" i="1"/>
  <c r="B238" i="1"/>
  <c r="B238" i="2"/>
  <c r="B139" i="2"/>
  <c r="B139" i="1"/>
  <c r="B236" i="1"/>
  <c r="B236" i="2"/>
  <c r="B261" i="1"/>
  <c r="B261" i="2"/>
  <c r="B300" i="1"/>
  <c r="B300" i="2"/>
  <c r="B228" i="1"/>
  <c r="B228" i="2"/>
  <c r="B372" i="1"/>
  <c r="B372" i="2"/>
  <c r="B342" i="1"/>
  <c r="B342" i="2"/>
  <c r="B126" i="2"/>
  <c r="B126" i="1"/>
  <c r="B357" i="1"/>
  <c r="B357" i="2"/>
  <c r="B513" i="1"/>
  <c r="B513" i="2"/>
  <c r="B341" i="1"/>
  <c r="B341" i="2"/>
  <c r="B47" i="2"/>
  <c r="B47" i="1"/>
  <c r="B118" i="2"/>
  <c r="B118" i="1"/>
  <c r="B6" i="2"/>
  <c r="B6" i="1"/>
  <c r="B445" i="1"/>
  <c r="B445" i="2"/>
  <c r="B457" i="1"/>
  <c r="B457" i="2"/>
  <c r="B287" i="2"/>
  <c r="B287" i="1"/>
  <c r="B46" i="2"/>
  <c r="B46" i="1"/>
  <c r="B134" i="2"/>
  <c r="B134" i="1"/>
  <c r="B12" i="1"/>
  <c r="B12" i="2"/>
  <c r="B537" i="1"/>
  <c r="B537" i="2"/>
  <c r="B541" i="1"/>
  <c r="B541" i="2"/>
  <c r="B384" i="1"/>
  <c r="B384" i="2"/>
  <c r="B45" i="2"/>
  <c r="B45" i="1"/>
  <c r="B114" i="2"/>
  <c r="B114" i="1"/>
  <c r="B82" i="2"/>
  <c r="B82" i="1"/>
  <c r="B474" i="2"/>
  <c r="B474" i="1"/>
  <c r="B489" i="1"/>
  <c r="B489" i="2"/>
  <c r="B278" i="1"/>
  <c r="B278" i="2"/>
  <c r="B48" i="1"/>
  <c r="B48" i="2"/>
  <c r="B74" i="2"/>
  <c r="B74" i="1"/>
  <c r="B63" i="1"/>
  <c r="B63" i="2"/>
  <c r="B349" i="1"/>
  <c r="B349" i="2"/>
  <c r="B461" i="1"/>
  <c r="B461" i="2"/>
  <c r="B538" i="1"/>
  <c r="B538" i="2"/>
  <c r="B81" i="2"/>
  <c r="B81" i="1"/>
  <c r="B25" i="1"/>
  <c r="B25" i="2"/>
  <c r="B211" i="2"/>
  <c r="B211" i="1"/>
  <c r="B365" i="1"/>
  <c r="B365" i="2"/>
  <c r="B150" i="2"/>
  <c r="B150" i="1"/>
  <c r="B162" i="2"/>
  <c r="B162" i="1"/>
  <c r="B288" i="1"/>
  <c r="B288" i="2"/>
  <c r="B449" i="1"/>
  <c r="B449" i="2"/>
  <c r="B181" i="1"/>
  <c r="B181" i="2"/>
  <c r="B311" i="2"/>
  <c r="B311" i="1"/>
  <c r="B138" i="2"/>
  <c r="B138" i="1"/>
  <c r="B190" i="2"/>
  <c r="B190" i="1"/>
  <c r="B396" i="1"/>
  <c r="B396" i="2"/>
  <c r="B540" i="1"/>
  <c r="B540" i="2"/>
  <c r="B249" i="1"/>
  <c r="B249" i="2"/>
  <c r="B400" i="1"/>
  <c r="B400" i="2"/>
  <c r="B151" i="2"/>
  <c r="B151" i="1"/>
  <c r="B155" i="2"/>
  <c r="B155" i="1"/>
  <c r="B326" i="1"/>
  <c r="B326" i="2"/>
  <c r="B480" i="1"/>
  <c r="B480" i="2"/>
  <c r="B205" i="1"/>
  <c r="B205" i="2"/>
  <c r="B308" i="1"/>
  <c r="B308" i="2"/>
  <c r="B128" i="2"/>
  <c r="B128" i="1"/>
  <c r="B383" i="2"/>
  <c r="B383" i="1"/>
  <c r="B344" i="1"/>
  <c r="B344" i="2"/>
  <c r="B369" i="1"/>
  <c r="B369" i="2"/>
  <c r="B131" i="2"/>
  <c r="B131" i="1"/>
  <c r="B117" i="2"/>
  <c r="B117" i="1"/>
  <c r="B295" i="1"/>
  <c r="B295" i="2"/>
  <c r="B543" i="1"/>
  <c r="B543" i="2"/>
  <c r="B493" i="1"/>
  <c r="B493" i="2"/>
  <c r="B280" i="1"/>
  <c r="B280" i="2"/>
  <c r="B55" i="2"/>
  <c r="B55" i="1"/>
  <c r="B176" i="1"/>
  <c r="B176" i="2"/>
  <c r="B43" i="2"/>
  <c r="B43" i="1"/>
  <c r="B160" i="1"/>
  <c r="B160" i="2"/>
  <c r="B293" i="1"/>
  <c r="B293" i="2"/>
  <c r="B219" i="1"/>
  <c r="B219" i="2"/>
  <c r="B54" i="2"/>
  <c r="B54" i="1"/>
  <c r="B159" i="1"/>
  <c r="B159" i="2"/>
  <c r="B32" i="2"/>
  <c r="B32" i="1"/>
  <c r="B188" i="1"/>
  <c r="B188" i="2"/>
  <c r="B397" i="1"/>
  <c r="B397" i="2"/>
  <c r="B331" i="2"/>
  <c r="B331" i="1"/>
  <c r="B60" i="1"/>
  <c r="B60" i="2"/>
  <c r="B187" i="2"/>
  <c r="B187" i="1"/>
  <c r="B44" i="2"/>
  <c r="B44" i="1"/>
  <c r="B153" i="2"/>
  <c r="B153" i="1"/>
  <c r="B328" i="1"/>
  <c r="B328" i="2"/>
  <c r="B252" i="1"/>
  <c r="B252" i="2"/>
  <c r="B53" i="1"/>
  <c r="B53" i="2"/>
  <c r="B163" i="1"/>
  <c r="B163" i="2"/>
  <c r="B28" i="1"/>
  <c r="B28" i="2"/>
  <c r="B58" i="2"/>
  <c r="B58" i="1"/>
  <c r="B348" i="1"/>
  <c r="B348" i="2"/>
  <c r="B333" i="1"/>
  <c r="B333" i="2"/>
  <c r="B256" i="1"/>
  <c r="B256" i="2"/>
  <c r="B92" i="2"/>
  <c r="B92" i="1"/>
  <c r="B203" i="1"/>
  <c r="B203" i="2"/>
  <c r="B59" i="1"/>
  <c r="B59" i="2"/>
  <c r="B292" i="1"/>
  <c r="B292" i="2"/>
  <c r="B57" i="2"/>
  <c r="B57" i="1"/>
  <c r="B255" i="1"/>
  <c r="B255" i="2"/>
  <c r="B515" i="2"/>
  <c r="B515" i="1"/>
  <c r="B133" i="1"/>
  <c r="B133" i="2"/>
  <c r="B392" i="1"/>
  <c r="B392" i="2"/>
  <c r="B478" i="1"/>
  <c r="B478" i="2"/>
  <c r="B285" i="1"/>
  <c r="B285" i="2"/>
  <c r="B65" i="1"/>
  <c r="B65" i="2"/>
  <c r="B297" i="1"/>
  <c r="B297" i="2"/>
  <c r="B195" i="1"/>
  <c r="B195" i="2"/>
  <c r="B189" i="2"/>
  <c r="B189" i="1"/>
  <c r="B337" i="1"/>
  <c r="B337" i="2"/>
  <c r="B258" i="1"/>
  <c r="B258" i="2"/>
  <c r="B154" i="2"/>
  <c r="B154" i="1"/>
  <c r="B185" i="1"/>
  <c r="B185" i="2"/>
  <c r="B97" i="1"/>
  <c r="B97" i="2"/>
  <c r="B355" i="2"/>
  <c r="B355" i="1"/>
  <c r="B112" i="1"/>
  <c r="B112" i="2"/>
  <c r="B146" i="2"/>
  <c r="B146" i="1"/>
  <c r="B370" i="1"/>
  <c r="B370" i="2"/>
  <c r="B148" i="1"/>
  <c r="B148" i="2"/>
  <c r="B89" i="1"/>
  <c r="B89" i="2"/>
  <c r="B309" i="1"/>
  <c r="B309" i="2"/>
  <c r="B111" i="1"/>
  <c r="B111" i="2"/>
  <c r="B180" i="1"/>
  <c r="B180" i="2"/>
  <c r="B420" i="1"/>
  <c r="B420" i="2"/>
  <c r="B200" i="1"/>
  <c r="B200" i="2"/>
  <c r="B104" i="2"/>
  <c r="B104" i="1"/>
  <c r="B389" i="1"/>
  <c r="B389" i="2"/>
  <c r="B147" i="1"/>
  <c r="B147" i="2"/>
  <c r="B136" i="1"/>
  <c r="B136" i="2"/>
  <c r="B390" i="1"/>
  <c r="B390" i="2"/>
  <c r="B183" i="1"/>
  <c r="B183" i="2"/>
  <c r="B88" i="1"/>
  <c r="B88" i="2"/>
  <c r="B319" i="1"/>
  <c r="B319" i="2"/>
  <c r="B110" i="2"/>
  <c r="B110" i="1"/>
  <c r="B325" i="1"/>
  <c r="B325" i="2"/>
  <c r="B409" i="1"/>
  <c r="B409" i="2"/>
  <c r="B192" i="1"/>
  <c r="B192" i="2"/>
  <c r="B184" i="1"/>
  <c r="B184" i="2"/>
  <c r="B446" i="1"/>
  <c r="B446" i="2"/>
  <c r="B11" i="2"/>
  <c r="B11" i="1"/>
  <c r="B113" i="1"/>
  <c r="B113" i="2"/>
  <c r="B289" i="1"/>
  <c r="B289" i="2"/>
  <c r="B100" i="1"/>
  <c r="B100" i="2"/>
  <c r="B161" i="1"/>
  <c r="B161" i="2"/>
  <c r="B94" i="2"/>
  <c r="B94" i="1"/>
  <c r="B61" i="1"/>
  <c r="B61" i="2"/>
  <c r="B399" i="1"/>
  <c r="B399" i="2"/>
  <c r="B105" i="2"/>
  <c r="B105" i="1"/>
  <c r="B62" i="2"/>
  <c r="B62" i="1"/>
  <c r="B196" i="1"/>
  <c r="B196" i="2"/>
  <c r="B246" i="1"/>
  <c r="B246" i="2"/>
  <c r="B277" i="1"/>
  <c r="B277" i="2"/>
  <c r="B27" i="1"/>
  <c r="B27" i="2"/>
  <c r="B179" i="1"/>
  <c r="B179" i="2"/>
  <c r="B66" i="2"/>
  <c r="B66" i="1"/>
  <c r="B166" i="2"/>
  <c r="B166" i="1"/>
  <c r="B209" i="1"/>
  <c r="B209" i="2"/>
  <c r="B231" i="1"/>
  <c r="B231" i="2"/>
  <c r="B24" i="1"/>
  <c r="B24" i="2"/>
  <c r="B206" i="2"/>
  <c r="B206" i="1"/>
  <c r="B76" i="1"/>
  <c r="B76" i="2"/>
  <c r="B217" i="1"/>
  <c r="B217" i="2"/>
  <c r="B304" i="1"/>
  <c r="B304" i="2"/>
  <c r="B322" i="1"/>
  <c r="B322" i="2"/>
  <c r="B26" i="2"/>
  <c r="B26" i="1"/>
  <c r="B173" i="1"/>
  <c r="B173" i="2"/>
  <c r="B68" i="2"/>
  <c r="B68" i="1"/>
  <c r="B191" i="2"/>
  <c r="B191" i="1"/>
  <c r="B207" i="1"/>
  <c r="B207" i="2"/>
  <c r="B241" i="1"/>
  <c r="B241" i="2"/>
  <c r="B275" i="1"/>
  <c r="B275" i="2"/>
  <c r="B233" i="1"/>
  <c r="B233" i="2"/>
  <c r="B380" i="1"/>
  <c r="B380" i="2"/>
  <c r="B5" i="1"/>
  <c r="B5" i="2"/>
  <c r="B164" i="2"/>
  <c r="B164" i="1"/>
  <c r="B194" i="2"/>
  <c r="B194" i="1"/>
  <c r="B168" i="1"/>
  <c r="B168" i="2"/>
  <c r="B216" i="1"/>
  <c r="B216" i="2"/>
  <c r="B222" i="2"/>
  <c r="B222" i="1"/>
  <c r="B239" i="2"/>
  <c r="B239" i="1"/>
  <c r="B263" i="1"/>
  <c r="B263" i="2"/>
  <c r="B152" i="2"/>
  <c r="B152" i="1"/>
  <c r="B142" i="2"/>
  <c r="B142" i="1"/>
  <c r="B282" i="2"/>
  <c r="B282" i="1"/>
  <c r="B93" i="2"/>
  <c r="B93" i="1"/>
  <c r="B201" i="2"/>
  <c r="B201" i="1"/>
  <c r="B214" i="1"/>
  <c r="B214" i="2"/>
  <c r="B135" i="1"/>
  <c r="B135" i="2"/>
  <c r="B177" i="2"/>
  <c r="B177" i="1"/>
  <c r="B353" i="1"/>
  <c r="B353" i="2"/>
  <c r="B109" i="1"/>
  <c r="B109" i="2"/>
  <c r="B294" i="1"/>
  <c r="B294" i="2"/>
  <c r="B317" i="1"/>
  <c r="B317" i="2"/>
  <c r="B169" i="1"/>
  <c r="B169" i="2"/>
  <c r="B129" i="2"/>
  <c r="B129" i="1"/>
  <c r="B264" i="1"/>
  <c r="B264" i="2"/>
  <c r="B102" i="2"/>
  <c r="B102" i="1"/>
  <c r="B225" i="1"/>
  <c r="B225" i="2"/>
  <c r="B213" i="1"/>
  <c r="B213" i="2"/>
  <c r="B141" i="2"/>
  <c r="B141" i="1"/>
  <c r="C503" i="1"/>
  <c r="C373" i="1"/>
  <c r="C569" i="1"/>
  <c r="C575" i="1"/>
  <c r="C453" i="1"/>
  <c r="C448" i="1"/>
  <c r="C566" i="1"/>
  <c r="C412" i="1"/>
  <c r="C434" i="1"/>
  <c r="C411" i="1"/>
  <c r="C556" i="1"/>
  <c r="C560" i="1"/>
  <c r="C505" i="1"/>
  <c r="C497" i="1"/>
  <c r="C580" i="1"/>
  <c r="C487" i="1"/>
  <c r="C539" i="1"/>
  <c r="C508" i="1"/>
  <c r="C482" i="1"/>
  <c r="C432" i="1"/>
  <c r="C443" i="1"/>
  <c r="C573" i="1"/>
  <c r="C401" i="1"/>
  <c r="C431" i="1"/>
  <c r="C440" i="1"/>
  <c r="C553" i="1"/>
  <c r="C572" i="1"/>
  <c r="C574" i="1"/>
  <c r="C385" i="1"/>
  <c r="C507" i="1"/>
  <c r="C504" i="1"/>
  <c r="C525" i="1"/>
  <c r="C523" i="1"/>
  <c r="C375" i="1"/>
  <c r="C536" i="1"/>
  <c r="C520" i="1"/>
  <c r="C430" i="1"/>
  <c r="C576" i="1"/>
  <c r="C306" i="1"/>
  <c r="C485" i="1"/>
  <c r="C465" i="1"/>
  <c r="C577" i="1"/>
  <c r="C484" i="1"/>
  <c r="C473" i="1"/>
  <c r="C500" i="1"/>
  <c r="C417" i="1"/>
  <c r="C435" i="1"/>
  <c r="C299" i="1"/>
  <c r="C510" i="1"/>
  <c r="C382" i="1"/>
  <c r="C519" i="1"/>
  <c r="C476" i="1"/>
  <c r="C368" i="1"/>
  <c r="C463" i="1"/>
  <c r="C581" i="1"/>
  <c r="C506" i="1"/>
  <c r="C547" i="1"/>
  <c r="C524" i="1"/>
  <c r="C433" i="1"/>
  <c r="C301" i="1"/>
  <c r="C415" i="1"/>
  <c r="C379" i="1"/>
  <c r="C582" i="1"/>
  <c r="C374" i="1"/>
  <c r="C362" i="1"/>
  <c r="C526" i="1"/>
  <c r="C426" i="1"/>
  <c r="C495" i="1"/>
  <c r="C498" i="1"/>
  <c r="C509" i="1"/>
  <c r="C514" i="1"/>
  <c r="C467" i="1"/>
  <c r="C563" i="1"/>
  <c r="C532" i="1"/>
  <c r="C570" i="1"/>
  <c r="C516" i="1"/>
  <c r="C501" i="1"/>
  <c r="C386" i="1"/>
  <c r="C315" i="1"/>
  <c r="C438" i="1"/>
  <c r="C423" i="1"/>
  <c r="C494" i="1"/>
  <c r="C512" i="1"/>
  <c r="C320" i="1"/>
  <c r="C302" i="1"/>
  <c r="C407" i="1"/>
  <c r="C567" i="1"/>
  <c r="C296" i="1"/>
  <c r="C564" i="1"/>
  <c r="C424" i="1"/>
  <c r="C502" i="1"/>
  <c r="C511" i="1"/>
  <c r="C475" i="1"/>
  <c r="C491" i="1"/>
  <c r="C496" i="1"/>
  <c r="C554" i="1"/>
  <c r="C528" i="1"/>
  <c r="C558" i="1"/>
  <c r="C466" i="1"/>
  <c r="C460" i="1"/>
  <c r="B2" i="1"/>
  <c r="B2" i="2"/>
  <c r="C568" i="1"/>
  <c r="C408" i="1"/>
  <c r="C530" i="1"/>
  <c r="C542" i="1"/>
  <c r="C549" i="1"/>
  <c r="C583" i="1"/>
  <c r="C584" i="1"/>
  <c r="C562" i="1"/>
  <c r="C527" i="1"/>
  <c r="C387" i="1"/>
  <c r="C490" i="1"/>
  <c r="C439" i="1"/>
  <c r="C451" i="1"/>
  <c r="C545" i="1"/>
  <c r="C459" i="1"/>
  <c r="C557" i="1"/>
  <c r="C395" i="1"/>
  <c r="C454" i="1"/>
  <c r="C531" i="1"/>
  <c r="C578" i="1"/>
  <c r="C447" i="1"/>
  <c r="C393" i="1"/>
  <c r="C535" i="1"/>
  <c r="C555" i="1"/>
  <c r="C544" i="1"/>
  <c r="C458" i="1"/>
  <c r="C579" i="1"/>
  <c r="C483" i="1"/>
  <c r="C436" i="1"/>
  <c r="C477" i="1"/>
  <c r="C548" i="1"/>
  <c r="C486" i="1"/>
  <c r="C559" i="1"/>
  <c r="C371" i="1"/>
  <c r="N25" i="3"/>
  <c r="S25" i="3" s="1"/>
  <c r="C377" i="1"/>
  <c r="C358" i="1"/>
  <c r="N110" i="3"/>
  <c r="S110" i="3" s="1"/>
  <c r="N59" i="3"/>
  <c r="S59" i="3" s="1"/>
  <c r="N28" i="3"/>
  <c r="S28" i="3" s="1"/>
  <c r="N128" i="3"/>
  <c r="S128" i="3" s="1"/>
  <c r="N168" i="3"/>
  <c r="S168" i="3" s="1"/>
  <c r="N48" i="3"/>
  <c r="S48" i="3" s="1"/>
  <c r="N139" i="3"/>
  <c r="S139" i="3" s="1"/>
  <c r="N120" i="3"/>
  <c r="S120" i="3" s="1"/>
  <c r="N182" i="3"/>
  <c r="S182" i="3" s="1"/>
  <c r="N56" i="3"/>
  <c r="S56" i="3" s="1"/>
  <c r="N141" i="3"/>
  <c r="S141" i="3" s="1"/>
  <c r="N241" i="3"/>
  <c r="S241" i="3" s="1"/>
  <c r="N319" i="3"/>
  <c r="S319" i="3" s="1"/>
  <c r="C319" i="1" s="1"/>
  <c r="N203" i="3"/>
  <c r="S203" i="3" s="1"/>
  <c r="N163" i="3"/>
  <c r="S163" i="3" s="1"/>
  <c r="N308" i="3"/>
  <c r="S308" i="3" s="1"/>
  <c r="N289" i="3"/>
  <c r="S289" i="3" s="1"/>
  <c r="N278" i="3"/>
  <c r="S278" i="3" s="1"/>
  <c r="N238" i="3"/>
  <c r="S238" i="3" s="1"/>
  <c r="N232" i="3"/>
  <c r="S232" i="3" s="1"/>
  <c r="N226" i="3"/>
  <c r="S226" i="3" s="1"/>
  <c r="N233" i="3"/>
  <c r="S233" i="3" s="1"/>
  <c r="N213" i="3"/>
  <c r="S213" i="3" s="1"/>
  <c r="N207" i="3"/>
  <c r="S207" i="3" s="1"/>
  <c r="N88" i="3"/>
  <c r="S88" i="3" s="1"/>
  <c r="N92" i="3"/>
  <c r="S92" i="3" s="1"/>
  <c r="N53" i="3"/>
  <c r="S53" i="3" s="1"/>
  <c r="N205" i="3"/>
  <c r="S205" i="3" s="1"/>
  <c r="N493" i="3"/>
  <c r="S493" i="3" s="1"/>
  <c r="C493" i="1" s="1"/>
  <c r="N489" i="3"/>
  <c r="S489" i="3" s="1"/>
  <c r="C489" i="1" s="1"/>
  <c r="N479" i="3"/>
  <c r="S479" i="3" s="1"/>
  <c r="C479" i="1" s="1"/>
  <c r="N378" i="3"/>
  <c r="S378" i="3" s="1"/>
  <c r="C378" i="1" s="1"/>
  <c r="N357" i="3"/>
  <c r="S357" i="3" s="1"/>
  <c r="N369" i="3"/>
  <c r="S369" i="3" s="1"/>
  <c r="N225" i="3"/>
  <c r="S225" i="3" s="1"/>
  <c r="N191" i="3"/>
  <c r="S191" i="3" s="1"/>
  <c r="N183" i="3"/>
  <c r="S183" i="3" s="1"/>
  <c r="N256" i="3"/>
  <c r="S256" i="3" s="1"/>
  <c r="N252" i="3"/>
  <c r="S252" i="3" s="1"/>
  <c r="N480" i="3"/>
  <c r="S480" i="3" s="1"/>
  <c r="N478" i="3"/>
  <c r="S478" i="3" s="1"/>
  <c r="N474" i="3"/>
  <c r="S474" i="3" s="1"/>
  <c r="C474" i="1" s="1"/>
  <c r="N251" i="3"/>
  <c r="S251" i="3" s="1"/>
  <c r="N257" i="3"/>
  <c r="S257" i="3" s="1"/>
  <c r="N253" i="3"/>
  <c r="S253" i="3" s="1"/>
  <c r="N77" i="3"/>
  <c r="S77" i="3" s="1"/>
  <c r="N102" i="3"/>
  <c r="S102" i="3" s="1"/>
  <c r="N68" i="3"/>
  <c r="S68" i="3" s="1"/>
  <c r="N390" i="3"/>
  <c r="S390" i="3" s="1"/>
  <c r="N333" i="3"/>
  <c r="S333" i="3" s="1"/>
  <c r="N328" i="3"/>
  <c r="S328" i="3" s="1"/>
  <c r="N326" i="3"/>
  <c r="S326" i="3" s="1"/>
  <c r="C326" i="1" s="1"/>
  <c r="N81" i="3"/>
  <c r="S81" i="3" s="1"/>
  <c r="N82" i="3"/>
  <c r="S82" i="3" s="1"/>
  <c r="N83" i="3"/>
  <c r="S83" i="3" s="1"/>
  <c r="N193" i="3"/>
  <c r="S193" i="3" s="1"/>
  <c r="N283" i="3"/>
  <c r="S283" i="3" s="1"/>
  <c r="N261" i="3"/>
  <c r="S261" i="3" s="1"/>
  <c r="N264" i="3"/>
  <c r="S264" i="3" s="1"/>
  <c r="N173" i="3"/>
  <c r="S173" i="3" s="1"/>
  <c r="N136" i="3"/>
  <c r="S136" i="3" s="1"/>
  <c r="N154" i="3"/>
  <c r="S154" i="3" s="1"/>
  <c r="N153" i="3"/>
  <c r="S153" i="3" s="1"/>
  <c r="N155" i="3"/>
  <c r="S155" i="3" s="1"/>
  <c r="N113" i="3"/>
  <c r="S113" i="3" s="1"/>
  <c r="N114" i="3"/>
  <c r="S114" i="3" s="1"/>
  <c r="N115" i="3"/>
  <c r="S115" i="3" s="1"/>
  <c r="N130" i="3"/>
  <c r="S130" i="3" s="1"/>
  <c r="N126" i="3"/>
  <c r="S126" i="3" s="1"/>
  <c r="N255" i="3"/>
  <c r="S255" i="3" s="1"/>
  <c r="N129" i="3"/>
  <c r="S129" i="3" s="1"/>
  <c r="N26" i="3"/>
  <c r="S26" i="3" s="1"/>
  <c r="N147" i="3"/>
  <c r="S147" i="3" s="1"/>
  <c r="N62" i="3"/>
  <c r="S62" i="3" s="1"/>
  <c r="N44" i="3"/>
  <c r="S44" i="3" s="1"/>
  <c r="N151" i="3"/>
  <c r="S151" i="3" s="1"/>
  <c r="N194" i="3"/>
  <c r="S194" i="3" s="1"/>
  <c r="N45" i="3"/>
  <c r="S45" i="3" s="1"/>
  <c r="N178" i="3"/>
  <c r="S178" i="3" s="1"/>
  <c r="N143" i="3"/>
  <c r="S143" i="3" s="1"/>
  <c r="N212" i="3"/>
  <c r="S212" i="3" s="1"/>
  <c r="N63" i="3"/>
  <c r="S63" i="3" s="1"/>
  <c r="N169" i="3"/>
  <c r="S169" i="3" s="1"/>
  <c r="N322" i="3"/>
  <c r="S322" i="3" s="1"/>
  <c r="C322" i="1" s="1"/>
  <c r="N389" i="3"/>
  <c r="S389" i="3" s="1"/>
  <c r="N258" i="3"/>
  <c r="S258" i="3" s="1"/>
  <c r="N187" i="3"/>
  <c r="S187" i="3" s="1"/>
  <c r="N400" i="3"/>
  <c r="S400" i="3" s="1"/>
  <c r="N392" i="3"/>
  <c r="S392" i="3" s="1"/>
  <c r="C392" i="1" s="1"/>
  <c r="N384" i="3"/>
  <c r="S384" i="3" s="1"/>
  <c r="C384" i="1" s="1"/>
  <c r="N356" i="3"/>
  <c r="S356" i="3" s="1"/>
  <c r="N347" i="3"/>
  <c r="S347" i="3" s="1"/>
  <c r="N342" i="3"/>
  <c r="S342" i="3" s="1"/>
  <c r="N348" i="3"/>
  <c r="S348" i="3" s="1"/>
  <c r="N317" i="3"/>
  <c r="S317" i="3" s="1"/>
  <c r="C317" i="1" s="1"/>
  <c r="N304" i="3"/>
  <c r="S304" i="3" s="1"/>
  <c r="N104" i="3"/>
  <c r="S104" i="3" s="1"/>
  <c r="N105" i="3"/>
  <c r="S105" i="3" s="1"/>
  <c r="N60" i="3"/>
  <c r="S60" i="3" s="1"/>
  <c r="N249" i="3"/>
  <c r="S249" i="3" s="1"/>
  <c r="N543" i="3"/>
  <c r="S543" i="3" s="1"/>
  <c r="C543" i="1" s="1"/>
  <c r="N541" i="3"/>
  <c r="S541" i="3" s="1"/>
  <c r="C541" i="1" s="1"/>
  <c r="N534" i="3"/>
  <c r="S534" i="3" s="1"/>
  <c r="C534" i="1" s="1"/>
  <c r="N416" i="3"/>
  <c r="S416" i="3" s="1"/>
  <c r="N406" i="3"/>
  <c r="S406" i="3" s="1"/>
  <c r="N409" i="3"/>
  <c r="S409" i="3" s="1"/>
  <c r="N294" i="3"/>
  <c r="S294" i="3" s="1"/>
  <c r="N217" i="3"/>
  <c r="S217" i="3" s="1"/>
  <c r="N200" i="3"/>
  <c r="S200" i="3" s="1"/>
  <c r="N337" i="3"/>
  <c r="S337" i="3" s="1"/>
  <c r="N331" i="3"/>
  <c r="S331" i="3" s="1"/>
  <c r="N540" i="3"/>
  <c r="S540" i="3" s="1"/>
  <c r="N538" i="3"/>
  <c r="S538" i="3" s="1"/>
  <c r="C538" i="1" s="1"/>
  <c r="N537" i="3"/>
  <c r="S537" i="3" s="1"/>
  <c r="C537" i="1" s="1"/>
  <c r="N330" i="3"/>
  <c r="S330" i="3" s="1"/>
  <c r="N338" i="3"/>
  <c r="S338" i="3" s="1"/>
  <c r="N332" i="3"/>
  <c r="S332" i="3" s="1"/>
  <c r="N80" i="3"/>
  <c r="S80" i="3" s="1"/>
  <c r="N109" i="3"/>
  <c r="S109" i="3" s="1"/>
  <c r="N76" i="3"/>
  <c r="S76" i="3" s="1"/>
  <c r="N420" i="3"/>
  <c r="S420" i="3" s="1"/>
  <c r="N399" i="3"/>
  <c r="S399" i="3" s="1"/>
  <c r="N397" i="3"/>
  <c r="S397" i="3" s="1"/>
  <c r="N396" i="3"/>
  <c r="S396" i="3" s="1"/>
  <c r="C396" i="1" s="1"/>
  <c r="N11" i="3"/>
  <c r="S11" i="3" s="1"/>
  <c r="N12" i="3"/>
  <c r="S12" i="3" s="1"/>
  <c r="N13" i="3"/>
  <c r="S13" i="3" s="1"/>
  <c r="N240" i="3"/>
  <c r="S240" i="3" s="1"/>
  <c r="N372" i="3"/>
  <c r="S372" i="3" s="1"/>
  <c r="N350" i="3"/>
  <c r="S350" i="3" s="1"/>
  <c r="N353" i="3"/>
  <c r="S353" i="3" s="1"/>
  <c r="N206" i="3"/>
  <c r="S206" i="3" s="1"/>
  <c r="N180" i="3"/>
  <c r="S180" i="3" s="1"/>
  <c r="N189" i="3"/>
  <c r="S189" i="3" s="1"/>
  <c r="N188" i="3"/>
  <c r="S188" i="3" s="1"/>
  <c r="N190" i="3"/>
  <c r="S190" i="3" s="1"/>
  <c r="N133" i="3"/>
  <c r="S133" i="3" s="1"/>
  <c r="N134" i="3"/>
  <c r="S134" i="3" s="1"/>
  <c r="N137" i="3"/>
  <c r="S137" i="3" s="1"/>
  <c r="N174" i="3"/>
  <c r="S174" i="3" s="1"/>
  <c r="N167" i="3"/>
  <c r="S167" i="3" s="1"/>
  <c r="N344" i="3"/>
  <c r="S344" i="3" s="1"/>
  <c r="N177" i="3"/>
  <c r="S177" i="3" s="1"/>
  <c r="N24" i="3"/>
  <c r="S24" i="3" s="1"/>
  <c r="N111" i="3"/>
  <c r="S111" i="3" s="1"/>
  <c r="N61" i="3"/>
  <c r="S61" i="3" s="1"/>
  <c r="N32" i="3"/>
  <c r="S32" i="3" s="1"/>
  <c r="N138" i="3"/>
  <c r="S138" i="3" s="1"/>
  <c r="N164" i="3"/>
  <c r="S164" i="3" s="1"/>
  <c r="N46" i="3"/>
  <c r="S46" i="3" s="1"/>
  <c r="N132" i="3"/>
  <c r="S132" i="3" s="1"/>
  <c r="N116" i="3"/>
  <c r="S116" i="3" s="1"/>
  <c r="N175" i="3"/>
  <c r="S175" i="3" s="1"/>
  <c r="N57" i="3"/>
  <c r="S57" i="3" s="1"/>
  <c r="N135" i="3"/>
  <c r="S135" i="3" s="1"/>
  <c r="N231" i="3"/>
  <c r="S231" i="3" s="1"/>
  <c r="N309" i="3"/>
  <c r="S309" i="3" s="1"/>
  <c r="C309" i="1" s="1"/>
  <c r="N195" i="3"/>
  <c r="S195" i="3" s="1"/>
  <c r="N159" i="3"/>
  <c r="S159" i="3" s="1"/>
  <c r="N311" i="3"/>
  <c r="S311" i="3" s="1"/>
  <c r="N295" i="3"/>
  <c r="S295" i="3" s="1"/>
  <c r="N287" i="3"/>
  <c r="S287" i="3" s="1"/>
  <c r="C287" i="1" s="1"/>
  <c r="N242" i="3"/>
  <c r="S242" i="3" s="1"/>
  <c r="N235" i="3"/>
  <c r="S235" i="3" s="1"/>
  <c r="N228" i="3"/>
  <c r="S228" i="3" s="1"/>
  <c r="N236" i="3"/>
  <c r="S236" i="3" s="1"/>
  <c r="N214" i="3"/>
  <c r="S214" i="3" s="1"/>
  <c r="N209" i="3"/>
  <c r="S209" i="3" s="1"/>
  <c r="N89" i="3"/>
  <c r="S89" i="3" s="1"/>
  <c r="N94" i="3"/>
  <c r="S94" i="3" s="1"/>
  <c r="N54" i="3"/>
  <c r="S54" i="3" s="1"/>
  <c r="N181" i="3"/>
  <c r="S181" i="3" s="1"/>
  <c r="N461" i="3"/>
  <c r="S461" i="3" s="1"/>
  <c r="N457" i="3"/>
  <c r="S457" i="3" s="1"/>
  <c r="C457" i="1" s="1"/>
  <c r="N450" i="3"/>
  <c r="S450" i="3" s="1"/>
  <c r="N346" i="3"/>
  <c r="S346" i="3" s="1"/>
  <c r="N316" i="3"/>
  <c r="S316" i="3" s="1"/>
  <c r="C316" i="1" s="1"/>
  <c r="N325" i="3"/>
  <c r="S325" i="3" s="1"/>
  <c r="N201" i="3"/>
  <c r="S201" i="3" s="1"/>
  <c r="N166" i="3"/>
  <c r="S166" i="3" s="1"/>
  <c r="N148" i="3"/>
  <c r="S148" i="3" s="1"/>
  <c r="N222" i="3"/>
  <c r="S222" i="3" s="1"/>
  <c r="N219" i="3"/>
  <c r="S219" i="3" s="1"/>
  <c r="N449" i="3"/>
  <c r="S449" i="3" s="1"/>
  <c r="N446" i="3"/>
  <c r="S446" i="3" s="1"/>
  <c r="C446" i="1" s="1"/>
  <c r="N445" i="3"/>
  <c r="S445" i="3" s="1"/>
  <c r="C445" i="1" s="1"/>
  <c r="N218" i="3"/>
  <c r="S218" i="3" s="1"/>
  <c r="N223" i="3"/>
  <c r="S223" i="3" s="1"/>
  <c r="N220" i="3"/>
  <c r="S220" i="3" s="1"/>
  <c r="N74" i="3"/>
  <c r="S74" i="3" s="1"/>
  <c r="N93" i="3"/>
  <c r="S93" i="3" s="1"/>
  <c r="N66" i="3"/>
  <c r="S66" i="3" s="1"/>
  <c r="N370" i="3"/>
  <c r="S370" i="3" s="1"/>
  <c r="N297" i="3"/>
  <c r="S297" i="3" s="1"/>
  <c r="N293" i="3"/>
  <c r="S293" i="3" s="1"/>
  <c r="C293" i="1" s="1"/>
  <c r="N288" i="3"/>
  <c r="S288" i="3" s="1"/>
  <c r="N5" i="3"/>
  <c r="S5" i="3" s="1"/>
  <c r="N6" i="3"/>
  <c r="S6" i="3" s="1"/>
  <c r="N7" i="3"/>
  <c r="S7" i="3" s="1"/>
  <c r="N202" i="3"/>
  <c r="S202" i="3" s="1"/>
  <c r="N300" i="3"/>
  <c r="S300" i="3" s="1"/>
  <c r="N275" i="3"/>
  <c r="S275" i="3" s="1"/>
  <c r="N282" i="3"/>
  <c r="S282" i="3" s="1"/>
  <c r="N179" i="3"/>
  <c r="S179" i="3" s="1"/>
  <c r="N146" i="3"/>
  <c r="S146" i="3" s="1"/>
  <c r="N161" i="3"/>
  <c r="S161" i="3" s="1"/>
  <c r="N160" i="3"/>
  <c r="S160" i="3" s="1"/>
  <c r="N162" i="3"/>
  <c r="S162" i="3" s="1"/>
  <c r="N117" i="3"/>
  <c r="S117" i="3" s="1"/>
  <c r="N118" i="3"/>
  <c r="S118" i="3" s="1"/>
  <c r="N119" i="3"/>
  <c r="S119" i="3" s="1"/>
  <c r="N140" i="3"/>
  <c r="S140" i="3" s="1"/>
  <c r="N131" i="3"/>
  <c r="S131" i="3" s="1"/>
  <c r="N272" i="3"/>
  <c r="S272" i="3" s="1"/>
  <c r="N142" i="3"/>
  <c r="S142" i="3" s="1"/>
  <c r="N27" i="3"/>
  <c r="S27" i="3" s="1"/>
  <c r="N112" i="3"/>
  <c r="S112" i="3" s="1"/>
  <c r="N65" i="3"/>
  <c r="S65" i="3" s="1"/>
  <c r="N43" i="3"/>
  <c r="S43" i="3" s="1"/>
  <c r="N150" i="3"/>
  <c r="S150" i="3" s="1"/>
  <c r="N184" i="3"/>
  <c r="S184" i="3" s="1"/>
  <c r="N47" i="3"/>
  <c r="S47" i="3" s="1"/>
  <c r="N157" i="3"/>
  <c r="S157" i="3" s="1"/>
  <c r="N125" i="3"/>
  <c r="S125" i="3" s="1"/>
  <c r="N192" i="3"/>
  <c r="S192" i="3" s="1"/>
  <c r="N58" i="3"/>
  <c r="S58" i="3" s="1"/>
  <c r="N152" i="3"/>
  <c r="S152" i="3" s="1"/>
  <c r="N277" i="3"/>
  <c r="S277" i="3" s="1"/>
  <c r="N355" i="3"/>
  <c r="S355" i="3" s="1"/>
  <c r="N216" i="3"/>
  <c r="S216" i="3" s="1"/>
  <c r="N176" i="3"/>
  <c r="S176" i="3" s="1"/>
  <c r="N365" i="3"/>
  <c r="S365" i="3" s="1"/>
  <c r="N349" i="3"/>
  <c r="S349" i="3" s="1"/>
  <c r="N341" i="3"/>
  <c r="S341" i="3" s="1"/>
  <c r="N298" i="3"/>
  <c r="S298" i="3" s="1"/>
  <c r="N291" i="3"/>
  <c r="S291" i="3" s="1"/>
  <c r="N284" i="3"/>
  <c r="S284" i="3" s="1"/>
  <c r="N292" i="3"/>
  <c r="S292" i="3" s="1"/>
  <c r="N263" i="3"/>
  <c r="S263" i="3" s="1"/>
  <c r="N246" i="3"/>
  <c r="S246" i="3" s="1"/>
  <c r="N97" i="3"/>
  <c r="S97" i="3" s="1"/>
  <c r="N100" i="3"/>
  <c r="S100" i="3" s="1"/>
  <c r="N55" i="3"/>
  <c r="S55" i="3" s="1"/>
  <c r="N211" i="3"/>
  <c r="S211" i="3" s="1"/>
  <c r="N515" i="3"/>
  <c r="S515" i="3" s="1"/>
  <c r="C515" i="1" s="1"/>
  <c r="N513" i="3"/>
  <c r="S513" i="3" s="1"/>
  <c r="C513" i="1" s="1"/>
  <c r="N499" i="3"/>
  <c r="S499" i="3" s="1"/>
  <c r="C499" i="1" s="1"/>
  <c r="N398" i="3"/>
  <c r="S398" i="3" s="1"/>
  <c r="N380" i="3"/>
  <c r="S380" i="3" s="1"/>
  <c r="N383" i="3"/>
  <c r="S383" i="3" s="1"/>
  <c r="N239" i="3"/>
  <c r="S239" i="3" s="1"/>
  <c r="N196" i="3"/>
  <c r="S196" i="3" s="1"/>
  <c r="N185" i="3"/>
  <c r="S185" i="3" s="1"/>
  <c r="N285" i="3"/>
  <c r="S285" i="3" s="1"/>
  <c r="N280" i="3"/>
  <c r="S280" i="3" s="1"/>
  <c r="C406" i="1" l="1"/>
  <c r="C449" i="1"/>
  <c r="C540" i="1"/>
  <c r="C480" i="1"/>
  <c r="C399" i="1"/>
  <c r="C390" i="1"/>
  <c r="C288" i="1"/>
  <c r="C321" i="1"/>
  <c r="C325" i="1"/>
  <c r="C427" i="1"/>
  <c r="C186" i="1"/>
  <c r="C167" i="1"/>
  <c r="C366" i="1"/>
  <c r="C481" i="1"/>
  <c r="C101" i="1"/>
  <c r="C585" i="1"/>
  <c r="C232" i="1"/>
  <c r="C546" i="1"/>
  <c r="C307" i="1"/>
  <c r="C206" i="1"/>
  <c r="C248" i="1"/>
  <c r="C367" i="1"/>
  <c r="C529" i="1"/>
  <c r="C225" i="1"/>
  <c r="C285" i="1"/>
  <c r="C437" i="1"/>
  <c r="C442" i="1"/>
  <c r="C222" i="1"/>
  <c r="C420" i="1"/>
  <c r="C333" i="1"/>
  <c r="C551" i="1"/>
  <c r="C211" i="1"/>
  <c r="C91" i="1"/>
  <c r="C478" i="1"/>
  <c r="C561" i="1"/>
  <c r="C273" i="1"/>
  <c r="C286" i="1"/>
  <c r="C207" i="1"/>
  <c r="C419" i="1"/>
  <c r="C215" i="1"/>
  <c r="C361" i="1"/>
  <c r="C240" i="1"/>
  <c r="C402" i="1"/>
  <c r="C552" i="1"/>
  <c r="C324" i="1"/>
  <c r="C303" i="1"/>
  <c r="C154" i="1"/>
  <c r="C233" i="1"/>
  <c r="C410" i="1"/>
  <c r="C488" i="1"/>
  <c r="C550" i="1"/>
  <c r="C565" i="1"/>
  <c r="C416" i="1"/>
  <c r="C182" i="1"/>
  <c r="C292" i="1"/>
  <c r="C444" i="1"/>
  <c r="C181" i="1"/>
  <c r="C89" i="1"/>
  <c r="C464" i="1"/>
  <c r="C180" i="1"/>
  <c r="C522" i="1"/>
  <c r="C472" i="1"/>
  <c r="C223" i="1"/>
  <c r="C227" i="1"/>
  <c r="C462" i="1"/>
  <c r="C82" i="1"/>
  <c r="C363" i="1"/>
  <c r="C162" i="1"/>
  <c r="C226" i="1"/>
  <c r="C370" i="1"/>
  <c r="C253" i="1"/>
  <c r="C441" i="1"/>
  <c r="C83" i="1"/>
  <c r="C68" i="1"/>
  <c r="C62" i="1"/>
  <c r="C151" i="1"/>
  <c r="C63" i="1"/>
  <c r="C388" i="1"/>
  <c r="C400" i="1"/>
  <c r="C311" i="1"/>
  <c r="C295" i="1"/>
  <c r="C246" i="1"/>
  <c r="C312" i="1"/>
  <c r="C405" i="1"/>
  <c r="C328" i="1"/>
  <c r="C455" i="1"/>
  <c r="C364" i="1"/>
  <c r="C344" i="1"/>
  <c r="C290" i="1"/>
  <c r="C468" i="1"/>
  <c r="C391" i="1"/>
  <c r="C249" i="1"/>
  <c r="C257" i="1"/>
  <c r="C372" i="1"/>
  <c r="C359" i="1"/>
  <c r="C469" i="1"/>
  <c r="C212" i="1"/>
  <c r="C533" i="1"/>
  <c r="C428" i="1"/>
  <c r="C81" i="1"/>
  <c r="C452" i="1"/>
  <c r="C203" i="1"/>
  <c r="C517" i="1"/>
  <c r="C313" i="1"/>
  <c r="C470" i="1"/>
  <c r="C197" i="1"/>
  <c r="C409" i="1"/>
  <c r="C330" i="1"/>
  <c r="C297" i="1"/>
  <c r="C571" i="1"/>
  <c r="C360" i="1"/>
  <c r="C383" i="1"/>
  <c r="C210" i="1"/>
  <c r="C272" i="1"/>
  <c r="C461" i="1"/>
  <c r="C219" i="1"/>
  <c r="C113" i="1"/>
  <c r="C305" i="1"/>
  <c r="C92" i="1"/>
  <c r="C397" i="1"/>
  <c r="C308" i="1"/>
  <c r="C380" i="1"/>
  <c r="C291" i="1"/>
  <c r="C318" i="1"/>
  <c r="C300" i="1"/>
  <c r="C112" i="1"/>
  <c r="C289" i="1"/>
  <c r="C376" i="1"/>
  <c r="C429" i="1"/>
  <c r="C298" i="1"/>
  <c r="C421" i="1"/>
  <c r="C185" i="1"/>
  <c r="C294" i="1"/>
  <c r="C389" i="1"/>
  <c r="C450" i="1"/>
  <c r="C189" i="1"/>
  <c r="C220" i="1"/>
  <c r="C381" i="1"/>
  <c r="C252" i="1"/>
  <c r="C310" i="1"/>
  <c r="C213" i="1"/>
  <c r="C492" i="1"/>
  <c r="C245" i="1"/>
  <c r="C329" i="1"/>
  <c r="C327" i="1"/>
  <c r="C323" i="1"/>
  <c r="C414" i="1"/>
  <c r="C422" i="1"/>
  <c r="C398" i="1"/>
  <c r="C456" i="1"/>
  <c r="C403" i="1"/>
  <c r="C304" i="1"/>
  <c r="C314" i="1"/>
  <c r="C413" i="1"/>
  <c r="C518" i="1"/>
  <c r="C521" i="1"/>
  <c r="C404" i="1"/>
  <c r="C369" i="1"/>
  <c r="C365" i="1"/>
  <c r="C425" i="1"/>
  <c r="C418" i="1"/>
  <c r="C471" i="1"/>
  <c r="C394" i="1"/>
  <c r="C125" i="1"/>
  <c r="C115" i="1"/>
  <c r="C169" i="1"/>
  <c r="C102" i="1"/>
  <c r="C194" i="1"/>
  <c r="C103" i="1"/>
  <c r="C149" i="1"/>
  <c r="C229" i="1"/>
  <c r="C126" i="1"/>
  <c r="C12" i="1"/>
  <c r="C228" i="1"/>
  <c r="C217" i="1"/>
  <c r="C150" i="1"/>
  <c r="C216" i="1"/>
  <c r="C193" i="1"/>
  <c r="C161" i="1"/>
  <c r="C114" i="1"/>
  <c r="C23" i="1"/>
  <c r="C247" i="1"/>
  <c r="C239" i="1"/>
  <c r="C192" i="1"/>
  <c r="C168" i="1"/>
  <c r="C148" i="1"/>
  <c r="C124" i="1"/>
  <c r="C69" i="1"/>
  <c r="C57" i="1"/>
  <c r="C45" i="1"/>
  <c r="C224" i="1"/>
  <c r="C165" i="1"/>
  <c r="C121" i="1"/>
  <c r="C110" i="1"/>
  <c r="C54" i="1"/>
  <c r="C42" i="1"/>
  <c r="C7" i="1"/>
  <c r="C221" i="1"/>
  <c r="C198" i="1"/>
  <c r="C174" i="1"/>
  <c r="C130" i="1"/>
  <c r="C119" i="1"/>
  <c r="C107" i="1"/>
  <c r="C75" i="1"/>
  <c r="C16" i="1"/>
  <c r="C4" i="1"/>
  <c r="C254" i="1"/>
  <c r="C187" i="1"/>
  <c r="C155" i="1"/>
  <c r="C131" i="1"/>
  <c r="C120" i="1"/>
  <c r="C108" i="1"/>
  <c r="C84" i="1"/>
  <c r="C52" i="1"/>
  <c r="C40" i="1"/>
  <c r="C5" i="1"/>
  <c r="C251" i="1"/>
  <c r="C243" i="1"/>
  <c r="C231" i="1"/>
  <c r="C196" i="1"/>
  <c r="C184" i="1"/>
  <c r="C152" i="1"/>
  <c r="C140" i="1"/>
  <c r="C117" i="1"/>
  <c r="C105" i="1"/>
  <c r="C73" i="1"/>
  <c r="C14" i="1"/>
  <c r="C244" i="1"/>
  <c r="C153" i="1"/>
  <c r="C141" i="1"/>
  <c r="C129" i="1"/>
  <c r="C118" i="1"/>
  <c r="C106" i="1"/>
  <c r="C15" i="1"/>
  <c r="C218" i="1"/>
  <c r="C195" i="1"/>
  <c r="C127" i="1"/>
  <c r="C104" i="1"/>
  <c r="C72" i="1"/>
  <c r="C13" i="1"/>
  <c r="C190" i="1"/>
  <c r="C166" i="1"/>
  <c r="C122" i="1"/>
  <c r="C111" i="1"/>
  <c r="C67" i="1"/>
  <c r="C43" i="1"/>
  <c r="C20" i="1"/>
  <c r="C8" i="1"/>
  <c r="C250" i="1"/>
  <c r="C230" i="1"/>
  <c r="C183" i="1"/>
  <c r="C163" i="1"/>
  <c r="C139" i="1"/>
  <c r="C116" i="1"/>
  <c r="C238" i="1"/>
  <c r="C202" i="1"/>
  <c r="C191" i="1"/>
  <c r="C179" i="1"/>
  <c r="C147" i="1"/>
  <c r="C123" i="1"/>
  <c r="C100" i="1"/>
  <c r="C88" i="1"/>
  <c r="C11" i="1"/>
  <c r="C56" i="1"/>
  <c r="C44" i="1"/>
  <c r="C21" i="1"/>
  <c r="C356" i="1"/>
  <c r="C339" i="1"/>
  <c r="C188" i="1"/>
  <c r="C164" i="1"/>
  <c r="C156" i="1"/>
  <c r="C132" i="1"/>
  <c r="C109" i="1"/>
  <c r="C85" i="1"/>
  <c r="C53" i="1"/>
  <c r="C41" i="1"/>
  <c r="C18" i="1"/>
  <c r="C6" i="1"/>
  <c r="C128" i="1"/>
  <c r="C205" i="1"/>
  <c r="C36" i="1"/>
  <c r="C204" i="1"/>
  <c r="C90" i="1"/>
  <c r="C58" i="1"/>
  <c r="C200" i="1"/>
  <c r="C176" i="1"/>
  <c r="C144" i="1"/>
  <c r="C97" i="1"/>
  <c r="C10" i="1"/>
  <c r="C178" i="1"/>
  <c r="C146" i="1"/>
  <c r="C87" i="1"/>
  <c r="C55" i="1"/>
  <c r="C201" i="1"/>
  <c r="C177" i="1"/>
  <c r="C145" i="1"/>
  <c r="C86" i="1"/>
  <c r="C66" i="1"/>
  <c r="C199" i="1"/>
  <c r="C175" i="1"/>
  <c r="C143" i="1"/>
  <c r="C17" i="1"/>
  <c r="C2" i="1"/>
  <c r="C142" i="1"/>
  <c r="C22" i="1"/>
  <c r="C19" i="1"/>
  <c r="C71" i="1"/>
  <c r="C160" i="1"/>
  <c r="C28" i="1"/>
  <c r="C46" i="1"/>
  <c r="C51" i="1"/>
  <c r="C237" i="1"/>
  <c r="C171" i="1"/>
  <c r="C47" i="1"/>
  <c r="C74" i="1"/>
  <c r="C214" i="1" l="1"/>
  <c r="C26" i="1"/>
  <c r="C25" i="1"/>
  <c r="C9" i="1"/>
  <c r="C24" i="1"/>
  <c r="C27" i="1"/>
  <c r="C80" i="1"/>
  <c r="C96" i="1"/>
  <c r="C94" i="1"/>
  <c r="C3" i="1"/>
  <c r="C37" i="1"/>
  <c r="C157" i="1"/>
  <c r="C64" i="1"/>
  <c r="C256" i="1"/>
  <c r="C31" i="1"/>
  <c r="C134" i="1"/>
  <c r="C338" i="1"/>
  <c r="C268" i="1"/>
  <c r="C341" i="1"/>
  <c r="C270" i="1"/>
  <c r="C340" i="1"/>
  <c r="C269" i="1"/>
  <c r="C336" i="1"/>
  <c r="C265" i="1"/>
  <c r="C357" i="1"/>
  <c r="C282" i="1"/>
  <c r="C355" i="1"/>
  <c r="C281" i="1"/>
  <c r="C353" i="1"/>
  <c r="C277" i="1"/>
  <c r="C38" i="1"/>
  <c r="C158" i="1"/>
  <c r="C65" i="1"/>
  <c r="C33" i="1"/>
  <c r="C136" i="1"/>
  <c r="C93" i="1"/>
  <c r="C76" i="1"/>
  <c r="C208" i="1"/>
  <c r="C263" i="1"/>
  <c r="C346" i="1"/>
  <c r="C275" i="1"/>
  <c r="C79" i="1"/>
  <c r="C242" i="1"/>
  <c r="C50" i="1"/>
  <c r="C173" i="1"/>
  <c r="C95" i="1"/>
  <c r="C342" i="1"/>
  <c r="C271" i="1"/>
  <c r="C337" i="1"/>
  <c r="C266" i="1"/>
  <c r="C332" i="1"/>
  <c r="C261" i="1"/>
  <c r="C349" i="1"/>
  <c r="C352" i="1"/>
  <c r="C278" i="1"/>
  <c r="C262" i="1"/>
  <c r="C259" i="1"/>
  <c r="C30" i="1"/>
  <c r="C133" i="1"/>
  <c r="C59" i="1"/>
  <c r="C234" i="1"/>
  <c r="C32" i="1"/>
  <c r="C135" i="1"/>
  <c r="C34" i="1"/>
  <c r="C137" i="1"/>
  <c r="C39" i="1"/>
  <c r="C159" i="1"/>
  <c r="C78" i="1"/>
  <c r="C241" i="1"/>
  <c r="C347" i="1"/>
  <c r="C283" i="1"/>
  <c r="C49" i="1"/>
  <c r="C172" i="1"/>
  <c r="C60" i="1"/>
  <c r="C235" i="1"/>
  <c r="C348" i="1"/>
  <c r="C274" i="1"/>
  <c r="C335" i="1"/>
  <c r="C264" i="1"/>
  <c r="C351" i="1"/>
  <c r="C284" i="1"/>
  <c r="C77" i="1"/>
  <c r="C209" i="1"/>
  <c r="C255" i="1"/>
  <c r="C267" i="1"/>
  <c r="C331" i="1"/>
  <c r="C260" i="1"/>
  <c r="C48" i="1"/>
  <c r="C170" i="1"/>
  <c r="C35" i="1"/>
  <c r="C138" i="1"/>
  <c r="C350" i="1"/>
  <c r="C276" i="1"/>
  <c r="C280" i="1"/>
  <c r="C61" i="1"/>
  <c r="C236" i="1"/>
  <c r="C354" i="1"/>
  <c r="C279" i="1"/>
  <c r="C334" i="1"/>
  <c r="C258" i="1"/>
  <c r="C98" i="1"/>
  <c r="C343" i="1"/>
  <c r="C99" i="1"/>
  <c r="C345" i="1"/>
  <c r="C70" i="1"/>
  <c r="C29" i="1"/>
  <c r="C2" i="2" l="1"/>
  <c r="C265" i="2"/>
  <c r="C320" i="2"/>
  <c r="C531" i="2"/>
  <c r="C217" i="2"/>
  <c r="C207" i="2"/>
  <c r="C109" i="2"/>
  <c r="C304" i="2"/>
  <c r="C160" i="2"/>
  <c r="C149" i="2"/>
  <c r="C294" i="2"/>
  <c r="C232" i="2"/>
  <c r="C393" i="2"/>
  <c r="C500" i="2"/>
  <c r="C390" i="2"/>
  <c r="C523" i="2"/>
  <c r="C389" i="2"/>
  <c r="C230" i="2"/>
  <c r="C287" i="2"/>
  <c r="C199" i="2"/>
  <c r="C144" i="2"/>
  <c r="C85" i="2"/>
  <c r="C15" i="2"/>
  <c r="C89" i="2"/>
  <c r="C484" i="2"/>
  <c r="C464" i="2"/>
  <c r="C96" i="2"/>
  <c r="C268" i="2"/>
  <c r="C302" i="2"/>
  <c r="C379" i="2"/>
  <c r="C497" i="2"/>
  <c r="C567" i="2"/>
  <c r="C146" i="2"/>
  <c r="C403" i="2"/>
  <c r="C119" i="2"/>
  <c r="C321" i="2"/>
  <c r="C212" i="2"/>
  <c r="C533" i="2"/>
  <c r="C427" i="2"/>
  <c r="C108" i="2"/>
  <c r="C254" i="2"/>
  <c r="C340" i="2"/>
  <c r="C131" i="2"/>
  <c r="C382" i="2"/>
  <c r="C123" i="2"/>
  <c r="C269" i="2"/>
  <c r="C258" i="2"/>
  <c r="C34" i="2"/>
  <c r="C204" i="2"/>
  <c r="C142" i="2"/>
  <c r="C366" i="2"/>
  <c r="C434" i="2"/>
  <c r="C584" i="2"/>
  <c r="C298" i="2"/>
  <c r="C392" i="2"/>
  <c r="C446" i="2"/>
  <c r="C113" i="2"/>
  <c r="C61" i="2"/>
  <c r="C202" i="2"/>
  <c r="C282" i="2"/>
  <c r="C209" i="2"/>
  <c r="C275" i="2"/>
  <c r="C552" i="2"/>
  <c r="C277" i="2"/>
  <c r="C543" i="2"/>
  <c r="C111" i="2"/>
  <c r="C227" i="2"/>
  <c r="C362" i="2"/>
  <c r="C128" i="2"/>
  <c r="C105" i="2"/>
  <c r="C211" i="2"/>
  <c r="C355" i="2"/>
  <c r="C162" i="2"/>
  <c r="C151" i="2"/>
  <c r="C359" i="2"/>
  <c r="C46" i="2"/>
  <c r="C505" i="2"/>
  <c r="C433" i="2"/>
  <c r="C375" i="2"/>
  <c r="C444" i="2"/>
  <c r="C461" i="2"/>
  <c r="C51" i="2"/>
  <c r="C66" i="2"/>
  <c r="C322" i="2"/>
  <c r="C110" i="2"/>
  <c r="C260" i="2"/>
  <c r="C176" i="2"/>
  <c r="C7" i="2"/>
  <c r="C54" i="2"/>
  <c r="C576" i="2"/>
  <c r="C483" i="2"/>
  <c r="C540" i="2"/>
  <c r="C383" i="2"/>
  <c r="C436" i="2"/>
  <c r="C572" i="2"/>
  <c r="C104" i="2"/>
  <c r="C139" i="2"/>
  <c r="C352" i="2"/>
  <c r="C116" i="2"/>
  <c r="C28" i="2"/>
  <c r="C248" i="2"/>
  <c r="C306" i="2"/>
  <c r="C256" i="2"/>
  <c r="C55" i="2"/>
  <c r="C307" i="2"/>
  <c r="C571" i="2"/>
  <c r="C289" i="2"/>
  <c r="C90" i="2"/>
  <c r="C273" i="2"/>
  <c r="C502" i="2"/>
  <c r="C132" i="2"/>
  <c r="C449" i="2"/>
  <c r="C188" i="2"/>
  <c r="C358" i="2"/>
  <c r="C229" i="2"/>
  <c r="C236" i="2"/>
  <c r="C215" i="2"/>
  <c r="C200" i="2"/>
  <c r="C460" i="2"/>
  <c r="C240" i="2"/>
  <c r="C560" i="2"/>
  <c r="C532" i="2"/>
  <c r="C542" i="2"/>
  <c r="C44" i="2"/>
  <c r="C135" i="2"/>
  <c r="C127" i="2"/>
  <c r="C159" i="2"/>
  <c r="C348" i="2"/>
  <c r="C115" i="2"/>
  <c r="C18" i="2"/>
  <c r="C218" i="2"/>
  <c r="C463" i="2"/>
  <c r="C195" i="2"/>
  <c r="C418" i="2"/>
  <c r="C386" i="2"/>
  <c r="C472" i="2"/>
  <c r="C522" i="2"/>
  <c r="C40" i="2"/>
  <c r="C97" i="2"/>
  <c r="C253" i="2"/>
  <c r="C272" i="2"/>
  <c r="C130" i="2"/>
  <c r="C6" i="2"/>
  <c r="C538" i="2"/>
  <c r="C371" i="2"/>
  <c r="C121" i="2"/>
  <c r="C300" i="2"/>
  <c r="C406" i="2"/>
  <c r="C154" i="2"/>
  <c r="C507" i="2"/>
  <c r="C480" i="2"/>
  <c r="C551" i="2"/>
  <c r="C407" i="2"/>
  <c r="C285" i="2"/>
  <c r="C303" i="2"/>
  <c r="C573" i="2"/>
  <c r="C575" i="2"/>
  <c r="C82" i="2"/>
  <c r="C363" i="2"/>
  <c r="C354" i="2"/>
  <c r="C471" i="2"/>
  <c r="C550" i="2"/>
  <c r="C512" i="2"/>
  <c r="C528" i="2"/>
  <c r="C424" i="2"/>
  <c r="C454" i="2"/>
  <c r="C134" i="2"/>
  <c r="C143" i="2"/>
  <c r="C156" i="2"/>
  <c r="C378" i="2"/>
  <c r="C308" i="2"/>
  <c r="C346" i="2"/>
  <c r="C169" i="2"/>
  <c r="C299" i="2"/>
  <c r="C501" i="2"/>
  <c r="C152" i="2"/>
  <c r="C547" i="2"/>
  <c r="C477" i="2"/>
  <c r="C118" i="2"/>
  <c r="C239" i="2"/>
  <c r="C173" i="2"/>
  <c r="C191" i="2"/>
  <c r="C237" i="2"/>
  <c r="C11" i="2"/>
  <c r="C524" i="2"/>
  <c r="C487" i="2"/>
  <c r="C527" i="2"/>
  <c r="C489" i="2"/>
  <c r="C261" i="2"/>
  <c r="C93" i="2"/>
  <c r="C33" i="2"/>
  <c r="C49" i="2"/>
  <c r="C318" i="2"/>
  <c r="C98" i="2"/>
  <c r="C168" i="2"/>
  <c r="C496" i="2"/>
  <c r="C556" i="2"/>
  <c r="C557" i="2"/>
  <c r="C72" i="2"/>
  <c r="C402" i="2"/>
  <c r="C53" i="2"/>
  <c r="C498" i="2"/>
  <c r="C337" i="2"/>
  <c r="C404" i="2"/>
  <c r="C396" i="2"/>
  <c r="C19" i="2"/>
  <c r="C441" i="2"/>
  <c r="C102" i="2"/>
  <c r="C283" i="2"/>
  <c r="C510" i="2"/>
  <c r="C514" i="2"/>
  <c r="C447" i="2"/>
  <c r="C554" i="2"/>
  <c r="C24" i="2"/>
  <c r="C80" i="2"/>
  <c r="C343" i="2"/>
  <c r="C29" i="2"/>
  <c r="C259" i="2"/>
  <c r="C5" i="2"/>
  <c r="C328" i="2"/>
  <c r="C13" i="2"/>
  <c r="C475" i="2"/>
  <c r="C92" i="2"/>
  <c r="C559" i="2"/>
  <c r="C84" i="2"/>
  <c r="C179" i="2"/>
  <c r="C213" i="2"/>
  <c r="C284" i="2"/>
  <c r="C194" i="2"/>
  <c r="C64" i="2"/>
  <c r="C99" i="2"/>
  <c r="C445" i="2"/>
  <c r="C506" i="2"/>
  <c r="C408" i="2"/>
  <c r="C252" i="2"/>
  <c r="C192" i="2"/>
  <c r="C250" i="2"/>
  <c r="C361" i="2"/>
  <c r="C548" i="2"/>
  <c r="C504" i="2"/>
  <c r="C456" i="2"/>
  <c r="C486" i="2"/>
  <c r="C77" i="2"/>
  <c r="C255" i="2"/>
  <c r="C52" i="2"/>
  <c r="C221" i="2"/>
  <c r="C4" i="2"/>
  <c r="C448" i="2"/>
  <c r="C380" i="2"/>
  <c r="C536" i="2"/>
  <c r="C485" i="2"/>
  <c r="C417" i="2"/>
  <c r="C338" i="2"/>
  <c r="C147" i="2"/>
  <c r="C286" i="2"/>
  <c r="C381" i="2"/>
  <c r="C31" i="2"/>
  <c r="C426" i="2"/>
  <c r="C32" i="2"/>
  <c r="C23" i="2"/>
  <c r="C503" i="2"/>
  <c r="C437" i="2"/>
  <c r="C246" i="2"/>
  <c r="C59" i="2"/>
  <c r="C376" i="2"/>
  <c r="C323" i="2"/>
  <c r="C351" i="2"/>
  <c r="C519" i="2"/>
  <c r="C479" i="2"/>
  <c r="C535" i="2"/>
  <c r="C356" i="2"/>
  <c r="C196" i="2"/>
  <c r="C122" i="2"/>
  <c r="C120" i="2"/>
  <c r="C70" i="2"/>
  <c r="C377" i="2"/>
  <c r="C107" i="2"/>
  <c r="C309" i="2"/>
  <c r="C133" i="2"/>
  <c r="C167" i="2"/>
  <c r="C37" i="2"/>
  <c r="C509" i="2"/>
  <c r="C292" i="2"/>
  <c r="C326" i="2"/>
  <c r="C430" i="2"/>
  <c r="C466" i="2"/>
  <c r="C317" i="2"/>
  <c r="C193" i="2"/>
  <c r="C145" i="2"/>
  <c r="C332" i="2"/>
  <c r="C368" i="2"/>
  <c r="C9" i="2"/>
  <c r="C374" i="2"/>
  <c r="C410" i="2"/>
  <c r="C67" i="2"/>
  <c r="C435" i="2"/>
  <c r="C423" i="2"/>
  <c r="C399" i="2"/>
  <c r="C413" i="2"/>
  <c r="C136" i="2"/>
  <c r="C336" i="2"/>
  <c r="C327" i="2"/>
  <c r="C305" i="2"/>
  <c r="C177" i="2"/>
  <c r="C365" i="2"/>
  <c r="C577" i="2"/>
  <c r="C397" i="2"/>
  <c r="C231" i="2"/>
  <c r="C360" i="2"/>
  <c r="C312" i="2"/>
  <c r="C580" i="2"/>
  <c r="C546" i="2"/>
  <c r="C395" i="2"/>
  <c r="C42" i="2"/>
  <c r="C205" i="2"/>
  <c r="C324" i="2"/>
  <c r="C91" i="2"/>
  <c r="C16" i="2"/>
  <c r="C171" i="2"/>
  <c r="C141" i="2"/>
  <c r="C465" i="2"/>
  <c r="C490" i="2"/>
  <c r="C45" i="2"/>
  <c r="C117" i="2"/>
  <c r="C60" i="2"/>
  <c r="C35" i="2"/>
  <c r="C187" i="2"/>
  <c r="C14" i="2"/>
  <c r="C428" i="2"/>
  <c r="C242" i="2"/>
  <c r="C311" i="2"/>
  <c r="C526" i="2"/>
  <c r="C513" i="2"/>
  <c r="C520" i="2"/>
  <c r="C488" i="2"/>
  <c r="C235" i="2"/>
  <c r="C243" i="2"/>
  <c r="C342" i="2"/>
  <c r="C330" i="2"/>
  <c r="C561" i="2"/>
  <c r="C419" i="2"/>
  <c r="C451" i="2"/>
  <c r="C48" i="2"/>
  <c r="C184" i="2"/>
  <c r="C172" i="2"/>
  <c r="C288" i="2"/>
  <c r="C310" i="2"/>
  <c r="C515" i="2"/>
  <c r="C214" i="2"/>
  <c r="C71" i="2"/>
  <c r="C405" i="2"/>
  <c r="C165" i="2"/>
  <c r="C301" i="2"/>
  <c r="C345" i="2"/>
  <c r="C541" i="2"/>
  <c r="C452" i="2"/>
  <c r="C415" i="2"/>
  <c r="C555" i="2"/>
  <c r="C280" i="2"/>
  <c r="C185" i="2"/>
  <c r="C198" i="2"/>
  <c r="C86" i="2"/>
  <c r="C335" i="2"/>
  <c r="C10" i="2"/>
  <c r="C101" i="2"/>
  <c r="C491" i="2"/>
  <c r="C157" i="2"/>
  <c r="C422" i="2"/>
  <c r="C563" i="2"/>
  <c r="C539" i="2"/>
  <c r="C579" i="2"/>
  <c r="C219" i="2"/>
  <c r="C245" i="2"/>
  <c r="C291" i="2"/>
  <c r="C257" i="2"/>
  <c r="C349" i="2"/>
  <c r="C3" i="2"/>
  <c r="C537" i="2"/>
  <c r="C583" i="2"/>
  <c r="C421" i="2"/>
  <c r="C529" i="2"/>
  <c r="C578" i="2"/>
  <c r="C473" i="2"/>
  <c r="C544" i="2"/>
  <c r="C290" i="2"/>
  <c r="C266" i="2"/>
  <c r="C223" i="2"/>
  <c r="C409" i="2"/>
  <c r="C481" i="2"/>
  <c r="C470" i="2"/>
  <c r="C63" i="2"/>
  <c r="C197" i="2"/>
  <c r="C103" i="2"/>
  <c r="C274" i="2"/>
  <c r="C137" i="2"/>
  <c r="C81" i="2"/>
  <c r="C206" i="2"/>
  <c r="C385" i="2"/>
  <c r="C450" i="2"/>
  <c r="C388" i="2"/>
  <c r="C158" i="2"/>
  <c r="C333" i="2"/>
  <c r="C75" i="2"/>
  <c r="C241" i="2"/>
  <c r="C341" i="2"/>
  <c r="C8" i="2"/>
  <c r="C467" i="2"/>
  <c r="C161" i="2"/>
  <c r="C499" i="2"/>
  <c r="C570" i="2"/>
  <c r="C468" i="2"/>
  <c r="C30" i="2"/>
  <c r="C263" i="2"/>
  <c r="C372" i="2"/>
  <c r="C367" i="2"/>
  <c r="C50" i="2"/>
  <c r="C585" i="2"/>
  <c r="C511" i="2"/>
  <c r="C163" i="2"/>
  <c r="C251" i="2"/>
  <c r="C220" i="2"/>
  <c r="C47" i="2"/>
  <c r="C334" i="2"/>
  <c r="C482" i="2"/>
  <c r="C189" i="2"/>
  <c r="C190" i="2"/>
  <c r="C391" i="2"/>
  <c r="C347" i="2"/>
  <c r="C517" i="2"/>
  <c r="C36" i="2"/>
  <c r="C267" i="2"/>
  <c r="C568" i="2"/>
  <c r="C297" i="2"/>
  <c r="C494" i="2"/>
  <c r="C562" i="2"/>
  <c r="C414" i="2"/>
  <c r="C57" i="2"/>
  <c r="C183" i="2"/>
  <c r="C94" i="2"/>
  <c r="C369" i="2"/>
  <c r="C69" i="2"/>
  <c r="C203" i="2"/>
  <c r="C492" i="2"/>
  <c r="C41" i="2"/>
  <c r="C553" i="2"/>
  <c r="C534" i="2"/>
  <c r="C525" i="2"/>
  <c r="C315" i="2"/>
  <c r="C76" i="2"/>
  <c r="C182" i="2"/>
  <c r="C78" i="2"/>
  <c r="C39" i="2"/>
  <c r="C17" i="2"/>
  <c r="C83" i="2"/>
  <c r="C440" i="2"/>
  <c r="C564" i="2"/>
  <c r="C469" i="2"/>
  <c r="C566" i="2"/>
  <c r="C569" i="2"/>
  <c r="C124" i="2"/>
  <c r="C339" i="2"/>
  <c r="C73" i="2"/>
  <c r="C238" i="2"/>
  <c r="C582" i="2"/>
  <c r="C453" i="2"/>
  <c r="C545" i="2"/>
  <c r="C106" i="2"/>
  <c r="C222" i="2"/>
  <c r="C95" i="2"/>
  <c r="C148" i="2"/>
  <c r="C295" i="2"/>
  <c r="C225" i="2"/>
  <c r="C296" i="2"/>
  <c r="C530" i="2"/>
  <c r="C518" i="2"/>
  <c r="C508" i="2"/>
  <c r="C420" i="2"/>
  <c r="C350" i="2"/>
  <c r="C313" i="2"/>
  <c r="C247" i="2"/>
  <c r="C216" i="2"/>
  <c r="C65" i="2"/>
  <c r="C26" i="2"/>
  <c r="C138" i="2"/>
  <c r="C429" i="2"/>
  <c r="C270" i="2"/>
  <c r="C581" i="2"/>
  <c r="C516" i="2"/>
  <c r="C558" i="2"/>
  <c r="C88" i="2"/>
  <c r="C228" i="2"/>
  <c r="C271" i="2"/>
  <c r="C166" i="2"/>
  <c r="C319" i="2"/>
  <c r="C549" i="2"/>
  <c r="C521" i="2"/>
  <c r="C495" i="2"/>
  <c r="C331" i="2"/>
  <c r="C226" i="2"/>
  <c r="C233" i="2"/>
  <c r="C364" i="2"/>
  <c r="C21" i="2"/>
  <c r="C432" i="2"/>
  <c r="C443" i="2"/>
  <c r="C12" i="2"/>
  <c r="C208" i="2"/>
  <c r="C325" i="2"/>
  <c r="C201" i="2"/>
  <c r="C455" i="2"/>
  <c r="C412" i="2"/>
  <c r="C186" i="2"/>
  <c r="C565" i="2"/>
  <c r="C476" i="2"/>
  <c r="C493" i="2"/>
  <c r="C574" i="2"/>
  <c r="C459" i="2"/>
  <c r="C150" i="2"/>
  <c r="C140" i="2"/>
  <c r="C344" i="2"/>
  <c r="C293" i="2"/>
  <c r="C112" i="2"/>
  <c r="C400" i="2"/>
  <c r="C314" i="2"/>
  <c r="C129" i="2"/>
  <c r="C457" i="2"/>
  <c r="C458" i="2"/>
  <c r="C462" i="2"/>
  <c r="C43" i="2"/>
  <c r="C181" i="2"/>
  <c r="C278" i="2"/>
  <c r="C234" i="2"/>
  <c r="C125" i="2"/>
  <c r="C384" i="2"/>
  <c r="C100" i="2"/>
  <c r="C411" i="2"/>
  <c r="C474" i="2"/>
  <c r="C442" i="2"/>
  <c r="C478" i="2"/>
  <c r="C68" i="2"/>
  <c r="C370" i="2"/>
  <c r="C264" i="2"/>
  <c r="C316" i="2"/>
  <c r="C175" i="2"/>
  <c r="C387" i="2"/>
  <c r="C439" i="2"/>
  <c r="C425" i="2"/>
  <c r="C210" i="2"/>
  <c r="C357" i="2"/>
  <c r="C281" i="2"/>
  <c r="C155" i="2"/>
  <c r="C329" i="2"/>
  <c r="C20" i="2"/>
  <c r="C56" i="2"/>
  <c r="C431" i="2"/>
  <c r="C153" i="2"/>
  <c r="C38" i="2"/>
  <c r="C79" i="2"/>
  <c r="C262" i="2"/>
  <c r="C373" i="2"/>
  <c r="C58" i="2"/>
  <c r="C126" i="2"/>
  <c r="C27" i="2"/>
  <c r="C394" i="2"/>
  <c r="C170" i="2"/>
  <c r="C22" i="2"/>
  <c r="C74" i="2"/>
  <c r="C114" i="2"/>
  <c r="C353" i="2"/>
  <c r="C398" i="2"/>
  <c r="C401" i="2"/>
  <c r="C224" i="2"/>
  <c r="C178" i="2"/>
  <c r="C244" i="2"/>
  <c r="C174" i="2"/>
  <c r="C279" i="2"/>
  <c r="C25" i="2"/>
  <c r="C416" i="2"/>
  <c r="C249" i="2"/>
  <c r="C164" i="2"/>
  <c r="C180" i="2"/>
  <c r="C438" i="2"/>
  <c r="C276" i="2"/>
  <c r="C87" i="2"/>
  <c r="C62" i="2"/>
</calcChain>
</file>

<file path=xl/sharedStrings.xml><?xml version="1.0" encoding="utf-8"?>
<sst xmlns="http://schemas.openxmlformats.org/spreadsheetml/2006/main" count="10968" uniqueCount="1946">
  <si>
    <t>regions</t>
  </si>
  <si>
    <t>growthrate_seed</t>
  </si>
  <si>
    <t>growthrate_seed_units</t>
  </si>
  <si>
    <t>growthrate_seed_notes</t>
  </si>
  <si>
    <t>tech</t>
  </si>
  <si>
    <t>TO</t>
  </si>
  <si>
    <t>Owner</t>
  </si>
  <si>
    <t>Sector</t>
  </si>
  <si>
    <t>EndUse</t>
  </si>
  <si>
    <t>Type 1</t>
  </si>
  <si>
    <t>Type 2</t>
  </si>
  <si>
    <t>Efficiency</t>
  </si>
  <si>
    <t>Energy</t>
  </si>
  <si>
    <t>BDG</t>
  </si>
  <si>
    <t>___</t>
  </si>
  <si>
    <t>HIG</t>
  </si>
  <si>
    <t>ELC</t>
  </si>
  <si>
    <t>ESR</t>
  </si>
  <si>
    <t>STD</t>
  </si>
  <si>
    <t>NGA</t>
  </si>
  <si>
    <t>LI</t>
  </si>
  <si>
    <t>FLC</t>
  </si>
  <si>
    <t>FLU</t>
  </si>
  <si>
    <t>T5</t>
  </si>
  <si>
    <t>T8</t>
  </si>
  <si>
    <t>HAL</t>
  </si>
  <si>
    <t>INC</t>
  </si>
  <si>
    <t>LED</t>
  </si>
  <si>
    <t>SC</t>
  </si>
  <si>
    <t>CE</t>
  </si>
  <si>
    <t>WA</t>
  </si>
  <si>
    <t>WD</t>
  </si>
  <si>
    <t>SH</t>
  </si>
  <si>
    <t>BMA</t>
  </si>
  <si>
    <t>FUR</t>
  </si>
  <si>
    <t>HEP</t>
  </si>
  <si>
    <t>GEO</t>
  </si>
  <si>
    <t>PLT</t>
  </si>
  <si>
    <t>500W</t>
  </si>
  <si>
    <t>1000W</t>
  </si>
  <si>
    <t>1500W</t>
  </si>
  <si>
    <t>HH2</t>
  </si>
  <si>
    <t>KER</t>
  </si>
  <si>
    <t>LFO</t>
  </si>
  <si>
    <t>BWP</t>
  </si>
  <si>
    <t>PRO</t>
  </si>
  <si>
    <t>ZTM</t>
  </si>
  <si>
    <t>ETHOS</t>
  </si>
  <si>
    <t>MED</t>
  </si>
  <si>
    <t>WH</t>
  </si>
  <si>
    <t>SYS</t>
  </si>
  <si>
    <t>WTK</t>
  </si>
  <si>
    <t>STH</t>
  </si>
  <si>
    <t>BCK</t>
  </si>
  <si>
    <t>End Use demand 2016</t>
  </si>
  <si>
    <t>End Use demand 2050</t>
  </si>
  <si>
    <t>NewOld</t>
  </si>
  <si>
    <t>Old</t>
  </si>
  <si>
    <t>New</t>
  </si>
  <si>
    <t>Region</t>
  </si>
  <si>
    <t>Technology</t>
  </si>
  <si>
    <t>C2A</t>
  </si>
  <si>
    <t>c2a</t>
  </si>
  <si>
    <t>c2a_notes</t>
  </si>
  <si>
    <t>Max Annual growth</t>
  </si>
  <si>
    <t>CFA</t>
  </si>
  <si>
    <t>End Use</t>
  </si>
  <si>
    <t>Label</t>
  </si>
  <si>
    <t>Year</t>
  </si>
  <si>
    <t>growthrate_max</t>
  </si>
  <si>
    <t>growthrate_max_notes</t>
  </si>
  <si>
    <t>AE</t>
  </si>
  <si>
    <t>AM</t>
  </si>
  <si>
    <t>SL</t>
  </si>
  <si>
    <t>100W</t>
  </si>
  <si>
    <t>HFO</t>
  </si>
  <si>
    <t>SMA</t>
  </si>
  <si>
    <t>LAR</t>
  </si>
  <si>
    <t>PUBBDGHSPNewAE</t>
  </si>
  <si>
    <t>PUBBDGHSPNewAM</t>
  </si>
  <si>
    <t>PUBBDGHSPNewLI</t>
  </si>
  <si>
    <t>PUBBDGHSPNewSC</t>
  </si>
  <si>
    <t>PUBBDGHSPNewSH</t>
  </si>
  <si>
    <t>PUBBDGHSPNewWH</t>
  </si>
  <si>
    <t>PUBBDGHSPOldAE</t>
  </si>
  <si>
    <t>PUBBDGHSPOldAM</t>
  </si>
  <si>
    <t>PUBBDGHSPOldLI</t>
  </si>
  <si>
    <t>PUBBDGHSPOldSC</t>
  </si>
  <si>
    <t>PUBBDGHSPOldSH</t>
  </si>
  <si>
    <t>PUBBDGHSPOldWH</t>
  </si>
  <si>
    <t>PUBBDGMUNNewAE</t>
  </si>
  <si>
    <t>PUBBDGMUNNewAM</t>
  </si>
  <si>
    <t>PUBBDGMUNNewLI</t>
  </si>
  <si>
    <t>PUBBDGMUNNewSC</t>
  </si>
  <si>
    <t>PUBBDGMUNNewSH</t>
  </si>
  <si>
    <t>PUBBDGMUNNewWH</t>
  </si>
  <si>
    <t>PUBBDGMUNOldAE</t>
  </si>
  <si>
    <t>PUBBDGMUNOldAM</t>
  </si>
  <si>
    <t>PUBBDGMUNOldLI</t>
  </si>
  <si>
    <t>PUBBDGMUNOldSC</t>
  </si>
  <si>
    <t>PUBBDGMUNOldSH</t>
  </si>
  <si>
    <t>PUBBDGMUNOldWH</t>
  </si>
  <si>
    <t>PUBBDGPSINewAE</t>
  </si>
  <si>
    <t>PUBBDGPSINewAM</t>
  </si>
  <si>
    <t>PUBBDGPSINewLI</t>
  </si>
  <si>
    <t>PUBBDGPSINewSC</t>
  </si>
  <si>
    <t>PUBBDGPSINewSH</t>
  </si>
  <si>
    <t>PUBBDGPSINewWH</t>
  </si>
  <si>
    <t>PUBBDGPSIOldAE</t>
  </si>
  <si>
    <t>PUBBDGPSIOldAM</t>
  </si>
  <si>
    <t>PUBBDGPSIOldLI</t>
  </si>
  <si>
    <t>PUBBDGPSIOldSC</t>
  </si>
  <si>
    <t>PUBBDGPSIOldSH</t>
  </si>
  <si>
    <t>PUBBDGPSIOldWH</t>
  </si>
  <si>
    <t>PUBBDGSBDNewAE</t>
  </si>
  <si>
    <t>PUBBDGSBDNewAM</t>
  </si>
  <si>
    <t>PUBBDGSBDNewLI</t>
  </si>
  <si>
    <t>PUBBDGSBDNewSC</t>
  </si>
  <si>
    <t>PUBBDGSBDNewSH</t>
  </si>
  <si>
    <t>PUBBDGSBDNewWH</t>
  </si>
  <si>
    <t>PUBBDGSBDOldAE</t>
  </si>
  <si>
    <t>PUBBDGSBDOldAM</t>
  </si>
  <si>
    <t>PUBBDGSBDOldLI</t>
  </si>
  <si>
    <t>PUBBDGSBDOldSC</t>
  </si>
  <si>
    <t>PUBBDGSBDOldSH</t>
  </si>
  <si>
    <t>PUBBDGSBDOldWH</t>
  </si>
  <si>
    <t>PUBBDGHSPNewAE______STDBMA_23</t>
  </si>
  <si>
    <t>PUBBDGHSPNewWHSYS___STDBMA_23</t>
  </si>
  <si>
    <t>PUBBDGHSPOldAE______STDBMA_23</t>
  </si>
  <si>
    <t>PUBBDGHSPOldWHSYS___STDBMA_23</t>
  </si>
  <si>
    <t>PUBBDGMUNNewAE______STDBMA_23</t>
  </si>
  <si>
    <t>PUBBDGMUNNewWHSYS___STDBMA_23</t>
  </si>
  <si>
    <t>PUBBDGMUNOldAE______STDBMA_23</t>
  </si>
  <si>
    <t>PUBBDGMUNOldWHSYS___STDBMA_23</t>
  </si>
  <si>
    <t>PUBBDGPSINewAE______STDBMA_23</t>
  </si>
  <si>
    <t>PUBBDGPSINewWHSYS___STDBMA_23</t>
  </si>
  <si>
    <t>PUBBDGPSIOldAE______STDBMA_23</t>
  </si>
  <si>
    <t>PUBBDGPSIOldWHSYS___STDBMA_23</t>
  </si>
  <si>
    <t>PUBBDGSBDNewAE______STDBMA_23</t>
  </si>
  <si>
    <t>PUBBDGSBDNewWHSYS___STDBMA_23</t>
  </si>
  <si>
    <t>PUBBDGSBDOldAE______STDBMA_23</t>
  </si>
  <si>
    <t>PUBBDGSBDOldWHSYS___STDBMA_23</t>
  </si>
  <si>
    <t>PUBBDGHSPNewAE______STDNGA_16</t>
  </si>
  <si>
    <t>PUBBDGHSPNewSC______STDNGA_16</t>
  </si>
  <si>
    <t>PUBBDGHSPNewSHFUR___ESRNGA_23</t>
  </si>
  <si>
    <t>PUBBDGHSPNewSHFUR___HIGNGA_16</t>
  </si>
  <si>
    <t>PUBBDGHSPNewSHFUR___HIGNGA_23</t>
  </si>
  <si>
    <t>PUBBDGHSPNewSHFUR___STDNGA_16</t>
  </si>
  <si>
    <t>PUBBDGHSPNewSHFUR___STDNGA_23</t>
  </si>
  <si>
    <t>PUBBDGHSPNewSHHEP___STDNGA_23</t>
  </si>
  <si>
    <t>PUBBDGHSPNewWHSTHBCKSTDNGA_23</t>
  </si>
  <si>
    <t>PUBBDGHSPNewWHWTK___ESRNGA_23</t>
  </si>
  <si>
    <t>PUBBDGHSPNewWHWTK___HIGNGA_23</t>
  </si>
  <si>
    <t>PUBBDGHSPNewWHWTK___STDNGA_23</t>
  </si>
  <si>
    <t>PUBBDGHSPNewWH______STDNGA_16</t>
  </si>
  <si>
    <t>PUBBDGHSPOldAE______STDNGA_16</t>
  </si>
  <si>
    <t>PUBBDGHSPOldSC______STDNGA_16</t>
  </si>
  <si>
    <t>PUBBDGHSPOldSHFUR___ESRNGA_23</t>
  </si>
  <si>
    <t>PUBBDGHSPOldSHFUR___HIGNGA_16</t>
  </si>
  <si>
    <t>PUBBDGHSPOldSHFUR___HIGNGA_23</t>
  </si>
  <si>
    <t>PUBBDGHSPOldSHFUR___STDNGA_16</t>
  </si>
  <si>
    <t>PUBBDGHSPOldSHFUR___STDNGA_23</t>
  </si>
  <si>
    <t>PUBBDGHSPOldSHHEP___STDNGA_23</t>
  </si>
  <si>
    <t>PUBBDGHSPOldWHSTHBCKSTDNGA_23</t>
  </si>
  <si>
    <t>PUBBDGHSPOldWHWTK___ESRNGA_23</t>
  </si>
  <si>
    <t>PUBBDGHSPOldWHWTK___HIGNGA_23</t>
  </si>
  <si>
    <t>PUBBDGHSPOldWHWTK___STDNGA_23</t>
  </si>
  <si>
    <t>PUBBDGHSPOldWH______STDNGA_16</t>
  </si>
  <si>
    <t>PUBBDGMUNNewAE______STDNGA_16</t>
  </si>
  <si>
    <t>PUBBDGMUNNewSC______STDNGA_16</t>
  </si>
  <si>
    <t>PUBBDGMUNNewSHFUR___ESRNGA_23</t>
  </si>
  <si>
    <t>PUBBDGMUNNewSHFUR___HIGNGA_16</t>
  </si>
  <si>
    <t>PUBBDGMUNNewSHFUR___HIGNGA_23</t>
  </si>
  <si>
    <t>PUBBDGMUNNewSHFUR___STDNGA_16</t>
  </si>
  <si>
    <t>PUBBDGMUNNewSHFUR___STDNGA_23</t>
  </si>
  <si>
    <t>PUBBDGMUNNewSHHEP___STDNGA_23</t>
  </si>
  <si>
    <t>PUBBDGMUNNewWHSTHBCKSTDNGA_23</t>
  </si>
  <si>
    <t>PUBBDGMUNNewWHWTK___ESRNGA_23</t>
  </si>
  <si>
    <t>PUBBDGMUNNewWHWTK___HIGNGA_23</t>
  </si>
  <si>
    <t>PUBBDGMUNNewWHWTK___STDNGA_23</t>
  </si>
  <si>
    <t>PUBBDGMUNNewWH______STDNGA_16</t>
  </si>
  <si>
    <t>PUBBDGMUNOldAE______STDNGA_16</t>
  </si>
  <si>
    <t>PUBBDGMUNOldSC______STDNGA_16</t>
  </si>
  <si>
    <t>PUBBDGMUNOldSHFUR___ESRNGA_23</t>
  </si>
  <si>
    <t>PUBBDGMUNOldSHFUR___HIGNGA_16</t>
  </si>
  <si>
    <t>PUBBDGMUNOldSHFUR___HIGNGA_23</t>
  </si>
  <si>
    <t>PUBBDGMUNOldSHFUR___STDNGA_16</t>
  </si>
  <si>
    <t>PUBBDGMUNOldSHFUR___STDNGA_23</t>
  </si>
  <si>
    <t>PUBBDGMUNOldSHHEP___STDNGA_23</t>
  </si>
  <si>
    <t>PUBBDGMUNOldWHSTHBCKSTDNGA_23</t>
  </si>
  <si>
    <t>PUBBDGMUNOldWHWTK___ESRNGA_23</t>
  </si>
  <si>
    <t>PUBBDGMUNOldWHWTK___HIGNGA_23</t>
  </si>
  <si>
    <t>PUBBDGMUNOldWHWTK___STDNGA_23</t>
  </si>
  <si>
    <t>PUBBDGMUNOldWH______STDNGA_16</t>
  </si>
  <si>
    <t>PUBBDGPSINewAE______STDNGA_16</t>
  </si>
  <si>
    <t>PUBBDGPSINewSC______STDNGA_16</t>
  </si>
  <si>
    <t>PUBBDGPSINewSHFUR___ESRNGA_23</t>
  </si>
  <si>
    <t>PUBBDGPSINewSHFUR___HIGNGA_16</t>
  </si>
  <si>
    <t>PUBBDGPSINewSHFUR___HIGNGA_23</t>
  </si>
  <si>
    <t>PUBBDGPSINewSHFUR___STDNGA_16</t>
  </si>
  <si>
    <t>PUBBDGPSINewSHFUR___STDNGA_23</t>
  </si>
  <si>
    <t>PUBBDGPSINewSHHEP___STDNGA_23</t>
  </si>
  <si>
    <t>PUBBDGPSINewWHSTHBCKSTDNGA_23</t>
  </si>
  <si>
    <t>PUBBDGPSINewWHWTK___ESRNGA_23</t>
  </si>
  <si>
    <t>PUBBDGPSINewWHWTK___HIGNGA_23</t>
  </si>
  <si>
    <t>PUBBDGPSINewWHWTK___STDNGA_23</t>
  </si>
  <si>
    <t>PUBBDGPSINewWH______STDNGA_16</t>
  </si>
  <si>
    <t>PUBBDGPSIOldAE______STDNGA_16</t>
  </si>
  <si>
    <t>PUBBDGPSIOldSC______STDNGA_16</t>
  </si>
  <si>
    <t>PUBBDGPSIOldSHFUR___ESRNGA_23</t>
  </si>
  <si>
    <t>PUBBDGPSIOldSHFUR___HIGNGA_16</t>
  </si>
  <si>
    <t>PUBBDGPSIOldSHFUR___HIGNGA_23</t>
  </si>
  <si>
    <t>PUBBDGPSIOldSHFUR___STDNGA_16</t>
  </si>
  <si>
    <t>PUBBDGPSIOldSHFUR___STDNGA_23</t>
  </si>
  <si>
    <t>PUBBDGPSIOldSHHEP___STDNGA_23</t>
  </si>
  <si>
    <t>PUBBDGPSIOldWHSTHBCKSTDNGA_23</t>
  </si>
  <si>
    <t>PUBBDGPSIOldWHWTK___ESRNGA_23</t>
  </si>
  <si>
    <t>PUBBDGPSIOldWHWTK___HIGNGA_23</t>
  </si>
  <si>
    <t>PUBBDGPSIOldWHWTK___STDNGA_23</t>
  </si>
  <si>
    <t>PUBBDGPSIOldWH______STDNGA_16</t>
  </si>
  <si>
    <t>PUBBDGSBDNewAE______STDNGA_16</t>
  </si>
  <si>
    <t>PUBBDGSBDNewSC______STDNGA_16</t>
  </si>
  <si>
    <t>PUBBDGSBDNewSHFUR___ESRNGA_23</t>
  </si>
  <si>
    <t>PUBBDGSBDNewSHFUR___HIGNGA_16</t>
  </si>
  <si>
    <t>PUBBDGSBDNewSHFUR___HIGNGA_23</t>
  </si>
  <si>
    <t>PUBBDGSBDNewSHFUR___STDNGA_16</t>
  </si>
  <si>
    <t>PUBBDGSBDNewSHFUR___STDNGA_23</t>
  </si>
  <si>
    <t>PUBBDGSBDNewSHHEP___STDNGA_23</t>
  </si>
  <si>
    <t>PUBBDGSBDNewWHSTHBCKSTDNGA_23</t>
  </si>
  <si>
    <t>PUBBDGSBDNewWHWTK___ESRNGA_23</t>
  </si>
  <si>
    <t>PUBBDGSBDNewWHWTK___HIGNGA_23</t>
  </si>
  <si>
    <t>PUBBDGSBDNewWHWTK___STDNGA_23</t>
  </si>
  <si>
    <t>PUBBDGSBDNewWH______STDNGA_16</t>
  </si>
  <si>
    <t>PUBBDGSBDOldAE______STDNGA_16</t>
  </si>
  <si>
    <t>PUBBDGSBDOldSC______STDNGA_16</t>
  </si>
  <si>
    <t>PUBBDGSBDOldSHFUR___ESRNGA_23</t>
  </si>
  <si>
    <t>PUBBDGSBDOldSHFUR___HIGNGA_16</t>
  </si>
  <si>
    <t>PUBBDGSBDOldSHFUR___HIGNGA_23</t>
  </si>
  <si>
    <t>PUBBDGSBDOldSHFUR___STDNGA_16</t>
  </si>
  <si>
    <t>PUBBDGSBDOldSHFUR___STDNGA_23</t>
  </si>
  <si>
    <t>PUBBDGSBDOldSHHEP___STDNGA_23</t>
  </si>
  <si>
    <t>PUBBDGSBDOldWHSTHBCKSTDNGA_23</t>
  </si>
  <si>
    <t>PUBBDGSBDOldWHWTK___ESRNGA_23</t>
  </si>
  <si>
    <t>PUBBDGSBDOldWHWTK___HIGNGA_23</t>
  </si>
  <si>
    <t>PUBBDGSBDOldWHWTK___STDNGA_23</t>
  </si>
  <si>
    <t>PUBBDGSBDOldWH______STDNGA_16</t>
  </si>
  <si>
    <t>PUBBDGHSPNewWHSYS___STDBWP_23</t>
  </si>
  <si>
    <t>PUBBDGHSPOldWHSYS___STDBWP_23</t>
  </si>
  <si>
    <t>PUBBDGMUNNewWHSYS___STDBWP_23</t>
  </si>
  <si>
    <t>PUBBDGMUNOldWHSYS___STDBWP_23</t>
  </si>
  <si>
    <t>PUBBDGPSINewWHSYS___STDBWP_23</t>
  </si>
  <si>
    <t>PUBBDGPSIOldWHSYS___STDBWP_23</t>
  </si>
  <si>
    <t>PUBBDGSBDNewWHSYS___STDBWP_23</t>
  </si>
  <si>
    <t>PUBBDGSBDOldWHSYS___STDBWP_23</t>
  </si>
  <si>
    <t>PUBBDGMUNOldSC_________DCO_EX</t>
  </si>
  <si>
    <t>PUBBDGPSIOldSC_________DCO_EX</t>
  </si>
  <si>
    <t>PUBBDGSBDOldSC_________DCO_EX</t>
  </si>
  <si>
    <t>PUBBDGHSPNewSH______STDDHE_23</t>
  </si>
  <si>
    <t>PUBBDGHSPNewSH_________DHE_16</t>
  </si>
  <si>
    <t>PUBBDGHSPOldSH______STDDHE_23</t>
  </si>
  <si>
    <t>PUBBDGHSPOldSH_________DHE_16</t>
  </si>
  <si>
    <t>PUBBDGHSPOldSH_________DHE_EX</t>
  </si>
  <si>
    <t>PUBBDGMUNNewSH______STDDHE_23</t>
  </si>
  <si>
    <t>PUBBDGMUNNewSH_________DHE_16</t>
  </si>
  <si>
    <t>PUBBDGMUNOldSH______STDDHE_23</t>
  </si>
  <si>
    <t>PUBBDGMUNOldSH_________DHE_16</t>
  </si>
  <si>
    <t>PUBBDGMUNOldSH_________DHE_EX</t>
  </si>
  <si>
    <t>PUBBDGPSINewSH______STDDHE_23</t>
  </si>
  <si>
    <t>PUBBDGPSINewSH_________DHE_16</t>
  </si>
  <si>
    <t>PUBBDGPSIOldSH______STDDHE_23</t>
  </si>
  <si>
    <t>PUBBDGPSIOldSH_________DHE_16</t>
  </si>
  <si>
    <t>PUBBDGPSIOldSH_________DHE_EX</t>
  </si>
  <si>
    <t>PUBBDGSBDNewSH______STDDHE_23</t>
  </si>
  <si>
    <t>PUBBDGSBDNewSH_________DHE_16</t>
  </si>
  <si>
    <t>PUBBDGSBDOldSH______STDDHE_23</t>
  </si>
  <si>
    <t>PUBBDGSBDOldSH_________DHE_16</t>
  </si>
  <si>
    <t>PUBBDGHSPNewAE______STDELC_16</t>
  </si>
  <si>
    <t>PUBBDGHSPNewAE______STDELC_23</t>
  </si>
  <si>
    <t>PUBBDGHSPNewAM______STDELC_16</t>
  </si>
  <si>
    <t>PUBBDGHSPNewAM______STDELC_23</t>
  </si>
  <si>
    <t>PUBBDGHSPNewLIFLC___HIGELC_23</t>
  </si>
  <si>
    <t>PUBBDGHSPNewLIFLC___STDELC_16</t>
  </si>
  <si>
    <t>PUBBDGHSPNewLIFLC___STDELC_23</t>
  </si>
  <si>
    <t>PUBBDGHSPNewLIFLUT5HIGELC_23</t>
  </si>
  <si>
    <t>PUBBDGHSPNewLIFLUT5STDELC_23</t>
  </si>
  <si>
    <t>PUBBDGHSPNewLIFLUT8HIGELC_23</t>
  </si>
  <si>
    <t>PUBBDGHSPNewLIFLUT8STDELC_23</t>
  </si>
  <si>
    <t>PUBBDGHSPNewLIFLU___STDELC_16</t>
  </si>
  <si>
    <t>PUBBDGHSPNewLIHAL100WSTDELC_23</t>
  </si>
  <si>
    <t>PUBBDGHSPNewLIHAL___STDELC_16</t>
  </si>
  <si>
    <t>PUBBDGHSPNewLIINC100WSTDELC_23</t>
  </si>
  <si>
    <t>PUBBDGHSPNewLIINC___STDELC_16</t>
  </si>
  <si>
    <t>PUBBDGHSPNewLILED___ESRELC_23</t>
  </si>
  <si>
    <t>PUBBDGHSPNewLILED___HIGELC_23</t>
  </si>
  <si>
    <t>PUBBDGHSPNewLILED___STDELC_16</t>
  </si>
  <si>
    <t>PUBBDGHSPNewLILED___STDELC_23</t>
  </si>
  <si>
    <t>PUBBDGHSPNewSCCE___ESRELC_23</t>
  </si>
  <si>
    <t>PUBBDGHSPNewSCCE___HIGELC_23</t>
  </si>
  <si>
    <t>PUBBDGHSPNewSCCE___STDELC_23</t>
  </si>
  <si>
    <t>PUBBDGHSPNewSCWA___ESRELC_23</t>
  </si>
  <si>
    <t>PUBBDGHSPNewSCWA___HIGELC_23</t>
  </si>
  <si>
    <t>PUBBDGHSPNewSCWA___STDELC_23</t>
  </si>
  <si>
    <t>PUBBDGHSPNewSCWD___ESRELC_23</t>
  </si>
  <si>
    <t>PUBBDGHSPNewSCWD___HIGELC_23</t>
  </si>
  <si>
    <t>PUBBDGHSPNewSCWD___STDELC_23</t>
  </si>
  <si>
    <t>PUBBDGHSPNewSC______STDELC_16</t>
  </si>
  <si>
    <t>PUBBDGHSPNewSHFUR___STDELC_16</t>
  </si>
  <si>
    <t>PUBBDGHSPNewSHFUR___STDELC_23</t>
  </si>
  <si>
    <t>PUBBDGHSPNewSHHEP___ESRELC_23</t>
  </si>
  <si>
    <t>PUBBDGHSPNewSHHEP___ESRGEO_23M</t>
  </si>
  <si>
    <t>PUBBDGHSPNewSHHEP___HIGELC_23</t>
  </si>
  <si>
    <t>PUBBDGHSPNewSHHEP___HIGGEO_23M</t>
  </si>
  <si>
    <t>PUBBDGHSPNewSHHEP___STDELC_16</t>
  </si>
  <si>
    <t>PUBBDGHSPNewSHHEP___STDELC_23</t>
  </si>
  <si>
    <t>PUBBDGHSPNewSHHEP___STDGEO_23M</t>
  </si>
  <si>
    <t>PUBBDGHSPNewSHPLT1000WSTDELC_23</t>
  </si>
  <si>
    <t>PUBBDGHSPNewSHPLT1500WSTDELC_23</t>
  </si>
  <si>
    <t>PUBBDGHSPNewSHPLT500WSTDELC_23</t>
  </si>
  <si>
    <t>PUBBDGHSPNewSHPLT___STDELC_16</t>
  </si>
  <si>
    <t>PUBBDGHSPNewWHHEP___ESRELC_23</t>
  </si>
  <si>
    <t>PUBBDGHSPNewWHHEP___HIGELC_23</t>
  </si>
  <si>
    <t>PUBBDGHSPNewWHHEP___STDELC_23</t>
  </si>
  <si>
    <t>PUBBDGHSPNewWHSTHBCKSTDELC_23</t>
  </si>
  <si>
    <t>PUBBDGHSPNewWHWTK___HIGELC_23</t>
  </si>
  <si>
    <t>PUBBDGHSPNewWHWTK___STDELC_23</t>
  </si>
  <si>
    <t>PUBBDGHSPNewWH______STDELC_16</t>
  </si>
  <si>
    <t>PUBBDGHSPOldAE______STDELC_16</t>
  </si>
  <si>
    <t>PUBBDGHSPOldAE______STDELC_23</t>
  </si>
  <si>
    <t>PUBBDGHSPOldAE______STDELC_EX</t>
  </si>
  <si>
    <t>PUBBDGHSPOldAM______STDELC_16</t>
  </si>
  <si>
    <t>PUBBDGHSPOldAM______STDELC_23</t>
  </si>
  <si>
    <t>PUBBDGHSPOldAM______STDELC_EX</t>
  </si>
  <si>
    <t>PUBBDGHSPOldLIFLC___HIGELC_23</t>
  </si>
  <si>
    <t>PUBBDGHSPOldLIFLC___STDELC_16</t>
  </si>
  <si>
    <t>PUBBDGHSPOldLIFLC___STDELC_23</t>
  </si>
  <si>
    <t>PUBBDGHSPOldLIFLC___STDELC_EX</t>
  </si>
  <si>
    <t>PUBBDGHSPOldLIFLUT5HIGELC_23</t>
  </si>
  <si>
    <t>PUBBDGHSPOldLIFLUT5STDELC_23</t>
  </si>
  <si>
    <t>PUBBDGHSPOldLIFLUT8HIGELC_23</t>
  </si>
  <si>
    <t>PUBBDGHSPOldLIFLUT8STDELC_23</t>
  </si>
  <si>
    <t>PUBBDGHSPOldLIFLU___STDELC_16</t>
  </si>
  <si>
    <t>PUBBDGHSPOldLIFLU___STDELC_EX</t>
  </si>
  <si>
    <t>PUBBDGHSPOldLIHAL100WSTDELC_23</t>
  </si>
  <si>
    <t>PUBBDGHSPOldLIHAL___STDELC_16</t>
  </si>
  <si>
    <t>PUBBDGHSPOldLIHAL___STDELC_EX</t>
  </si>
  <si>
    <t>PUBBDGHSPOldLIINC100WSTDELC_23</t>
  </si>
  <si>
    <t>PUBBDGHSPOldLIINC___STDELC_16</t>
  </si>
  <si>
    <t>PUBBDGHSPOldLIINC___STDELC_EX</t>
  </si>
  <si>
    <t>PUBBDGHSPOldLILED___ESRELC_23</t>
  </si>
  <si>
    <t>PUBBDGHSPOldLILED___HIGELC_23</t>
  </si>
  <si>
    <t>PUBBDGHSPOldLILED___HIGELC_EX</t>
  </si>
  <si>
    <t>PUBBDGHSPOldLILED___STDELC_16</t>
  </si>
  <si>
    <t>PUBBDGHSPOldLILED___STDELC_23</t>
  </si>
  <si>
    <t>PUBBDGHSPOldLILED___STDELC_EX</t>
  </si>
  <si>
    <t>PUBBDGHSPOldSCCE___ESRELC_23</t>
  </si>
  <si>
    <t>PUBBDGHSPOldSCCE___HIGELC_23</t>
  </si>
  <si>
    <t>PUBBDGHSPOldSCCE___STDELC_23</t>
  </si>
  <si>
    <t>PUBBDGHSPOldSCWA___ESRELC_23</t>
  </si>
  <si>
    <t>PUBBDGHSPOldSCWA___HIGELC_23</t>
  </si>
  <si>
    <t>PUBBDGHSPOldSCWA___STDELC_23</t>
  </si>
  <si>
    <t>PUBBDGHSPOldSCWD___ESRELC_23</t>
  </si>
  <si>
    <t>PUBBDGHSPOldSCWD___HIGELC_23</t>
  </si>
  <si>
    <t>PUBBDGHSPOldSCWD___STDELC_23</t>
  </si>
  <si>
    <t>PUBBDGHSPOldSC______STDELC_16</t>
  </si>
  <si>
    <t>PUBBDGHSPOldSC______STDELC_EX</t>
  </si>
  <si>
    <t>PUBBDGHSPOldSHFUR___STDELC_16</t>
  </si>
  <si>
    <t>PUBBDGHSPOldSHFUR___STDELC_23</t>
  </si>
  <si>
    <t>PUBBDGHSPOldSHFUR___STDELC_EX</t>
  </si>
  <si>
    <t>PUBBDGHSPOldSHHEP___ESRELC_23</t>
  </si>
  <si>
    <t>PUBBDGHSPOldSHHEP___ESRGEO_23M</t>
  </si>
  <si>
    <t>PUBBDGHSPOldSHHEP___HIGELC_23</t>
  </si>
  <si>
    <t>PUBBDGHSPOldSHHEP___HIGGEO_23M</t>
  </si>
  <si>
    <t>PUBBDGHSPOldSHHEP___STDELC_16</t>
  </si>
  <si>
    <t>PUBBDGHSPOldSHHEP___STDELC_23</t>
  </si>
  <si>
    <t>PUBBDGHSPOldSHHEP___STDGEO_23M</t>
  </si>
  <si>
    <t>PUBBDGHSPOldSHPLT1000WSTDELC_23</t>
  </si>
  <si>
    <t>PUBBDGHSPOldSHPLT1500WSTDELC_23</t>
  </si>
  <si>
    <t>PUBBDGHSPOldSHPLT500WSTDELC_23</t>
  </si>
  <si>
    <t>PUBBDGHSPOldSHPLT___STDELC_16</t>
  </si>
  <si>
    <t>PUBBDGHSPOldSHPLT___STDELC_EX</t>
  </si>
  <si>
    <t>PUBBDGHSPOldWHHEP___ESRELC_23</t>
  </si>
  <si>
    <t>PUBBDGHSPOldWHHEP___HIGELC_23</t>
  </si>
  <si>
    <t>PUBBDGHSPOldWHHEP___STDELC_23</t>
  </si>
  <si>
    <t>PUBBDGHSPOldWHSTHBCKSTDELC_23</t>
  </si>
  <si>
    <t>PUBBDGHSPOldWHWTK___HIGELC_23</t>
  </si>
  <si>
    <t>PUBBDGHSPOldWHWTK___STDELC_23</t>
  </si>
  <si>
    <t>PUBBDGHSPOldWH______STDELC_16</t>
  </si>
  <si>
    <t>PUBBDGHSPOldWH______STDELC_EX</t>
  </si>
  <si>
    <t>PUBBDGMUNNewAE______STDELC_16</t>
  </si>
  <si>
    <t>PUBBDGMUNNewAE______STDELC_23</t>
  </si>
  <si>
    <t>PUBBDGMUNNewAM______STDELC_16</t>
  </si>
  <si>
    <t>PUBBDGMUNNewAM______STDELC_23</t>
  </si>
  <si>
    <t>PUBBDGMUNNewLIFLC___HIGELC_23</t>
  </si>
  <si>
    <t>PUBBDGMUNNewLIFLC___STDELC_16</t>
  </si>
  <si>
    <t>PUBBDGMUNNewLIFLC___STDELC_23</t>
  </si>
  <si>
    <t>PUBBDGMUNNewLIFLUT5HIGELC_23</t>
  </si>
  <si>
    <t>PUBBDGMUNNewLIFLUT5STDELC_23</t>
  </si>
  <si>
    <t>PUBBDGMUNNewLIFLUT8HIGELC_23</t>
  </si>
  <si>
    <t>PUBBDGMUNNewLIFLUT8STDELC_23</t>
  </si>
  <si>
    <t>PUBBDGMUNNewLIFLU___STDELC_16</t>
  </si>
  <si>
    <t>PUBBDGMUNNewLIHAL100WSTDELC_23</t>
  </si>
  <si>
    <t>PUBBDGMUNNewLIHAL___STDELC_16</t>
  </si>
  <si>
    <t>PUBBDGMUNNewLIINC100WSTDELC_23</t>
  </si>
  <si>
    <t>PUBBDGMUNNewLIINC___STDELC_16</t>
  </si>
  <si>
    <t>PUBBDGMUNNewLILED___ESRELC_23</t>
  </si>
  <si>
    <t>PUBBDGMUNNewLILED___HIGELC_23</t>
  </si>
  <si>
    <t>PUBBDGMUNNewLILED___STDELC_16</t>
  </si>
  <si>
    <t>PUBBDGMUNNewLILED___STDELC_23</t>
  </si>
  <si>
    <t>PUBBDGMUNNewSCCE___ESRELC_23</t>
  </si>
  <si>
    <t>PUBBDGMUNNewSCCE___HIGELC_23</t>
  </si>
  <si>
    <t>PUBBDGMUNNewSCCE___STDELC_23</t>
  </si>
  <si>
    <t>PUBBDGMUNNewSCWA___ESRELC_23</t>
  </si>
  <si>
    <t>PUBBDGMUNNewSCWA___HIGELC_23</t>
  </si>
  <si>
    <t>PUBBDGMUNNewSCWA___STDELC_23</t>
  </si>
  <si>
    <t>PUBBDGMUNNewSCWD___ESRELC_23</t>
  </si>
  <si>
    <t>PUBBDGMUNNewSCWD___HIGELC_23</t>
  </si>
  <si>
    <t>PUBBDGMUNNewSCWD___STDELC_23</t>
  </si>
  <si>
    <t>PUBBDGMUNNewSC______STDELC_16</t>
  </si>
  <si>
    <t>PUBBDGMUNNewSHFUR___STDELC_16</t>
  </si>
  <si>
    <t>PUBBDGMUNNewSHFUR___STDELC_23</t>
  </si>
  <si>
    <t>PUBBDGMUNNewSHHEP___ESRELC_23</t>
  </si>
  <si>
    <t>PUBBDGMUNNewSHHEP___ESRGEO_23M</t>
  </si>
  <si>
    <t>PUBBDGMUNNewSHHEP___HIGELC_23</t>
  </si>
  <si>
    <t>PUBBDGMUNNewSHHEP___HIGGEO_23M</t>
  </si>
  <si>
    <t>PUBBDGMUNNewSHHEP___STDELC_16</t>
  </si>
  <si>
    <t>PUBBDGMUNNewSHHEP___STDELC_23</t>
  </si>
  <si>
    <t>PUBBDGMUNNewSHHEP___STDGEO_23M</t>
  </si>
  <si>
    <t>PUBBDGMUNNewSHPLT1000WSTDELC_23</t>
  </si>
  <si>
    <t>PUBBDGMUNNewSHPLT1500WSTDELC_23</t>
  </si>
  <si>
    <t>PUBBDGMUNNewSHPLT500WSTDELC_23</t>
  </si>
  <si>
    <t>PUBBDGMUNNewSHPLT___STDELC_16</t>
  </si>
  <si>
    <t>PUBBDGMUNNewWHHEP___ESRELC_23</t>
  </si>
  <si>
    <t>PUBBDGMUNNewWHHEP___HIGELC_23</t>
  </si>
  <si>
    <t>PUBBDGMUNNewWHHEP___STDELC_23</t>
  </si>
  <si>
    <t>PUBBDGMUNNewWHSTHBCKSTDELC_23</t>
  </si>
  <si>
    <t>PUBBDGMUNNewWHWTK___HIGELC_23</t>
  </si>
  <si>
    <t>PUBBDGMUNNewWHWTK___STDELC_23</t>
  </si>
  <si>
    <t>PUBBDGMUNNewWH______STDELC_16</t>
  </si>
  <si>
    <t>PUBBDGMUNOldAE______STDELC_16</t>
  </si>
  <si>
    <t>PUBBDGMUNOldAE______STDELC_23</t>
  </si>
  <si>
    <t>PUBBDGMUNOldAE______STDELC_EX</t>
  </si>
  <si>
    <t>PUBBDGMUNOldAM______STDELC_16</t>
  </si>
  <si>
    <t>PUBBDGMUNOldAM______STDELC_23</t>
  </si>
  <si>
    <t>PUBBDGMUNOldAM______STDELC_EX</t>
  </si>
  <si>
    <t>PUBBDGMUNOldLIFLC___HIGELC_23</t>
  </si>
  <si>
    <t>PUBBDGMUNOldLIFLC___STDELC_16</t>
  </si>
  <si>
    <t>PUBBDGMUNOldLIFLC___STDELC_23</t>
  </si>
  <si>
    <t>PUBBDGMUNOldLIFLC___STDELC_EX</t>
  </si>
  <si>
    <t>PUBBDGMUNOldLIFLUT5HIGELC_23</t>
  </si>
  <si>
    <t>PUBBDGMUNOldLIFLUT5STDELC_23</t>
  </si>
  <si>
    <t>PUBBDGMUNOldLIFLUT8HIGELC_23</t>
  </si>
  <si>
    <t>PUBBDGMUNOldLIFLUT8STDELC_23</t>
  </si>
  <si>
    <t>PUBBDGMUNOldLIFLU___STDELC_16</t>
  </si>
  <si>
    <t>PUBBDGMUNOldLIFLU___STDELC_EX</t>
  </si>
  <si>
    <t>PUBBDGMUNOldLIHAL100WSTDELC_23</t>
  </si>
  <si>
    <t>PUBBDGMUNOldLIHAL___STDELC_16</t>
  </si>
  <si>
    <t>PUBBDGMUNOldLIHAL___STDELC_EX</t>
  </si>
  <si>
    <t>PUBBDGMUNOldLIINC100WSTDELC_23</t>
  </si>
  <si>
    <t>PUBBDGMUNOldLIINC___STDELC_16</t>
  </si>
  <si>
    <t>PUBBDGMUNOldLIINC___STDELC_EX</t>
  </si>
  <si>
    <t>PUBBDGMUNOldLILED___ESRELC_23</t>
  </si>
  <si>
    <t>PUBBDGMUNOldLILED___HIGELC_23</t>
  </si>
  <si>
    <t>PUBBDGMUNOldLILED___HIGELC_EX</t>
  </si>
  <si>
    <t>PUBBDGMUNOldLILED___STDELC_16</t>
  </si>
  <si>
    <t>PUBBDGMUNOldLILED___STDELC_23</t>
  </si>
  <si>
    <t>PUBBDGMUNOldLILED___STDELC_EX</t>
  </si>
  <si>
    <t>PUBBDGMUNOldSCCE___ESRELC_23</t>
  </si>
  <si>
    <t>PUBBDGMUNOldSCCE___HIGELC_23</t>
  </si>
  <si>
    <t>PUBBDGMUNOldSCCE___STDELC_23</t>
  </si>
  <si>
    <t>PUBBDGMUNOldSCWA___ESRELC_23</t>
  </si>
  <si>
    <t>PUBBDGMUNOldSCWA___HIGELC_23</t>
  </si>
  <si>
    <t>PUBBDGMUNOldSCWA___STDELC_23</t>
  </si>
  <si>
    <t>PUBBDGMUNOldSCWD___ESRELC_23</t>
  </si>
  <si>
    <t>PUBBDGMUNOldSCWD___HIGELC_23</t>
  </si>
  <si>
    <t>PUBBDGMUNOldSCWD___STDELC_23</t>
  </si>
  <si>
    <t>PUBBDGMUNOldSC______STDELC_16</t>
  </si>
  <si>
    <t>PUBBDGMUNOldSC______STDELC_EX</t>
  </si>
  <si>
    <t>PUBBDGMUNOldSHFUR___STDELC_16</t>
  </si>
  <si>
    <t>PUBBDGMUNOldSHFUR___STDELC_23</t>
  </si>
  <si>
    <t>PUBBDGMUNOldSHFUR___STDELC_EX</t>
  </si>
  <si>
    <t>PUBBDGMUNOldSHHEP___ESRELC_23</t>
  </si>
  <si>
    <t>PUBBDGMUNOldSHHEP___ESRGEO_23M</t>
  </si>
  <si>
    <t>PUBBDGMUNOldSHHEP___HIGELC_23</t>
  </si>
  <si>
    <t>PUBBDGMUNOldSHHEP___HIGGEO_23M</t>
  </si>
  <si>
    <t>PUBBDGMUNOldSHHEP___STDELC_16</t>
  </si>
  <si>
    <t>PUBBDGMUNOldSHHEP___STDELC_23</t>
  </si>
  <si>
    <t>PUBBDGMUNOldSHHEP___STDGEO_23M</t>
  </si>
  <si>
    <t>PUBBDGMUNOldSHPLT1000WSTDELC_23</t>
  </si>
  <si>
    <t>PUBBDGMUNOldSHPLT1500WSTDELC_23</t>
  </si>
  <si>
    <t>PUBBDGMUNOldSHPLT500WSTDELC_23</t>
  </si>
  <si>
    <t>PUBBDGMUNOldSHPLT___STDELC_16</t>
  </si>
  <si>
    <t>PUBBDGMUNOldSHPLT___STDELC_EX</t>
  </si>
  <si>
    <t>PUBBDGMUNOldWHHEP___ESRELC_23</t>
  </si>
  <si>
    <t>PUBBDGMUNOldWHHEP___HIGELC_23</t>
  </si>
  <si>
    <t>PUBBDGMUNOldWHHEP___STDELC_23</t>
  </si>
  <si>
    <t>PUBBDGMUNOldWHSTHBCKSTDELC_23</t>
  </si>
  <si>
    <t>PUBBDGMUNOldWHWTK___HIGELC_23</t>
  </si>
  <si>
    <t>PUBBDGMUNOldWHWTK___STDELC_23</t>
  </si>
  <si>
    <t>PUBBDGMUNOldWH______STDELC_16</t>
  </si>
  <si>
    <t>PUBBDGMUNOldWH______STDELC_EX</t>
  </si>
  <si>
    <t>PUBBDGPSINewAE______STDELC_16</t>
  </si>
  <si>
    <t>PUBBDGPSINewAE______STDELC_23</t>
  </si>
  <si>
    <t>PUBBDGPSINewAM______STDELC_16</t>
  </si>
  <si>
    <t>PUBBDGPSINewAM______STDELC_23</t>
  </si>
  <si>
    <t>PUBBDGPSINewLIFLC___HIGELC_23</t>
  </si>
  <si>
    <t>PUBBDGPSINewLIFLC___STDELC_16</t>
  </si>
  <si>
    <t>PUBBDGPSINewLIFLC___STDELC_23</t>
  </si>
  <si>
    <t>PUBBDGPSINewLIFLUT5HIGELC_23</t>
  </si>
  <si>
    <t>PUBBDGPSINewLIFLUT5STDELC_23</t>
  </si>
  <si>
    <t>PUBBDGPSINewLIFLUT8HIGELC_23</t>
  </si>
  <si>
    <t>PUBBDGPSINewLIFLUT8STDELC_23</t>
  </si>
  <si>
    <t>PUBBDGPSINewLIFLU___STDELC_16</t>
  </si>
  <si>
    <t>PUBBDGPSINewLIHAL100WSTDELC_23</t>
  </si>
  <si>
    <t>PUBBDGPSINewLIHAL___STDELC_16</t>
  </si>
  <si>
    <t>PUBBDGPSINewLIINC100WSTDELC_23</t>
  </si>
  <si>
    <t>PUBBDGPSINewLIINC___STDELC_16</t>
  </si>
  <si>
    <t>PUBBDGPSINewLILED___ESRELC_23</t>
  </si>
  <si>
    <t>PUBBDGPSINewLILED___HIGELC_23</t>
  </si>
  <si>
    <t>PUBBDGPSINewLILED___STDELC_16</t>
  </si>
  <si>
    <t>PUBBDGPSINewLILED___STDELC_23</t>
  </si>
  <si>
    <t>PUBBDGPSINewSCCE___ESRELC_23</t>
  </si>
  <si>
    <t>PUBBDGPSINewSCCE___HIGELC_23</t>
  </si>
  <si>
    <t>PUBBDGPSINewSCCE___STDELC_23</t>
  </si>
  <si>
    <t>PUBBDGPSINewSCWA___ESRELC_23</t>
  </si>
  <si>
    <t>PUBBDGPSINewSCWA___HIGELC_23</t>
  </si>
  <si>
    <t>PUBBDGPSINewSCWA___STDELC_23</t>
  </si>
  <si>
    <t>PUBBDGPSINewSCWD___ESRELC_23</t>
  </si>
  <si>
    <t>PUBBDGPSINewSCWD___HIGELC_23</t>
  </si>
  <si>
    <t>PUBBDGPSINewSCWD___STDELC_23</t>
  </si>
  <si>
    <t>PUBBDGPSINewSC______STDELC_16</t>
  </si>
  <si>
    <t>PUBBDGPSINewSHFUR___STDELC_16</t>
  </si>
  <si>
    <t>PUBBDGPSINewSHFUR___STDELC_23</t>
  </si>
  <si>
    <t>PUBBDGPSINewSHHEP___ESRELC_23</t>
  </si>
  <si>
    <t>PUBBDGPSINewSHHEP___ESRGEO_23M</t>
  </si>
  <si>
    <t>PUBBDGPSINewSHHEP___HIGELC_23</t>
  </si>
  <si>
    <t>PUBBDGPSINewSHHEP___HIGGEO_23M</t>
  </si>
  <si>
    <t>PUBBDGPSINewSHHEP___STDELC_16</t>
  </si>
  <si>
    <t>PUBBDGPSINewSHHEP___STDELC_23</t>
  </si>
  <si>
    <t>PUBBDGPSINewSHHEP___STDGEO_23M</t>
  </si>
  <si>
    <t>PUBBDGPSINewSHPLT1000WSTDELC_23</t>
  </si>
  <si>
    <t>PUBBDGPSINewSHPLT1500WSTDELC_23</t>
  </si>
  <si>
    <t>PUBBDGPSINewSHPLT500WSTDELC_23</t>
  </si>
  <si>
    <t>PUBBDGPSINewSHPLT___STDELC_16</t>
  </si>
  <si>
    <t>PUBBDGPSINewWHHEP___ESRELC_23</t>
  </si>
  <si>
    <t>PUBBDGPSINewWHHEP___HIGELC_23</t>
  </si>
  <si>
    <t>PUBBDGPSINewWHHEP___STDELC_23</t>
  </si>
  <si>
    <t>PUBBDGPSINewWHSTHBCKSTDELC_23</t>
  </si>
  <si>
    <t>PUBBDGPSINewWHWTK___HIGELC_23</t>
  </si>
  <si>
    <t>PUBBDGPSINewWHWTK___STDELC_23</t>
  </si>
  <si>
    <t>PUBBDGPSINewWH______STDELC_16</t>
  </si>
  <si>
    <t>PUBBDGPSIOldAE______STDELC_16</t>
  </si>
  <si>
    <t>PUBBDGPSIOldAE______STDELC_23</t>
  </si>
  <si>
    <t>PUBBDGPSIOldAE______STDELC_EX</t>
  </si>
  <si>
    <t>PUBBDGPSIOldAM______STDELC_16</t>
  </si>
  <si>
    <t>PUBBDGPSIOldAM______STDELC_23</t>
  </si>
  <si>
    <t>PUBBDGPSIOldAM______STDELC_EX</t>
  </si>
  <si>
    <t>PUBBDGPSIOldLIFLC___HIGELC_23</t>
  </si>
  <si>
    <t>PUBBDGPSIOldLIFLC___STDELC_16</t>
  </si>
  <si>
    <t>PUBBDGPSIOldLIFLC___STDELC_23</t>
  </si>
  <si>
    <t>PUBBDGPSIOldLIFLC___STDELC_EX</t>
  </si>
  <si>
    <t>PUBBDGPSIOldLIFLUT5HIGELC_23</t>
  </si>
  <si>
    <t>PUBBDGPSIOldLIFLUT5STDELC_23</t>
  </si>
  <si>
    <t>PUBBDGPSIOldLIFLUT8HIGELC_23</t>
  </si>
  <si>
    <t>PUBBDGPSIOldLIFLUT8STDELC_23</t>
  </si>
  <si>
    <t>PUBBDGPSIOldLIFLU___STDELC_16</t>
  </si>
  <si>
    <t>PUBBDGPSIOldLIFLU___STDELC_EX</t>
  </si>
  <si>
    <t>PUBBDGPSIOldLIHAL100WSTDELC_23</t>
  </si>
  <si>
    <t>PUBBDGPSIOldLIHAL___STDELC_16</t>
  </si>
  <si>
    <t>PUBBDGPSIOldLIHAL___STDELC_EX</t>
  </si>
  <si>
    <t>PUBBDGPSIOldLIINC100WSTDELC_23</t>
  </si>
  <si>
    <t>PUBBDGPSIOldLIINC___STDELC_16</t>
  </si>
  <si>
    <t>PUBBDGPSIOldLIINC___STDELC_EX</t>
  </si>
  <si>
    <t>PUBBDGPSIOldLILED___ESRELC_23</t>
  </si>
  <si>
    <t>PUBBDGPSIOldLILED___HIGELC_23</t>
  </si>
  <si>
    <t>PUBBDGPSIOldLILED___HIGELC_EX</t>
  </si>
  <si>
    <t>PUBBDGPSIOldLILED___STDELC_16</t>
  </si>
  <si>
    <t>PUBBDGPSIOldLILED___STDELC_23</t>
  </si>
  <si>
    <t>PUBBDGPSIOldLILED___STDELC_EX</t>
  </si>
  <si>
    <t>PUBBDGPSIOldSCCE___ESRELC_23</t>
  </si>
  <si>
    <t>PUBBDGPSIOldSCCE___HIGELC_23</t>
  </si>
  <si>
    <t>PUBBDGPSIOldSCCE___STDELC_23</t>
  </si>
  <si>
    <t>PUBBDGPSIOldSCWA___ESRELC_23</t>
  </si>
  <si>
    <t>PUBBDGPSIOldSCWA___HIGELC_23</t>
  </si>
  <si>
    <t>PUBBDGPSIOldSCWA___STDELC_23</t>
  </si>
  <si>
    <t>PUBBDGPSIOldSCWD___ESRELC_23</t>
  </si>
  <si>
    <t>PUBBDGPSIOldSCWD___HIGELC_23</t>
  </si>
  <si>
    <t>PUBBDGPSIOldSCWD___STDELC_23</t>
  </si>
  <si>
    <t>PUBBDGPSIOldSC______STDELC_16</t>
  </si>
  <si>
    <t>PUBBDGPSIOldSC______STDELC_EX</t>
  </si>
  <si>
    <t>PUBBDGPSIOldSHFUR___STDELC_16</t>
  </si>
  <si>
    <t>PUBBDGPSIOldSHFUR___STDELC_23</t>
  </si>
  <si>
    <t>PUBBDGPSIOldSHFUR___STDELC_EX</t>
  </si>
  <si>
    <t>PUBBDGPSIOldSHHEP___ESRELC_23</t>
  </si>
  <si>
    <t>PUBBDGPSIOldSHHEP___ESRGEO_23M</t>
  </si>
  <si>
    <t>PUBBDGPSIOldSHHEP___HIGELC_23</t>
  </si>
  <si>
    <t>PUBBDGPSIOldSHHEP___HIGGEO_23M</t>
  </si>
  <si>
    <t>PUBBDGPSIOldSHHEP___STDELC_16</t>
  </si>
  <si>
    <t>PUBBDGPSIOldSHHEP___STDELC_23</t>
  </si>
  <si>
    <t>PUBBDGPSIOldSHHEP___STDGEO_23M</t>
  </si>
  <si>
    <t>PUBBDGPSIOldSHPLT1000WSTDELC_23</t>
  </si>
  <si>
    <t>PUBBDGPSIOldSHPLT1500WSTDELC_23</t>
  </si>
  <si>
    <t>PUBBDGPSIOldSHPLT500WSTDELC_23</t>
  </si>
  <si>
    <t>PUBBDGPSIOldSHPLT___STDELC_16</t>
  </si>
  <si>
    <t>PUBBDGPSIOldSHPLT___STDELC_EX</t>
  </si>
  <si>
    <t>PUBBDGPSIOldWHHEP___ESRELC_23</t>
  </si>
  <si>
    <t>PUBBDGPSIOldWHHEP___HIGELC_23</t>
  </si>
  <si>
    <t>PUBBDGPSIOldWHHEP___STDELC_23</t>
  </si>
  <si>
    <t>PUBBDGPSIOldWHSTHBCKSTDELC_23</t>
  </si>
  <si>
    <t>PUBBDGPSIOldWHWTK___HIGELC_23</t>
  </si>
  <si>
    <t>PUBBDGPSIOldWHWTK___STDELC_23</t>
  </si>
  <si>
    <t>PUBBDGPSIOldWH______STDELC_16</t>
  </si>
  <si>
    <t>PUBBDGPSIOldWH______STDELC_EX</t>
  </si>
  <si>
    <t>PUBBDGSBDNewAE______STDELC_16</t>
  </si>
  <si>
    <t>PUBBDGSBDNewAE______STDELC_23</t>
  </si>
  <si>
    <t>PUBBDGSBDNewAM______STDELC_16</t>
  </si>
  <si>
    <t>PUBBDGSBDNewAM______STDELC_23</t>
  </si>
  <si>
    <t>PUBBDGSBDNewLIFLC___HIGELC_23</t>
  </si>
  <si>
    <t>PUBBDGSBDNewLIFLC___STDELC_16</t>
  </si>
  <si>
    <t>PUBBDGSBDNewLIFLC___STDELC_23</t>
  </si>
  <si>
    <t>PUBBDGSBDNewLIFLUT5HIGELC_23</t>
  </si>
  <si>
    <t>PUBBDGSBDNewLIFLUT5STDELC_23</t>
  </si>
  <si>
    <t>PUBBDGSBDNewLIFLUT8HIGELC_23</t>
  </si>
  <si>
    <t>PUBBDGSBDNewLIFLUT8STDELC_23</t>
  </si>
  <si>
    <t>PUBBDGSBDNewLIFLU___STDELC_16</t>
  </si>
  <si>
    <t>PUBBDGSBDNewLIHAL100WSTDELC_23</t>
  </si>
  <si>
    <t>PUBBDGSBDNewLIHAL___STDELC_16</t>
  </si>
  <si>
    <t>PUBBDGSBDNewLIINC100WSTDELC_23</t>
  </si>
  <si>
    <t>PUBBDGSBDNewLIINC___STDELC_16</t>
  </si>
  <si>
    <t>PUBBDGSBDNewLILED___ESRELC_23</t>
  </si>
  <si>
    <t>PUBBDGSBDNewLILED___HIGELC_23</t>
  </si>
  <si>
    <t>PUBBDGSBDNewLILED___STDELC_16</t>
  </si>
  <si>
    <t>PUBBDGSBDNewLILED___STDELC_23</t>
  </si>
  <si>
    <t>PUBBDGSBDNewSCCE___ESRELC_23</t>
  </si>
  <si>
    <t>PUBBDGSBDNewSCCE___HIGELC_23</t>
  </si>
  <si>
    <t>PUBBDGSBDNewSCCE___STDELC_23</t>
  </si>
  <si>
    <t>PUBBDGSBDNewSCWA___ESRELC_23</t>
  </si>
  <si>
    <t>PUBBDGSBDNewSCWA___HIGELC_23</t>
  </si>
  <si>
    <t>PUBBDGSBDNewSCWA___STDELC_23</t>
  </si>
  <si>
    <t>PUBBDGSBDNewSCWD___ESRELC_23</t>
  </si>
  <si>
    <t>PUBBDGSBDNewSCWD___HIGELC_23</t>
  </si>
  <si>
    <t>PUBBDGSBDNewSCWD___STDELC_23</t>
  </si>
  <si>
    <t>PUBBDGSBDNewSC______STDELC_16</t>
  </si>
  <si>
    <t>PUBBDGSBDNewSHFUR___STDELC_16</t>
  </si>
  <si>
    <t>PUBBDGSBDNewSHFUR___STDELC_23</t>
  </si>
  <si>
    <t>PUBBDGSBDNewSHHEP___ESRELC_23</t>
  </si>
  <si>
    <t>PUBBDGSBDNewSHHEP___ESRGEO_23M</t>
  </si>
  <si>
    <t>PUBBDGSBDNewSHHEP___HIGELC_23</t>
  </si>
  <si>
    <t>PUBBDGSBDNewSHHEP___HIGGEO_23M</t>
  </si>
  <si>
    <t>PUBBDGSBDNewSHHEP___STDELC_16</t>
  </si>
  <si>
    <t>PUBBDGSBDNewSHHEP___STDELC_23</t>
  </si>
  <si>
    <t>PUBBDGSBDNewSHHEP___STDGEO_23M</t>
  </si>
  <si>
    <t>PUBBDGSBDNewSHPLT1000WSTDELC_23</t>
  </si>
  <si>
    <t>PUBBDGSBDNewSHPLT1500WSTDELC_23</t>
  </si>
  <si>
    <t>PUBBDGSBDNewSHPLT500WSTDELC_23</t>
  </si>
  <si>
    <t>PUBBDGSBDNewSHPLT___STDELC_16</t>
  </si>
  <si>
    <t>PUBBDGSBDNewWHHEP___ESRELC_23</t>
  </si>
  <si>
    <t>PUBBDGSBDNewWHHEP___HIGELC_23</t>
  </si>
  <si>
    <t>PUBBDGSBDNewWHHEP___STDELC_23</t>
  </si>
  <si>
    <t>PUBBDGSBDNewWHSTHBCKSTDELC_23</t>
  </si>
  <si>
    <t>PUBBDGSBDNewWHWTK___HIGELC_23</t>
  </si>
  <si>
    <t>PUBBDGSBDNewWHWTK___STDELC_23</t>
  </si>
  <si>
    <t>PUBBDGSBDNewWH______STDELC_16</t>
  </si>
  <si>
    <t>PUBBDGSBDOldAE______STDELC_16</t>
  </si>
  <si>
    <t>PUBBDGSBDOldAE______STDELC_23</t>
  </si>
  <si>
    <t>PUBBDGSBDOldAE______STDELC_EX</t>
  </si>
  <si>
    <t>PUBBDGSBDOldAM______STDELC_16</t>
  </si>
  <si>
    <t>PUBBDGSBDOldAM______STDELC_23</t>
  </si>
  <si>
    <t>PUBBDGSBDOldAM______STDELC_EX</t>
  </si>
  <si>
    <t>PUBBDGSBDOldLIFLC___HIGELC_23</t>
  </si>
  <si>
    <t>PUBBDGSBDOldLIFLC___STDELC_16</t>
  </si>
  <si>
    <t>PUBBDGSBDOldLIFLC___STDELC_23</t>
  </si>
  <si>
    <t>PUBBDGSBDOldLIFLC___STDELC_EX</t>
  </si>
  <si>
    <t>PUBBDGSBDOldLIFLUT5HIGELC_23</t>
  </si>
  <si>
    <t>PUBBDGSBDOldLIFLUT5STDELC_23</t>
  </si>
  <si>
    <t>PUBBDGSBDOldLIFLUT8HIGELC_23</t>
  </si>
  <si>
    <t>PUBBDGSBDOldLIFLUT8STDELC_23</t>
  </si>
  <si>
    <t>PUBBDGSBDOldLIFLU___STDELC_16</t>
  </si>
  <si>
    <t>PUBBDGSBDOldLIFLU___STDELC_EX</t>
  </si>
  <si>
    <t>PUBBDGSBDOldLIHAL100WSTDELC_23</t>
  </si>
  <si>
    <t>PUBBDGSBDOldLIHAL___STDELC_16</t>
  </si>
  <si>
    <t>PUBBDGSBDOldLIHAL___STDELC_EX</t>
  </si>
  <si>
    <t>PUBBDGSBDOldLIINC100WSTDELC_23</t>
  </si>
  <si>
    <t>PUBBDGSBDOldLIINC___STDELC_16</t>
  </si>
  <si>
    <t>PUBBDGSBDOldLIINC___STDELC_EX</t>
  </si>
  <si>
    <t>PUBBDGSBDOldLILED___ESRELC_23</t>
  </si>
  <si>
    <t>PUBBDGSBDOldLILED___HIGELC_23</t>
  </si>
  <si>
    <t>PUBBDGSBDOldLILED___HIGELC_EX</t>
  </si>
  <si>
    <t>PUBBDGSBDOldLILED___STDELC_16</t>
  </si>
  <si>
    <t>PUBBDGSBDOldLILED___STDELC_23</t>
  </si>
  <si>
    <t>PUBBDGSBDOldLILED___STDELC_EX</t>
  </si>
  <si>
    <t>PUBBDGSBDOldSCCE___ESRELC_23</t>
  </si>
  <si>
    <t>PUBBDGSBDOldSCCE___HIGELC_23</t>
  </si>
  <si>
    <t>PUBBDGSBDOldSCCE___STDELC_23</t>
  </si>
  <si>
    <t>PUBBDGSBDOldSCWA___ESRELC_23</t>
  </si>
  <si>
    <t>PUBBDGSBDOldSCWA___HIGELC_23</t>
  </si>
  <si>
    <t>PUBBDGSBDOldSCWA___STDELC_23</t>
  </si>
  <si>
    <t>PUBBDGSBDOldSCWD___ESRELC_23</t>
  </si>
  <si>
    <t>PUBBDGSBDOldSCWD___HIGELC_23</t>
  </si>
  <si>
    <t>PUBBDGSBDOldSCWD___STDELC_23</t>
  </si>
  <si>
    <t>PUBBDGSBDOldSC______STDELC_16</t>
  </si>
  <si>
    <t>PUBBDGSBDOldSC______STDELC_EX</t>
  </si>
  <si>
    <t>PUBBDGSBDOldSHFUR___STDELC_16</t>
  </si>
  <si>
    <t>PUBBDGSBDOldSHFUR___STDELC_23</t>
  </si>
  <si>
    <t>PUBBDGSBDOldSHFUR___STDELC_EX</t>
  </si>
  <si>
    <t>PUBBDGSBDOldSHHEP___ESRELC_23</t>
  </si>
  <si>
    <t>PUBBDGSBDOldSHHEP___ESRGEO_23M</t>
  </si>
  <si>
    <t>PUBBDGSBDOldSHHEP___HIGELC_23</t>
  </si>
  <si>
    <t>PUBBDGSBDOldSHHEP___HIGGEO_23M</t>
  </si>
  <si>
    <t>PUBBDGSBDOldSHHEP___STDELC_16</t>
  </si>
  <si>
    <t>PUBBDGSBDOldSHHEP___STDELC_23</t>
  </si>
  <si>
    <t>PUBBDGSBDOldSHHEP___STDGEO_23M</t>
  </si>
  <si>
    <t>PUBBDGSBDOldSHPLT1000WSTDELC_23</t>
  </si>
  <si>
    <t>PUBBDGSBDOldSHPLT1500WSTDELC_23</t>
  </si>
  <si>
    <t>PUBBDGSBDOldSHPLT500WSTDELC_23</t>
  </si>
  <si>
    <t>PUBBDGSBDOldSHPLT___STDELC_16</t>
  </si>
  <si>
    <t>PUBBDGSBDOldSHPLT___STDELC_EX</t>
  </si>
  <si>
    <t>PUBBDGSBDOldWHHEP___ESRELC_23</t>
  </si>
  <si>
    <t>PUBBDGSBDOldWHHEP___HIGELC_23</t>
  </si>
  <si>
    <t>PUBBDGSBDOldWHHEP___STDELC_23</t>
  </si>
  <si>
    <t>PUBBDGSBDOldWHSTHBCKSTDELC_23</t>
  </si>
  <si>
    <t>PUBBDGSBDOldWHWTK___HIGELC_23</t>
  </si>
  <si>
    <t>PUBBDGSBDOldWHWTK___STDELC_23</t>
  </si>
  <si>
    <t>PUBBDGSBDOldWH______STDELC_16</t>
  </si>
  <si>
    <t>PUBBDGSBDOldWH______STDELC_EX</t>
  </si>
  <si>
    <t>PUBBDGHSPNewSHZTMDCSHIGETHOS_23</t>
  </si>
  <si>
    <t>PUBBDGHSPNewSHZTMDCSLOWETHOS_23</t>
  </si>
  <si>
    <t>PUBBDGHSPNewSHZTMDCSMEDETHOS_23</t>
  </si>
  <si>
    <t>PUBBDGHSPNewSHZTMINRHIGETHOS_23</t>
  </si>
  <si>
    <t>PUBBDGHSPNewSHZTMINRLOWETHOS_23</t>
  </si>
  <si>
    <t>PUBBDGHSPNewSHZTMINRMEDETHOS_23</t>
  </si>
  <si>
    <t>PUBBDGHSPNewSHZTMINWHIGETHOS_23</t>
  </si>
  <si>
    <t>PUBBDGHSPNewSHZTMINWLOWETHOS_23</t>
  </si>
  <si>
    <t>PUBBDGHSPNewSHZTMINWMEDETHOS_23</t>
  </si>
  <si>
    <t>PUBBDGHSPNewSHZTMRECHIGETHOS_23</t>
  </si>
  <si>
    <t>PUBBDGHSPNewSHZTMRECLOWETHOS_23</t>
  </si>
  <si>
    <t>PUBBDGHSPNewSHZTMRECMEDETHOS_23</t>
  </si>
  <si>
    <t>PUBBDGHSPOldSHZTMDCSHIGETHOS_23</t>
  </si>
  <si>
    <t>PUBBDGHSPOldSHZTMDCSLOWETHOS_23</t>
  </si>
  <si>
    <t>PUBBDGHSPOldSHZTMDCSMEDETHOS_23</t>
  </si>
  <si>
    <t>PUBBDGHSPOldSHZTMINRHIGETHOS_23</t>
  </si>
  <si>
    <t>PUBBDGHSPOldSHZTMINRLOWETHOS_23</t>
  </si>
  <si>
    <t>PUBBDGHSPOldSHZTMINRMEDETHOS_23</t>
  </si>
  <si>
    <t>PUBBDGHSPOldSHZTMINWHIGETHOS_23</t>
  </si>
  <si>
    <t>PUBBDGHSPOldSHZTMINWLOWETHOS_23</t>
  </si>
  <si>
    <t>PUBBDGHSPOldSHZTMINWMEDETHOS_23</t>
  </si>
  <si>
    <t>PUBBDGHSPOldSHZTMRECHIGETHOS_23</t>
  </si>
  <si>
    <t>PUBBDGHSPOldSHZTMRECLOWETHOS_23</t>
  </si>
  <si>
    <t>PUBBDGHSPOldSHZTMRECMEDETHOS_23</t>
  </si>
  <si>
    <t>PUBBDGMUNNewSHZTMDCSHIGETHOS_23</t>
  </si>
  <si>
    <t>PUBBDGMUNNewSHZTMDCSLOWETHOS_23</t>
  </si>
  <si>
    <t>PUBBDGMUNNewSHZTMDCSMEDETHOS_23</t>
  </si>
  <si>
    <t>PUBBDGMUNNewSHZTMINRHIGETHOS_23</t>
  </si>
  <si>
    <t>PUBBDGMUNNewSHZTMINRLOWETHOS_23</t>
  </si>
  <si>
    <t>PUBBDGMUNNewSHZTMINRMEDETHOS_23</t>
  </si>
  <si>
    <t>PUBBDGMUNNewSHZTMINWHIGETHOS_23</t>
  </si>
  <si>
    <t>PUBBDGMUNNewSHZTMINWLOWETHOS_23</t>
  </si>
  <si>
    <t>PUBBDGMUNNewSHZTMINWMEDETHOS_23</t>
  </si>
  <si>
    <t>PUBBDGMUNNewSHZTMRECHIGETHOS_23</t>
  </si>
  <si>
    <t>PUBBDGMUNNewSHZTMRECLOWETHOS_23</t>
  </si>
  <si>
    <t>PUBBDGMUNNewSHZTMRECMEDETHOS_23</t>
  </si>
  <si>
    <t>PUBBDGMUNOldSHZTMDCSHIGETHOS_23</t>
  </si>
  <si>
    <t>PUBBDGMUNOldSHZTMDCSLOWETHOS_23</t>
  </si>
  <si>
    <t>PUBBDGMUNOldSHZTMDCSMEDETHOS_23</t>
  </si>
  <si>
    <t>PUBBDGMUNOldSHZTMINRHIGETHOS_23</t>
  </si>
  <si>
    <t>PUBBDGMUNOldSHZTMINRLOWETHOS_23</t>
  </si>
  <si>
    <t>PUBBDGMUNOldSHZTMINRMEDETHOS_23</t>
  </si>
  <si>
    <t>PUBBDGMUNOldSHZTMINWHIGETHOS_23</t>
  </si>
  <si>
    <t>PUBBDGMUNOldSHZTMINWLOWETHOS_23</t>
  </si>
  <si>
    <t>PUBBDGMUNOldSHZTMINWMEDETHOS_23</t>
  </si>
  <si>
    <t>PUBBDGMUNOldSHZTMRECHIGETHOS_23</t>
  </si>
  <si>
    <t>PUBBDGMUNOldSHZTMRECLOWETHOS_23</t>
  </si>
  <si>
    <t>PUBBDGMUNOldSHZTMRECMEDETHOS_23</t>
  </si>
  <si>
    <t>PUBBDGPSINewSHZTMDCSHIGETHOS_23</t>
  </si>
  <si>
    <t>PUBBDGPSINewSHZTMDCSLOWETHOS_23</t>
  </si>
  <si>
    <t>PUBBDGPSINewSHZTMDCSMEDETHOS_23</t>
  </si>
  <si>
    <t>PUBBDGPSINewSHZTMINRHIGETHOS_23</t>
  </si>
  <si>
    <t>PUBBDGPSINewSHZTMINRLOWETHOS_23</t>
  </si>
  <si>
    <t>PUBBDGPSINewSHZTMINRMEDETHOS_23</t>
  </si>
  <si>
    <t>PUBBDGPSINewSHZTMINWHIGETHOS_23</t>
  </si>
  <si>
    <t>PUBBDGPSINewSHZTMINWLOWETHOS_23</t>
  </si>
  <si>
    <t>PUBBDGPSINewSHZTMINWMEDETHOS_23</t>
  </si>
  <si>
    <t>PUBBDGPSINewSHZTMRECHIGETHOS_23</t>
  </si>
  <si>
    <t>PUBBDGPSINewSHZTMRECLOWETHOS_23</t>
  </si>
  <si>
    <t>PUBBDGPSINewSHZTMRECMEDETHOS_23</t>
  </si>
  <si>
    <t>PUBBDGPSIOldSHZTMDCSHIGETHOS_23</t>
  </si>
  <si>
    <t>PUBBDGPSIOldSHZTMDCSLOWETHOS_23</t>
  </si>
  <si>
    <t>PUBBDGPSIOldSHZTMDCSMEDETHOS_23</t>
  </si>
  <si>
    <t>PUBBDGPSIOldSHZTMINRHIGETHOS_23</t>
  </si>
  <si>
    <t>PUBBDGPSIOldSHZTMINRLOWETHOS_23</t>
  </si>
  <si>
    <t>PUBBDGPSIOldSHZTMINRMEDETHOS_23</t>
  </si>
  <si>
    <t>PUBBDGPSIOldSHZTMINWHIGETHOS_23</t>
  </si>
  <si>
    <t>PUBBDGPSIOldSHZTMINWLOWETHOS_23</t>
  </si>
  <si>
    <t>PUBBDGPSIOldSHZTMINWMEDETHOS_23</t>
  </si>
  <si>
    <t>PUBBDGPSIOldSHZTMRECHIGETHOS_23</t>
  </si>
  <si>
    <t>PUBBDGPSIOldSHZTMRECLOWETHOS_23</t>
  </si>
  <si>
    <t>PUBBDGPSIOldSHZTMRECMEDETHOS_23</t>
  </si>
  <si>
    <t>PUBBDGSBDNewSHZTMDCSHIGETHOS_23</t>
  </si>
  <si>
    <t>PUBBDGSBDNewSHZTMDCSLOWETHOS_23</t>
  </si>
  <si>
    <t>PUBBDGSBDNewSHZTMDCSMEDETHOS_23</t>
  </si>
  <si>
    <t>PUBBDGSBDNewSHZTMINRHIGETHOS_23</t>
  </si>
  <si>
    <t>PUBBDGSBDNewSHZTMINRLOWETHOS_23</t>
  </si>
  <si>
    <t>PUBBDGSBDNewSHZTMINRMEDETHOS_23</t>
  </si>
  <si>
    <t>PUBBDGSBDNewSHZTMINWHIGETHOS_23</t>
  </si>
  <si>
    <t>PUBBDGSBDNewSHZTMINWLOWETHOS_23</t>
  </si>
  <si>
    <t>PUBBDGSBDNewSHZTMINWMEDETHOS_23</t>
  </si>
  <si>
    <t>PUBBDGSBDNewSHZTMRECHIGETHOS_23</t>
  </si>
  <si>
    <t>PUBBDGSBDNewSHZTMRECLOWETHOS_23</t>
  </si>
  <si>
    <t>PUBBDGSBDNewSHZTMRECMEDETHOS_23</t>
  </si>
  <si>
    <t>PUBBDGSBDOldSHZTMDCSHIGETHOS_23</t>
  </si>
  <si>
    <t>PUBBDGSBDOldSHZTMDCSLOWETHOS_23</t>
  </si>
  <si>
    <t>PUBBDGSBDOldSHZTMDCSMEDETHOS_23</t>
  </si>
  <si>
    <t>PUBBDGSBDOldSHZTMINRHIGETHOS_23</t>
  </si>
  <si>
    <t>PUBBDGSBDOldSHZTMINRLOWETHOS_23</t>
  </si>
  <si>
    <t>PUBBDGSBDOldSHZTMINRMEDETHOS_23</t>
  </si>
  <si>
    <t>PUBBDGSBDOldSHZTMINWHIGETHOS_23</t>
  </si>
  <si>
    <t>PUBBDGSBDOldSHZTMINWLOWETHOS_23</t>
  </si>
  <si>
    <t>PUBBDGSBDOldSHZTMINWMEDETHOS_23</t>
  </si>
  <si>
    <t>PUBBDGSBDOldSHZTMRECHIGETHOS_23</t>
  </si>
  <si>
    <t>PUBBDGSBDOldSHZTMRECLOWETHOS_23</t>
  </si>
  <si>
    <t>PUBBDGSBDOldSHZTMRECMEDETHOS_23</t>
  </si>
  <si>
    <t>PUBBDGHSPNewSHFUR___HIGHFO_23</t>
  </si>
  <si>
    <t>PUBBDGHSPNewSHFUR___STDHFO_16</t>
  </si>
  <si>
    <t>PUBBDGHSPNewSHFUR___STDHFO_23</t>
  </si>
  <si>
    <t>PUBBDGHSPNewWHSYS___STDHFO_23</t>
  </si>
  <si>
    <t>PUBBDGHSPNewWH______STDHFO_16</t>
  </si>
  <si>
    <t>PUBBDGHSPOldSHFUR___HIGHFO_23</t>
  </si>
  <si>
    <t>PUBBDGHSPOldSHFUR___STDHFO_16</t>
  </si>
  <si>
    <t>PUBBDGHSPOldSHFUR___STDHFO_23</t>
  </si>
  <si>
    <t>PUBBDGHSPOldWHSYS___STDHFO_23</t>
  </si>
  <si>
    <t>PUBBDGHSPOldWH______STDHFO_16</t>
  </si>
  <si>
    <t>PUBBDGMUNNewSHFUR___HIGHFO_23</t>
  </si>
  <si>
    <t>PUBBDGMUNNewSHFUR___STDHFO_16</t>
  </si>
  <si>
    <t>PUBBDGMUNNewSHFUR___STDHFO_23</t>
  </si>
  <si>
    <t>PUBBDGMUNNewWHSYS___STDHFO_23</t>
  </si>
  <si>
    <t>PUBBDGMUNNewWH______STDHFO_16</t>
  </si>
  <si>
    <t>PUBBDGMUNOldSHFUR___HIGHFO_23</t>
  </si>
  <si>
    <t>PUBBDGMUNOldSHFUR___STDHFO_16</t>
  </si>
  <si>
    <t>PUBBDGMUNOldSHFUR___STDHFO_23</t>
  </si>
  <si>
    <t>PUBBDGMUNOldWHSYS___STDHFO_23</t>
  </si>
  <si>
    <t>PUBBDGMUNOldWH______STDHFO_16</t>
  </si>
  <si>
    <t>PUBBDGPSINewSHFUR___HIGHFO_23</t>
  </si>
  <si>
    <t>PUBBDGPSINewSHFUR___STDHFO_16</t>
  </si>
  <si>
    <t>PUBBDGPSINewSHFUR___STDHFO_23</t>
  </si>
  <si>
    <t>PUBBDGPSINewWHSYS___STDHFO_23</t>
  </si>
  <si>
    <t>PUBBDGPSINewWH______STDHFO_16</t>
  </si>
  <si>
    <t>PUBBDGPSIOldSHFUR___HIGHFO_23</t>
  </si>
  <si>
    <t>PUBBDGPSIOldSHFUR___STDHFO_16</t>
  </si>
  <si>
    <t>PUBBDGPSIOldSHFUR___STDHFO_23</t>
  </si>
  <si>
    <t>PUBBDGPSIOldWHSYS___STDHFO_23</t>
  </si>
  <si>
    <t>PUBBDGPSIOldWH______STDHFO_16</t>
  </si>
  <si>
    <t>PUBBDGSBDNewSHFUR___HIGHFO_23</t>
  </si>
  <si>
    <t>PUBBDGSBDNewSHFUR___STDHFO_16</t>
  </si>
  <si>
    <t>PUBBDGSBDNewSHFUR___STDHFO_23</t>
  </si>
  <si>
    <t>PUBBDGSBDNewWHSYS___STDHFO_23</t>
  </si>
  <si>
    <t>PUBBDGSBDNewWH______STDHFO_16</t>
  </si>
  <si>
    <t>PUBBDGSBDOldSHFUR___HIGHFO_23</t>
  </si>
  <si>
    <t>PUBBDGSBDOldSHFUR___STDHFO_16</t>
  </si>
  <si>
    <t>PUBBDGSBDOldSHFUR___STDHFO_23</t>
  </si>
  <si>
    <t>PUBBDGSBDOldWHSYS___STDHFO_23</t>
  </si>
  <si>
    <t>PUBBDGSBDOldWH______STDHFO_16</t>
  </si>
  <si>
    <t>PUBBDGHSPNewSHFURLARSTDHH2_23</t>
  </si>
  <si>
    <t>PUBBDGHSPNewSHFURMEDSTDHH2_23</t>
  </si>
  <si>
    <t>PUBBDGHSPNewSHFURSMASTDHH2_23</t>
  </si>
  <si>
    <t>PUBBDGHSPOldSHFURLARSTDHH2_23</t>
  </si>
  <si>
    <t>PUBBDGHSPOldSHFURMEDSTDHH2_23</t>
  </si>
  <si>
    <t>PUBBDGHSPOldSHFURSMASTDHH2_23</t>
  </si>
  <si>
    <t>PUBBDGMUNNewSHFURLARSTDHH2_23</t>
  </si>
  <si>
    <t>PUBBDGMUNNewSHFURMEDSTDHH2_23</t>
  </si>
  <si>
    <t>PUBBDGMUNNewSHFURSMASTDHH2_23</t>
  </si>
  <si>
    <t>PUBBDGMUNOldSHFURLARSTDHH2_23</t>
  </si>
  <si>
    <t>PUBBDGMUNOldSHFURMEDSTDHH2_23</t>
  </si>
  <si>
    <t>PUBBDGMUNOldSHFURSMASTDHH2_23</t>
  </si>
  <si>
    <t>PUBBDGPSINewSHFURLARSTDHH2_23</t>
  </si>
  <si>
    <t>PUBBDGPSINewSHFURMEDSTDHH2_23</t>
  </si>
  <si>
    <t>PUBBDGPSINewSHFURSMASTDHH2_23</t>
  </si>
  <si>
    <t>PUBBDGPSIOldSHFURLARSTDHH2_23</t>
  </si>
  <si>
    <t>PUBBDGPSIOldSHFURMEDSTDHH2_23</t>
  </si>
  <si>
    <t>PUBBDGPSIOldSHFURSMASTDHH2_23</t>
  </si>
  <si>
    <t>PUBBDGSBDNewSHFURLARSTDHH2_23</t>
  </si>
  <si>
    <t>PUBBDGSBDNewSHFURMEDSTDHH2_23</t>
  </si>
  <si>
    <t>PUBBDGSBDNewSHFURSMASTDHH2_23</t>
  </si>
  <si>
    <t>PUBBDGSBDOldSHFURLARSTDHH2_23</t>
  </si>
  <si>
    <t>PUBBDGSBDOldSHFURMEDSTDHH2_23</t>
  </si>
  <si>
    <t>PUBBDGSBDOldSHFURSMASTDHH2_23</t>
  </si>
  <si>
    <t>PUBBDGHSPNewSHFUR___STDKER_16</t>
  </si>
  <si>
    <t>PUBBDGHSPNewSHFUR___STDKER_23</t>
  </si>
  <si>
    <t>PUBBDGHSPNewWHSYS___STDKER_23</t>
  </si>
  <si>
    <t>PUBBDGHSPNewWH______STDKER_16</t>
  </si>
  <si>
    <t>PUBBDGHSPOldSHFUR___STDKER_16</t>
  </si>
  <si>
    <t>PUBBDGHSPOldSHFUR___STDKER_23</t>
  </si>
  <si>
    <t>PUBBDGHSPOldWHSYS___STDKER_23</t>
  </si>
  <si>
    <t>PUBBDGHSPOldWH______STDKER_16</t>
  </si>
  <si>
    <t>PUBBDGMUNNewSHFUR___STDKER_16</t>
  </si>
  <si>
    <t>PUBBDGMUNNewSHFUR___STDKER_23</t>
  </si>
  <si>
    <t>PUBBDGMUNNewWHSYS___STDKER_23</t>
  </si>
  <si>
    <t>PUBBDGMUNNewWH______STDKER_16</t>
  </si>
  <si>
    <t>PUBBDGMUNOldSHFUR___STDKER_16</t>
  </si>
  <si>
    <t>PUBBDGMUNOldSHFUR___STDKER_23</t>
  </si>
  <si>
    <t>PUBBDGMUNOldWHSYS___STDKER_23</t>
  </si>
  <si>
    <t>PUBBDGMUNOldWH______STDKER_16</t>
  </si>
  <si>
    <t>PUBBDGPSINewSHFUR___STDKER_16</t>
  </si>
  <si>
    <t>PUBBDGPSINewSHFUR___STDKER_23</t>
  </si>
  <si>
    <t>PUBBDGPSINewWHSYS___STDKER_23</t>
  </si>
  <si>
    <t>PUBBDGPSINewWH______STDKER_16</t>
  </si>
  <si>
    <t>PUBBDGPSIOldSHFUR___STDKER_16</t>
  </si>
  <si>
    <t>PUBBDGPSIOldSHFUR___STDKER_23</t>
  </si>
  <si>
    <t>PUBBDGPSIOldWHSYS___STDKER_23</t>
  </si>
  <si>
    <t>PUBBDGPSIOldWH______STDKER_16</t>
  </si>
  <si>
    <t>PUBBDGSBDNewSHFUR___STDKER_16</t>
  </si>
  <si>
    <t>PUBBDGSBDNewSHFUR___STDKER_23</t>
  </si>
  <si>
    <t>PUBBDGSBDNewWHSYS___STDKER_23</t>
  </si>
  <si>
    <t>PUBBDGSBDNewWH______STDKER_16</t>
  </si>
  <si>
    <t>PUBBDGSBDOldSHFUR___STDKER_16</t>
  </si>
  <si>
    <t>PUBBDGSBDOldSHFUR___STDKER_23</t>
  </si>
  <si>
    <t>PUBBDGSBDOldWHSYS___STDKER_23</t>
  </si>
  <si>
    <t>PUBBDGSBDOldWH______STDKER_16</t>
  </si>
  <si>
    <t>PUBBDGHSPNewSHFUR___HIGLFO_23</t>
  </si>
  <si>
    <t>PUBBDGHSPNewSHFUR___STDLFO_16</t>
  </si>
  <si>
    <t>PUBBDGHSPNewSHFUR___STDLFO_23</t>
  </si>
  <si>
    <t>PUBBDGHSPNewWHSYS___STDLFO_23</t>
  </si>
  <si>
    <t>PUBBDGHSPNewWH______STDLFO_16</t>
  </si>
  <si>
    <t>PUBBDGHSPOldSHFUR___HIGLFO_23</t>
  </si>
  <si>
    <t>PUBBDGHSPOldSHFUR___STDLFO_16</t>
  </si>
  <si>
    <t>PUBBDGHSPOldSHFUR___STDLFO_23</t>
  </si>
  <si>
    <t>PUBBDGHSPOldSHFUR___STDLFO_EX</t>
  </si>
  <si>
    <t>PUBBDGHSPOldWHSYS___STDLFO_23</t>
  </si>
  <si>
    <t>PUBBDGHSPOldWH______STDLFO_16</t>
  </si>
  <si>
    <t>PUBBDGHSPOldWH______STDLFO_EX</t>
  </si>
  <si>
    <t>PUBBDGMUNNewSHFUR___HIGLFO_23</t>
  </si>
  <si>
    <t>PUBBDGMUNNewSHFUR___STDLFO_16</t>
  </si>
  <si>
    <t>PUBBDGMUNNewSHFUR___STDLFO_23</t>
  </si>
  <si>
    <t>PUBBDGMUNNewWHSYS___STDLFO_23</t>
  </si>
  <si>
    <t>PUBBDGMUNNewWH______STDLFO_16</t>
  </si>
  <si>
    <t>PUBBDGMUNOldSHFUR___HIGLFO_23</t>
  </si>
  <si>
    <t>PUBBDGMUNOldSHFUR___STDLFO_16</t>
  </si>
  <si>
    <t>PUBBDGMUNOldSHFUR___STDLFO_23</t>
  </si>
  <si>
    <t>PUBBDGMUNOldWHSYS___STDLFO_23</t>
  </si>
  <si>
    <t>PUBBDGMUNOldWH______STDLFO_16</t>
  </si>
  <si>
    <t>PUBBDGPSINewSHFUR___HIGLFO_23</t>
  </si>
  <si>
    <t>PUBBDGPSINewSHFUR___STDLFO_16</t>
  </si>
  <si>
    <t>PUBBDGPSINewSHFUR___STDLFO_23</t>
  </si>
  <si>
    <t>PUBBDGPSINewWHSYS___STDLFO_23</t>
  </si>
  <si>
    <t>PUBBDGPSINewWH______STDLFO_16</t>
  </si>
  <si>
    <t>PUBBDGPSIOldSHFUR___HIGLFO_23</t>
  </si>
  <si>
    <t>PUBBDGPSIOldSHFUR___STDLFO_16</t>
  </si>
  <si>
    <t>PUBBDGPSIOldSHFUR___STDLFO_23</t>
  </si>
  <si>
    <t>PUBBDGPSIOldSHFUR___STDLFO_EX</t>
  </si>
  <si>
    <t>PUBBDGPSIOldWHSYS___STDLFO_23</t>
  </si>
  <si>
    <t>PUBBDGPSIOldWH______STDLFO_16</t>
  </si>
  <si>
    <t>PUBBDGPSIOldWH______STDLFO_EX</t>
  </si>
  <si>
    <t>PUBBDGSBDNewSHFUR___HIGLFO_23</t>
  </si>
  <si>
    <t>PUBBDGSBDNewSHFUR___STDLFO_16</t>
  </si>
  <si>
    <t>PUBBDGSBDNewSHFUR___STDLFO_23</t>
  </si>
  <si>
    <t>PUBBDGSBDNewWHSYS___STDLFO_23</t>
  </si>
  <si>
    <t>PUBBDGSBDNewWH______STDLFO_16</t>
  </si>
  <si>
    <t>PUBBDGSBDOldSHFUR___HIGLFO_23</t>
  </si>
  <si>
    <t>PUBBDGSBDOldSHFUR___STDLFO_16</t>
  </si>
  <si>
    <t>PUBBDGSBDOldSHFUR___STDLFO_23</t>
  </si>
  <si>
    <t>PUBBDGSBDOldWHSYS___STDLFO_23</t>
  </si>
  <si>
    <t>PUBBDGSBDOldWH______STDLFO_16</t>
  </si>
  <si>
    <t>PUBBDGHSPNewAE______STDNGA_23</t>
  </si>
  <si>
    <t>PUBBDGHSPNewSCCE___ESRNGA_23</t>
  </si>
  <si>
    <t>PUBBDGHSPNewSCCE___HIGNGA_23</t>
  </si>
  <si>
    <t>PUBBDGHSPNewSCCE___STDNGA_23</t>
  </si>
  <si>
    <t>PUBBDGHSPOldAE______STDNGA_23</t>
  </si>
  <si>
    <t>PUBBDGHSPOldAE______STDNGA_EX</t>
  </si>
  <si>
    <t>PUBBDGHSPOldSCCE___ESRNGA_23</t>
  </si>
  <si>
    <t>PUBBDGHSPOldSCCE___HIGNGA_23</t>
  </si>
  <si>
    <t>PUBBDGHSPOldSCCE___STDNGA_23</t>
  </si>
  <si>
    <t>PUBBDGHSPOldSC______STDNGA_EX</t>
  </si>
  <si>
    <t>PUBBDGHSPOldSHFUR___STDNGA_EX</t>
  </si>
  <si>
    <t>PUBBDGHSPOldWH______STDNGA_EX</t>
  </si>
  <si>
    <t>PUBBDGMUNNewAE______STDNGA_23</t>
  </si>
  <si>
    <t>PUBBDGMUNNewSCCE___ESRNGA_23</t>
  </si>
  <si>
    <t>PUBBDGMUNNewSCCE___HIGNGA_23</t>
  </si>
  <si>
    <t>PUBBDGMUNNewSCCE___STDNGA_23</t>
  </si>
  <si>
    <t>PUBBDGMUNOldAE______STDNGA_23</t>
  </si>
  <si>
    <t>PUBBDGMUNOldAE______STDNGA_EX</t>
  </si>
  <si>
    <t>PUBBDGMUNOldSCCE___ESRNGA_23</t>
  </si>
  <si>
    <t>PUBBDGMUNOldSCCE___HIGNGA_23</t>
  </si>
  <si>
    <t>PUBBDGMUNOldSCCE___STDNGA_23</t>
  </si>
  <si>
    <t>PUBBDGMUNOldSC______STDNGA_EX</t>
  </si>
  <si>
    <t>PUBBDGMUNOldSHFUR___STDNGA_EX</t>
  </si>
  <si>
    <t>PUBBDGMUNOldWH______STDNGA_EX</t>
  </si>
  <si>
    <t>PUBBDGPSINewAE______STDNGA_23</t>
  </si>
  <si>
    <t>PUBBDGPSINewSCCE___ESRNGA_23</t>
  </si>
  <si>
    <t>PUBBDGPSINewSCCE___HIGNGA_23</t>
  </si>
  <si>
    <t>PUBBDGPSINewSCCE___STDNGA_23</t>
  </si>
  <si>
    <t>PUBBDGPSIOldAE______STDNGA_23</t>
  </si>
  <si>
    <t>PUBBDGPSIOldAE______STDNGA_EX</t>
  </si>
  <si>
    <t>PUBBDGPSIOldSCCE___ESRNGA_23</t>
  </si>
  <si>
    <t>PUBBDGPSIOldSCCE___HIGNGA_23</t>
  </si>
  <si>
    <t>PUBBDGPSIOldSCCE___STDNGA_23</t>
  </si>
  <si>
    <t>PUBBDGPSIOldSC______STDNGA_EX</t>
  </si>
  <si>
    <t>PUBBDGPSIOldSHFUR___STDNGA_EX</t>
  </si>
  <si>
    <t>PUBBDGPSIOldWH______STDNGA_EX</t>
  </si>
  <si>
    <t>PUBBDGSBDNewAE______STDNGA_23</t>
  </si>
  <si>
    <t>PUBBDGSBDNewSCCE___ESRNGA_23</t>
  </si>
  <si>
    <t>PUBBDGSBDNewSCCE___HIGNGA_23</t>
  </si>
  <si>
    <t>PUBBDGSBDNewSCCE___STDNGA_23</t>
  </si>
  <si>
    <t>PUBBDGSBDOldAE______STDNGA_23</t>
  </si>
  <si>
    <t>PUBBDGSBDOldAE______STDNGA_EX</t>
  </si>
  <si>
    <t>PUBBDGSBDOldSCCE___ESRNGA_23</t>
  </si>
  <si>
    <t>PUBBDGSBDOldSCCE___HIGNGA_23</t>
  </si>
  <si>
    <t>PUBBDGSBDOldSCCE___STDNGA_23</t>
  </si>
  <si>
    <t>PUBBDGSBDOldSC______STDNGA_EX</t>
  </si>
  <si>
    <t>PUBBDGSBDOldSHFUR___STDNGA_EX</t>
  </si>
  <si>
    <t>PUBBDGSBDOldWH______STDNGA_EX</t>
  </si>
  <si>
    <t>PUBBDGHSPNewAE______STDPRO_16</t>
  </si>
  <si>
    <t>PUBBDGHSPNewAE______STDPRO_23</t>
  </si>
  <si>
    <t>PUBBDGHSPNewSHFUR___ESRPRO_23</t>
  </si>
  <si>
    <t>PUBBDGHSPNewSHFUR___HIGPRO_23</t>
  </si>
  <si>
    <t>PUBBDGHSPNewSHFUR___STDPRO_16</t>
  </si>
  <si>
    <t>PUBBDGHSPNewSHFUR___STDPRO_23</t>
  </si>
  <si>
    <t>PUBBDGHSPNewWHSYS___ESRPRO_23</t>
  </si>
  <si>
    <t>PUBBDGHSPOldAE______STDPRO_16</t>
  </si>
  <si>
    <t>PUBBDGHSPOldAE______STDPRO_23</t>
  </si>
  <si>
    <t>PUBBDGHSPOldSHFUR___ESRPRO_23</t>
  </si>
  <si>
    <t>PUBBDGHSPOldSHFUR___HIGPRO_23</t>
  </si>
  <si>
    <t>PUBBDGHSPOldSHFUR___STDPRO_16</t>
  </si>
  <si>
    <t>PUBBDGHSPOldSHFUR___STDPRO_23</t>
  </si>
  <si>
    <t>PUBBDGHSPOldWHSYS___ESRPRO_23</t>
  </si>
  <si>
    <t>PUBBDGMUNNewAE______STDPRO_16</t>
  </si>
  <si>
    <t>PUBBDGMUNNewAE______STDPRO_23</t>
  </si>
  <si>
    <t>PUBBDGMUNNewSHFUR___ESRPRO_23</t>
  </si>
  <si>
    <t>PUBBDGMUNNewSHFUR___HIGPRO_23</t>
  </si>
  <si>
    <t>PUBBDGMUNNewSHFUR___STDPRO_16</t>
  </si>
  <si>
    <t>PUBBDGMUNNewSHFUR___STDPRO_23</t>
  </si>
  <si>
    <t>PUBBDGMUNNewWHSYS___ESRPRO_23</t>
  </si>
  <si>
    <t>PUBBDGMUNOldAE______STDPRO_16</t>
  </si>
  <si>
    <t>PUBBDGMUNOldAE______STDPRO_23</t>
  </si>
  <si>
    <t>PUBBDGMUNOldSHFUR___ESRPRO_23</t>
  </si>
  <si>
    <t>PUBBDGMUNOldSHFUR___HIGPRO_23</t>
  </si>
  <si>
    <t>PUBBDGMUNOldSHFUR___STDPRO_16</t>
  </si>
  <si>
    <t>PUBBDGMUNOldSHFUR___STDPRO_23</t>
  </si>
  <si>
    <t>PUBBDGMUNOldWHSYS___ESRPRO_23</t>
  </si>
  <si>
    <t>PUBBDGPSINewAE______STDPRO_16</t>
  </si>
  <si>
    <t>PUBBDGPSINewAE______STDPRO_23</t>
  </si>
  <si>
    <t>PUBBDGPSINewSHFUR___ESRPRO_23</t>
  </si>
  <si>
    <t>PUBBDGPSINewSHFUR___HIGPRO_23</t>
  </si>
  <si>
    <t>PUBBDGPSINewSHFUR___STDPRO_16</t>
  </si>
  <si>
    <t>PUBBDGPSINewSHFUR___STDPRO_23</t>
  </si>
  <si>
    <t>PUBBDGPSINewWHSYS___ESRPRO_23</t>
  </si>
  <si>
    <t>PUBBDGPSIOldAE______STDPRO_16</t>
  </si>
  <si>
    <t>PUBBDGPSIOldAE______STDPRO_23</t>
  </si>
  <si>
    <t>PUBBDGPSIOldSHFUR___ESRPRO_23</t>
  </si>
  <si>
    <t>PUBBDGPSIOldSHFUR___HIGPRO_23</t>
  </si>
  <si>
    <t>PUBBDGPSIOldSHFUR___STDPRO_16</t>
  </si>
  <si>
    <t>PUBBDGPSIOldSHFUR___STDPRO_23</t>
  </si>
  <si>
    <t>PUBBDGPSIOldWHSYS___ESRPRO_23</t>
  </si>
  <si>
    <t>PUBBDGSBDNewAE______STDPRO_16</t>
  </si>
  <si>
    <t>PUBBDGSBDNewAE______STDPRO_23</t>
  </si>
  <si>
    <t>PUBBDGSBDNewSHFUR___ESRPRO_23</t>
  </si>
  <si>
    <t>PUBBDGSBDNewSHFUR___HIGPRO_23</t>
  </si>
  <si>
    <t>PUBBDGSBDNewSHFUR___STDPRO_16</t>
  </si>
  <si>
    <t>PUBBDGSBDNewSHFUR___STDPRO_23</t>
  </si>
  <si>
    <t>PUBBDGSBDNewWHSYS___ESRPRO_23</t>
  </si>
  <si>
    <t>PUBBDGSBDOldAE______STDPRO_16</t>
  </si>
  <si>
    <t>PUBBDGSBDOldAE______STDPRO_23</t>
  </si>
  <si>
    <t>PUBBDGSBDOldSHFUR___ESRPRO_23</t>
  </si>
  <si>
    <t>PUBBDGSBDOldSHFUR___HIGPRO_23</t>
  </si>
  <si>
    <t>PUBBDGSBDOldSHFUR___STDPRO_16</t>
  </si>
  <si>
    <t>PUBBDGSBDOldSHFUR___STDPRO_23</t>
  </si>
  <si>
    <t>PUBBDGSBDOldWHSYS___ESRPRO_23</t>
  </si>
  <si>
    <t>PUBBDGHSPNewSHHEP___ESRGEO_23</t>
  </si>
  <si>
    <t>PUBBDGHSPNewSHHEP___HIGGEO_23</t>
  </si>
  <si>
    <t>PUBBDGHSPNewSHHEP___STDGEO_23</t>
  </si>
  <si>
    <t>PUBBDGHSPOldSHHEP___ESRGEO_23</t>
  </si>
  <si>
    <t>PUBBDGHSPOldSHHEP___HIGGEO_23</t>
  </si>
  <si>
    <t>PUBBDGHSPOldSHHEP___STDGEO_23</t>
  </si>
  <si>
    <t>PUBBDGMUNNewSHHEP___ESRGEO_23</t>
  </si>
  <si>
    <t>PUBBDGMUNNewSHHEP___HIGGEO_23</t>
  </si>
  <si>
    <t>PUBBDGMUNNewSHHEP___STDGEO_23</t>
  </si>
  <si>
    <t>PUBBDGMUNOldSHHEP___ESRGEO_23</t>
  </si>
  <si>
    <t>PUBBDGMUNOldSHHEP___HIGGEO_23</t>
  </si>
  <si>
    <t>PUBBDGMUNOldSHHEP___STDGEO_23</t>
  </si>
  <si>
    <t>PUBBDGPSINewSHHEP___ESRGEO_23</t>
  </si>
  <si>
    <t>PUBBDGPSINewSHHEP___HIGGEO_23</t>
  </si>
  <si>
    <t>PUBBDGPSINewSHHEP___STDGEO_23</t>
  </si>
  <si>
    <t>PUBBDGPSIOldSHHEP___ESRGEO_23</t>
  </si>
  <si>
    <t>PUBBDGPSIOldSHHEP___HIGGEO_23</t>
  </si>
  <si>
    <t>PUBBDGPSIOldSHHEP___STDGEO_23</t>
  </si>
  <si>
    <t>PUBBDGSBDNewSHHEP___ESRGEO_23</t>
  </si>
  <si>
    <t>PUBBDGSBDNewSHHEP___HIGGEO_23</t>
  </si>
  <si>
    <t>PUBBDGSBDNewSHHEP___STDGEO_23</t>
  </si>
  <si>
    <t>PUBBDGSBDOldSHHEP___ESRGEO_23</t>
  </si>
  <si>
    <t>PUBBDGSBDOldSHHEP___HIGGEO_23</t>
  </si>
  <si>
    <t>PUBBDGSBDOldSHHEP___STDGEO_23</t>
  </si>
  <si>
    <t>PublicBuildingPost-Secondary InstitutionNewAuxiliary MotorsStandard EfficiencyElectricity2023</t>
  </si>
  <si>
    <t>PublicBuildingPost-Secondary InstitutionNewAuxiliary EquipmentStandard EfficiencyBiomass2023</t>
  </si>
  <si>
    <t>PublicBuildingPost-Secondary InstitutionNewAuxiliary EquipmentStandard EfficiencyElectricity2023</t>
  </si>
  <si>
    <t>PublicBuildingPost-Secondary InstitutionNewAuxiliary EquipmentStandard EfficiencyNatural Gas2023</t>
  </si>
  <si>
    <t>PublicBuildingPost-Secondary InstitutionNewAuxiliary EquipmentStandard EfficiencyPropane2023</t>
  </si>
  <si>
    <t>PublicBuildingPost-Secondary InstitutionNewLightingLight Emitting DiodeHigh EfficiencyElectricity2023</t>
  </si>
  <si>
    <t>PublicBuildingPost-Secondary InstitutionNewLightingFluocompactHigh EfficiencyElectricity2023</t>
  </si>
  <si>
    <t>PublicBuildingPost-Secondary InstitutionNewLightingFluocompactStandard EfficiencyElectricity2023</t>
  </si>
  <si>
    <t>PublicBuildingPost-Secondary InstitutionNewLightingFluorescenteT5High EfficiencyElectricity2023</t>
  </si>
  <si>
    <t>PublicBuildingPost-Secondary InstitutionNewLightingFluorescenteT8High EfficiencyElectricity2023</t>
  </si>
  <si>
    <t>PublicBuildingPost-Secondary InstitutionNewLightingFluorescenteT5Standard EfficiencyElectricity2023</t>
  </si>
  <si>
    <t>PublicBuildingPost-Secondary InstitutionNewLightingFluorescenteT8Standard EfficiencyElectricity2023</t>
  </si>
  <si>
    <t>PublicBuildingPost-Secondary InstitutionNewLightingHalogen100WStandard EfficiencyElectricity2023</t>
  </si>
  <si>
    <t>PublicBuildingPost-Secondary InstitutionNewLightingIncandescent100WStandard EfficiencyElectricity2023</t>
  </si>
  <si>
    <t>PublicBuildingPost-Secondary InstitutionNewLightingLight Emitting DiodeEnergy StarElectricity2023</t>
  </si>
  <si>
    <t>PublicBuildingPost-Secondary InstitutionNewLightingLight Emitting DiodeStandard EfficiencyElectricity2023</t>
  </si>
  <si>
    <t>PublicBuildingPost-Secondary InstitutionNewSpace CoolingCentralHigh EfficiencyElectricity2023</t>
  </si>
  <si>
    <t>PublicBuildingPost-Secondary InstitutionNewSpace CoolingCentralEnergy StarElectricity2023</t>
  </si>
  <si>
    <t>PublicBuildingPost-Secondary InstitutionNewSpace CoolingCentralStandard EfficiencyElectricity2023</t>
  </si>
  <si>
    <t>PublicBuildingPost-Secondary InstitutionNewSpace CoolingWallHigh EfficiencyElectricity2023</t>
  </si>
  <si>
    <t>PublicBuildingPost-Secondary InstitutionNewSpace CoolingWallEnergy StarElectricity2023</t>
  </si>
  <si>
    <t>PublicBuildingPost-Secondary InstitutionNewSpace CoolingWallStandard EfficiencyElectricity2023</t>
  </si>
  <si>
    <t>PublicBuildingPost-Secondary InstitutionNewSpace CoolingWindowHigh EfficiencyElectricity2023</t>
  </si>
  <si>
    <t>PublicBuildingPost-Secondary InstitutionNewSpace CoolingWindowEnergy StarElectricity2023</t>
  </si>
  <si>
    <t>PublicBuildingPost-Secondary InstitutionNewSpace CoolingWindowStandard EfficiencyElectricity2023</t>
  </si>
  <si>
    <t>PublicBuildingPost-Secondary InstitutionNewSpace CoolingCentralHigh EfficiencyNatural Gas2023</t>
  </si>
  <si>
    <t>PublicBuildingPost-Secondary InstitutionNewSpace CoolingCentralEnergy StarNatural Gas2023</t>
  </si>
  <si>
    <t>PublicBuildingPost-Secondary InstitutionNewSpace CoolingCentralStandard EfficiencyNatural Gas2023</t>
  </si>
  <si>
    <t>PublicBuildingPost-Secondary InstitutionNewSpace HeatingFurnaceStandard EfficiencyElectricity2023</t>
  </si>
  <si>
    <t>PublicBuildingPost-Secondary InstitutionNewSpace HeatingPlinthe500WStandard EfficiencyElectricity2023</t>
  </si>
  <si>
    <t>PublicBuildingPost-Secondary InstitutionNewSpace HeatingPlinthe1000WStandard EfficiencyElectricity2023</t>
  </si>
  <si>
    <t>PublicBuildingPost-Secondary InstitutionNewSpace HeatingPlinthe1500WStandard EfficiencyElectricity2023</t>
  </si>
  <si>
    <t>PublicBuildingPost-Secondary InstitutionNewSpace HeatingFurnaceHigh EfficiencyHeavy Fuel Oil2023</t>
  </si>
  <si>
    <t>PublicBuildingPost-Secondary InstitutionNewSpace HeatingFurnaceStandard EfficiencyHeavy Fuel Oil2023</t>
  </si>
  <si>
    <t>PublicBuildingPost-Secondary InstitutionNewSpace HeatingFurnaceSmallStandard EfficiencyHydrogen2023</t>
  </si>
  <si>
    <t>PublicBuildingPost-Secondary InstitutionNewSpace HeatingFurnaceMediumStandard EfficiencyHydrogen2023</t>
  </si>
  <si>
    <t>PublicBuildingPost-Secondary InstitutionNewSpace HeatingFurnaceLargeStandard EfficiencyHydrogen2023</t>
  </si>
  <si>
    <t>PublicBuildingPost-Secondary InstitutionNewSpace HeatingFurnaceStandard EfficiencyKerosene2023</t>
  </si>
  <si>
    <t>PublicBuildingPost-Secondary InstitutionNewSpace HeatingFurnaceHigh EfficiencyLight Fuel Oil2023</t>
  </si>
  <si>
    <t>PublicBuildingPost-Secondary InstitutionNewSpace HeatingFurnaceStandard EfficiencyLight Fuel Oil2023</t>
  </si>
  <si>
    <t>PublicBuildingPost-Secondary InstitutionNewSpace HeatingFurnaceHigh EfficiencyPropane2023</t>
  </si>
  <si>
    <t>PublicBuildingPost-Secondary InstitutionNewSpace HeatingFurnaceEnergy StarPropane2023</t>
  </si>
  <si>
    <t>PublicBuildingPost-Secondary InstitutionNewSpace HeatingFurnaceStandard EfficiencyPropane2023</t>
  </si>
  <si>
    <t>PublicBuildingPost-Secondary InstitutionNewWater HeatingSystemStandard EfficiencyBiomass2023</t>
  </si>
  <si>
    <t>PublicBuildingPost-Secondary InstitutionNewWater HeatingHeat PumpHigh EfficiencyElectricity2023</t>
  </si>
  <si>
    <t>PublicBuildingPost-Secondary InstitutionNewWater HeatingHeat PumpEnergy StarElectricity2023</t>
  </si>
  <si>
    <t>PublicBuildingPost-Secondary InstitutionNewWater HeatingHeat PumpStandard EfficiencyElectricity2023</t>
  </si>
  <si>
    <t>PublicBuildingPost-Secondary InstitutionNewWater HeatingWith TankHigh EfficiencyElectricity2023</t>
  </si>
  <si>
    <t>PublicBuildingPost-Secondary InstitutionNewWater HeatingWith TankStandard EfficiencyElectricity2023</t>
  </si>
  <si>
    <t>PublicBuildingPost-Secondary InstitutionNewWater HeatingSystemStandard EfficiencyHeavy Fuel Oil2023</t>
  </si>
  <si>
    <t>PublicBuildingPost-Secondary InstitutionNewWater HeatingSystemStandard EfficiencyKerosene2023</t>
  </si>
  <si>
    <t>PublicBuildingPost-Secondary InstitutionNewWater HeatingSystemStandard EfficiencyLight Fuel Oil2023</t>
  </si>
  <si>
    <t>PublicBuildingPost-Secondary InstitutionNewWater HeatingSystemStandard EfficiencyWood Pellet2023</t>
  </si>
  <si>
    <t>PublicBuildingPost-Secondary InstitutionNewWater HeatingSystemEnergy StarPropane2023</t>
  </si>
  <si>
    <t>PublicBuildingPost-Secondary InstitutionNewAuxiliary MotorsStandard EfficiencyElectricity2016</t>
  </si>
  <si>
    <t>PublicBuildingPost-Secondary InstitutionNewAuxiliary EquipmentStandard EfficiencyElectricity2016</t>
  </si>
  <si>
    <t>PublicBuildingPost-Secondary InstitutionNewAuxiliary EquipmentStandard EfficiencyPropane2016</t>
  </si>
  <si>
    <t>PublicBuildingPost-Secondary InstitutionNewLightingFluocompactStandard EfficiencyElectricity2016</t>
  </si>
  <si>
    <t>PublicBuildingPost-Secondary InstitutionNewLightingFluorescenteStandard EfficiencyElectricity2016</t>
  </si>
  <si>
    <t>PublicBuildingPost-Secondary InstitutionNewLightingHalogenStandard EfficiencyElectricity2016</t>
  </si>
  <si>
    <t>PublicBuildingPost-Secondary InstitutionNewLightingIncandescentStandard EfficiencyElectricity2016</t>
  </si>
  <si>
    <t>PublicBuildingPost-Secondary InstitutionNewLightingLight Emitting DiodeStandard EfficiencyElectricity2016</t>
  </si>
  <si>
    <t>PublicBuildingPost-Secondary InstitutionNewSpace CoolingStandard EfficiencyElectricity2016</t>
  </si>
  <si>
    <t>PublicBuildingPost-Secondary InstitutionNewSpace HeatingFurnaceStandard EfficiencyElectricity2016</t>
  </si>
  <si>
    <t>PublicBuildingPost-Secondary InstitutionNewSpace HeatingHeat PumpStandard EfficiencyElectricity2016</t>
  </si>
  <si>
    <t>PublicBuildingPost-Secondary InstitutionNewSpace HeatingPlintheStandard EfficiencyElectricity2016</t>
  </si>
  <si>
    <t>PublicBuildingPost-Secondary InstitutionNewSpace HeatingDistrict Heating2016</t>
  </si>
  <si>
    <t>PublicBuildingPost-Secondary InstitutionNewSpace HeatingFurnaceStandard EfficiencyHeavy Fuel Oil2016</t>
  </si>
  <si>
    <t>PublicBuildingPost-Secondary InstitutionNewSpace HeatingFurnaceStandard EfficiencyKerosene2016</t>
  </si>
  <si>
    <t>PublicBuildingPost-Secondary InstitutionNewSpace HeatingFurnaceStandard EfficiencyLight Fuel Oil2016</t>
  </si>
  <si>
    <t>PublicBuildingPost-Secondary InstitutionNewSpace HeatingFurnaceStandard EfficiencyPropane2016</t>
  </si>
  <si>
    <t>PublicBuildingPost-Secondary InstitutionNewWater HeatingStandard EfficiencyElectricity2016</t>
  </si>
  <si>
    <t>PublicBuildingPost-Secondary InstitutionNewWater HeatingStandard EfficiencyHeavy Fuel Oil2016</t>
  </si>
  <si>
    <t>PublicBuildingPost-Secondary InstitutionNewWater HeatingStandard EfficiencyKerosene2016</t>
  </si>
  <si>
    <t>PublicBuildingPost-Secondary InstitutionNewWater HeatingStandard EfficiencyLight Fuel Oil2016</t>
  </si>
  <si>
    <t>PublicBuildingMunicipalityNewAuxiliary MotorsStandard EfficiencyElectricity2023</t>
  </si>
  <si>
    <t>PublicBuildingMunicipalityNewAuxiliary EquipmentStandard EfficiencyBiomass2023</t>
  </si>
  <si>
    <t>PublicBuildingMunicipalityNewAuxiliary EquipmentStandard EfficiencyElectricity2023</t>
  </si>
  <si>
    <t>PublicBuildingMunicipalityNewAuxiliary EquipmentStandard EfficiencyNatural Gas2023</t>
  </si>
  <si>
    <t>PublicBuildingMunicipalityNewAuxiliary EquipmentStandard EfficiencyPropane2023</t>
  </si>
  <si>
    <t>PublicBuildingMunicipalityNewLightingLight Emitting DiodeHigh EfficiencyElectricity2023</t>
  </si>
  <si>
    <t>PublicBuildingMunicipalityNewLightingFluocompactHigh EfficiencyElectricity2023</t>
  </si>
  <si>
    <t>PublicBuildingMunicipalityNewLightingFluocompactStandard EfficiencyElectricity2023</t>
  </si>
  <si>
    <t>PublicBuildingMunicipalityNewLightingFluorescenteT5High EfficiencyElectricity2023</t>
  </si>
  <si>
    <t>PublicBuildingMunicipalityNewLightingFluorescenteT8High EfficiencyElectricity2023</t>
  </si>
  <si>
    <t>PublicBuildingMunicipalityNewLightingFluorescenteT5Standard EfficiencyElectricity2023</t>
  </si>
  <si>
    <t>PublicBuildingMunicipalityNewLightingFluorescenteT8Standard EfficiencyElectricity2023</t>
  </si>
  <si>
    <t>PublicBuildingMunicipalityNewLightingHalogen100WStandard EfficiencyElectricity2023</t>
  </si>
  <si>
    <t>PublicBuildingMunicipalityNewLightingIncandescent100WStandard EfficiencyElectricity2023</t>
  </si>
  <si>
    <t>PublicBuildingMunicipalityNewLightingLight Emitting DiodeEnergy StarElectricity2023</t>
  </si>
  <si>
    <t>PublicBuildingMunicipalityNewLightingLight Emitting DiodeStandard EfficiencyElectricity2023</t>
  </si>
  <si>
    <t>PublicBuildingMunicipalityNewSpace CoolingCentralHigh EfficiencyElectricity2023</t>
  </si>
  <si>
    <t>PublicBuildingMunicipalityNewSpace CoolingCentralEnergy StarElectricity2023</t>
  </si>
  <si>
    <t>PublicBuildingMunicipalityNewSpace CoolingCentralStandard EfficiencyElectricity2023</t>
  </si>
  <si>
    <t>PublicBuildingMunicipalityNewSpace CoolingWallHigh EfficiencyElectricity2023</t>
  </si>
  <si>
    <t>PublicBuildingMunicipalityNewSpace CoolingWallEnergy StarElectricity2023</t>
  </si>
  <si>
    <t>PublicBuildingMunicipalityNewSpace CoolingWallStandard EfficiencyElectricity2023</t>
  </si>
  <si>
    <t>PublicBuildingMunicipalityNewSpace CoolingWindowHigh EfficiencyElectricity2023</t>
  </si>
  <si>
    <t>PublicBuildingMunicipalityNewSpace CoolingWindowEnergy StarElectricity2023</t>
  </si>
  <si>
    <t>PublicBuildingMunicipalityNewSpace CoolingWindowStandard EfficiencyElectricity2023</t>
  </si>
  <si>
    <t>PublicBuildingMunicipalityNewSpace CoolingCentralHigh EfficiencyNatural Gas2023</t>
  </si>
  <si>
    <t>PublicBuildingMunicipalityNewSpace CoolingCentralEnergy StarNatural Gas2023</t>
  </si>
  <si>
    <t>PublicBuildingMunicipalityNewSpace CoolingCentralStandard EfficiencyNatural Gas2023</t>
  </si>
  <si>
    <t>PublicBuildingMunicipalityNewSpace HeatingFurnaceStandard EfficiencyElectricity2023</t>
  </si>
  <si>
    <t>PublicBuildingMunicipalityNewSpace HeatingPlinthe500WStandard EfficiencyElectricity2023</t>
  </si>
  <si>
    <t>PublicBuildingMunicipalityNewSpace HeatingPlinthe1000WStandard EfficiencyElectricity2023</t>
  </si>
  <si>
    <t>PublicBuildingMunicipalityNewSpace HeatingPlinthe1500WStandard EfficiencyElectricity2023</t>
  </si>
  <si>
    <t>PublicBuildingMunicipalityNewSpace HeatingFurnaceHigh EfficiencyHeavy Fuel Oil2023</t>
  </si>
  <si>
    <t>PublicBuildingMunicipalityNewSpace HeatingFurnaceStandard EfficiencyHeavy Fuel Oil2023</t>
  </si>
  <si>
    <t>PublicBuildingMunicipalityNewSpace HeatingFurnaceSmallStandard EfficiencyHydrogen2023</t>
  </si>
  <si>
    <t>PublicBuildingMunicipalityNewSpace HeatingFurnaceMediumStandard EfficiencyHydrogen2023</t>
  </si>
  <si>
    <t>PublicBuildingMunicipalityNewSpace HeatingFurnaceLargeStandard EfficiencyHydrogen2023</t>
  </si>
  <si>
    <t>PublicBuildingMunicipalityNewSpace HeatingFurnaceStandard EfficiencyKerosene2023</t>
  </si>
  <si>
    <t>PublicBuildingMunicipalityNewSpace HeatingFurnaceHigh EfficiencyLight Fuel Oil2023</t>
  </si>
  <si>
    <t>PublicBuildingMunicipalityNewSpace HeatingFurnaceStandard EfficiencyLight Fuel Oil2023</t>
  </si>
  <si>
    <t>PublicBuildingMunicipalityNewSpace HeatingFurnaceHigh EfficiencyPropane2023</t>
  </si>
  <si>
    <t>PublicBuildingMunicipalityNewSpace HeatingFurnaceEnergy StarPropane2023</t>
  </si>
  <si>
    <t>PublicBuildingMunicipalityNewSpace HeatingFurnaceStandard EfficiencyPropane2023</t>
  </si>
  <si>
    <t>PublicBuildingMunicipalityNewWater HeatingSystemStandard EfficiencyBiomass2023</t>
  </si>
  <si>
    <t>PublicBuildingMunicipalityNewWater HeatingHeat PumpHigh EfficiencyElectricity2023</t>
  </si>
  <si>
    <t>PublicBuildingMunicipalityNewWater HeatingHeat PumpEnergy StarElectricity2023</t>
  </si>
  <si>
    <t>PublicBuildingMunicipalityNewWater HeatingHeat PumpStandard EfficiencyElectricity2023</t>
  </si>
  <si>
    <t>PublicBuildingMunicipalityNewWater HeatingWith TankHigh EfficiencyElectricity2023</t>
  </si>
  <si>
    <t>PublicBuildingMunicipalityNewWater HeatingWith TankStandard EfficiencyElectricity2023</t>
  </si>
  <si>
    <t>PublicBuildingMunicipalityNewWater HeatingSystemStandard EfficiencyHeavy Fuel Oil2023</t>
  </si>
  <si>
    <t>PublicBuildingMunicipalityNewWater HeatingSystemStandard EfficiencyKerosene2023</t>
  </si>
  <si>
    <t>PublicBuildingMunicipalityNewWater HeatingSystemStandard EfficiencyLight Fuel Oil2023</t>
  </si>
  <si>
    <t>PublicBuildingMunicipalityNewWater HeatingSystemStandard EfficiencyWood Pellet2023</t>
  </si>
  <si>
    <t>PublicBuildingMunicipalityNewWater HeatingSystemEnergy StarPropane2023</t>
  </si>
  <si>
    <t>PublicBuildingMunicipalityNewAuxiliary MotorsStandard EfficiencyElectricity2016</t>
  </si>
  <si>
    <t>PublicBuildingMunicipalityNewAuxiliary EquipmentStandard EfficiencyElectricity2016</t>
  </si>
  <si>
    <t>PublicBuildingMunicipalityNewAuxiliary EquipmentStandard EfficiencyPropane2016</t>
  </si>
  <si>
    <t>PublicBuildingMunicipalityNewLightingFluocompactStandard EfficiencyElectricity2016</t>
  </si>
  <si>
    <t>PublicBuildingMunicipalityNewLightingFluorescenteStandard EfficiencyElectricity2016</t>
  </si>
  <si>
    <t>PublicBuildingMunicipalityNewLightingHalogenStandard EfficiencyElectricity2016</t>
  </si>
  <si>
    <t>PublicBuildingMunicipalityNewLightingIncandescentStandard EfficiencyElectricity2016</t>
  </si>
  <si>
    <t>PublicBuildingMunicipalityNewLightingLight Emitting DiodeStandard EfficiencyElectricity2016</t>
  </si>
  <si>
    <t>PublicBuildingMunicipalityNewSpace CoolingStandard EfficiencyElectricity2016</t>
  </si>
  <si>
    <t>PublicBuildingMunicipalityNewSpace HeatingFurnaceStandard EfficiencyElectricity2016</t>
  </si>
  <si>
    <t>PublicBuildingMunicipalityNewSpace HeatingHeat PumpStandard EfficiencyElectricity2016</t>
  </si>
  <si>
    <t>PublicBuildingMunicipalityNewSpace HeatingPlintheStandard EfficiencyElectricity2016</t>
  </si>
  <si>
    <t>PublicBuildingMunicipalityNewSpace HeatingDistrict Heating2016</t>
  </si>
  <si>
    <t>PublicBuildingMunicipalityNewSpace HeatingFurnaceStandard EfficiencyHeavy Fuel Oil2016</t>
  </si>
  <si>
    <t>PublicBuildingMunicipalityNewSpace HeatingFurnaceStandard EfficiencyKerosene2016</t>
  </si>
  <si>
    <t>PublicBuildingMunicipalityNewSpace HeatingFurnaceStandard EfficiencyLight Fuel Oil2016</t>
  </si>
  <si>
    <t>PublicBuildingMunicipalityNewSpace HeatingFurnaceStandard EfficiencyPropane2016</t>
  </si>
  <si>
    <t>PublicBuildingMunicipalityNewWater HeatingStandard EfficiencyElectricity2016</t>
  </si>
  <si>
    <t>PublicBuildingMunicipalityNewWater HeatingStandard EfficiencyHeavy Fuel Oil2016</t>
  </si>
  <si>
    <t>PublicBuildingMunicipalityNewWater HeatingStandard EfficiencyKerosene2016</t>
  </si>
  <si>
    <t>PublicBuildingMunicipalityNewWater HeatingStandard EfficiencyLight Fuel Oil2016</t>
  </si>
  <si>
    <t>PublicBuildingHospitalNewAuxiliary MotorsStandard EfficiencyElectricity2023</t>
  </si>
  <si>
    <t>PublicBuildingHospitalNewAuxiliary EquipmentStandard EfficiencyBiomass2023</t>
  </si>
  <si>
    <t>PublicBuildingHospitalNewAuxiliary EquipmentStandard EfficiencyElectricity2023</t>
  </si>
  <si>
    <t>PublicBuildingHospitalNewAuxiliary EquipmentStandard EfficiencyNatural Gas2023</t>
  </si>
  <si>
    <t>PublicBuildingHospitalNewAuxiliary EquipmentStandard EfficiencyPropane2023</t>
  </si>
  <si>
    <t>PublicBuildingHospitalNewLightingLight Emitting DiodeHigh EfficiencyElectricity2023</t>
  </si>
  <si>
    <t>PublicBuildingHospitalNewLightingFluocompactHigh EfficiencyElectricity2023</t>
  </si>
  <si>
    <t>PublicBuildingHospitalNewLightingFluocompactStandard EfficiencyElectricity2023</t>
  </si>
  <si>
    <t>PublicBuildingHospitalNewLightingFluorescenteT5High EfficiencyElectricity2023</t>
  </si>
  <si>
    <t>PublicBuildingHospitalNewLightingFluorescenteT8High EfficiencyElectricity2023</t>
  </si>
  <si>
    <t>PublicBuildingHospitalNewLightingFluorescenteT5Standard EfficiencyElectricity2023</t>
  </si>
  <si>
    <t>PublicBuildingHospitalNewLightingFluorescenteT8Standard EfficiencyElectricity2023</t>
  </si>
  <si>
    <t>PublicBuildingHospitalNewLightingHalogen100WStandard EfficiencyElectricity2023</t>
  </si>
  <si>
    <t>PublicBuildingHospitalNewLightingIncandescent100WStandard EfficiencyElectricity2023</t>
  </si>
  <si>
    <t>PublicBuildingHospitalNewLightingLight Emitting DiodeEnergy StarElectricity2023</t>
  </si>
  <si>
    <t>PublicBuildingHospitalNewLightingLight Emitting DiodeStandard EfficiencyElectricity2023</t>
  </si>
  <si>
    <t>PublicBuildingHospitalNewSpace CoolingCentralHigh EfficiencyElectricity2023</t>
  </si>
  <si>
    <t>PublicBuildingHospitalNewSpace CoolingCentralEnergy StarElectricity2023</t>
  </si>
  <si>
    <t>PublicBuildingHospitalNewSpace CoolingCentralStandard EfficiencyElectricity2023</t>
  </si>
  <si>
    <t>PublicBuildingHospitalNewSpace CoolingWallHigh EfficiencyElectricity2023</t>
  </si>
  <si>
    <t>PublicBuildingHospitalNewSpace CoolingWallEnergy StarElectricity2023</t>
  </si>
  <si>
    <t>PublicBuildingHospitalNewSpace CoolingWallStandard EfficiencyElectricity2023</t>
  </si>
  <si>
    <t>PublicBuildingHospitalNewSpace CoolingWindowHigh EfficiencyElectricity2023</t>
  </si>
  <si>
    <t>PublicBuildingHospitalNewSpace CoolingWindowEnergy StarElectricity2023</t>
  </si>
  <si>
    <t>PublicBuildingHospitalNewSpace CoolingWindowStandard EfficiencyElectricity2023</t>
  </si>
  <si>
    <t>PublicBuildingHospitalNewSpace CoolingCentralHigh EfficiencyNatural Gas2023</t>
  </si>
  <si>
    <t>PublicBuildingHospitalNewSpace CoolingCentralEnergy StarNatural Gas2023</t>
  </si>
  <si>
    <t>PublicBuildingHospitalNewSpace CoolingCentralStandard EfficiencyNatural Gas2023</t>
  </si>
  <si>
    <t>PublicBuildingHospitalNewSpace HeatingFurnaceStandard EfficiencyElectricity2023</t>
  </si>
  <si>
    <t>PublicBuildingHospitalNewSpace HeatingPlinthe500WStandard EfficiencyElectricity2023</t>
  </si>
  <si>
    <t>PublicBuildingHospitalNewSpace HeatingPlinthe1000WStandard EfficiencyElectricity2023</t>
  </si>
  <si>
    <t>PublicBuildingHospitalNewSpace HeatingPlinthe1500WStandard EfficiencyElectricity2023</t>
  </si>
  <si>
    <t>PublicBuildingHospitalNewSpace HeatingFurnaceHigh EfficiencyHeavy Fuel Oil2023</t>
  </si>
  <si>
    <t>PublicBuildingHospitalNewSpace HeatingFurnaceStandard EfficiencyHeavy Fuel Oil2023</t>
  </si>
  <si>
    <t>PublicBuildingHospitalNewSpace HeatingFurnaceSmallStandard EfficiencyHydrogen2023</t>
  </si>
  <si>
    <t>PublicBuildingHospitalNewSpace HeatingFurnaceMediumStandard EfficiencyHydrogen2023</t>
  </si>
  <si>
    <t>PublicBuildingHospitalNewSpace HeatingFurnaceLargeStandard EfficiencyHydrogen2023</t>
  </si>
  <si>
    <t>PublicBuildingHospitalNewSpace HeatingFurnaceStandard EfficiencyKerosene2023</t>
  </si>
  <si>
    <t>PublicBuildingHospitalNewSpace HeatingFurnaceHigh EfficiencyLight Fuel Oil2023</t>
  </si>
  <si>
    <t>PublicBuildingHospitalNewSpace HeatingFurnaceStandard EfficiencyLight Fuel Oil2023</t>
  </si>
  <si>
    <t>PublicBuildingHospitalNewSpace HeatingFurnaceHigh EfficiencyPropane2023</t>
  </si>
  <si>
    <t>PublicBuildingHospitalNewSpace HeatingFurnaceEnergy StarPropane2023</t>
  </si>
  <si>
    <t>PublicBuildingHospitalNewSpace HeatingFurnaceStandard EfficiencyPropane2023</t>
  </si>
  <si>
    <t>PublicBuildingHospitalNewWater HeatingSystemStandard EfficiencyBiomass2023</t>
  </si>
  <si>
    <t>PublicBuildingHospitalNewWater HeatingHeat PumpHigh EfficiencyElectricity2023</t>
  </si>
  <si>
    <t>PublicBuildingHospitalNewWater HeatingHeat PumpEnergy StarElectricity2023</t>
  </si>
  <si>
    <t>PublicBuildingHospitalNewWater HeatingHeat PumpStandard EfficiencyElectricity2023</t>
  </si>
  <si>
    <t>PublicBuildingHospitalNewWater HeatingWith TankHigh EfficiencyElectricity2023</t>
  </si>
  <si>
    <t>PublicBuildingHospitalNewWater HeatingWith TankStandard EfficiencyElectricity2023</t>
  </si>
  <si>
    <t>PublicBuildingHospitalNewWater HeatingSystemStandard EfficiencyHeavy Fuel Oil2023</t>
  </si>
  <si>
    <t>PublicBuildingHospitalNewWater HeatingSystemStandard EfficiencyKerosene2023</t>
  </si>
  <si>
    <t>PublicBuildingHospitalNewWater HeatingSystemStandard EfficiencyLight Fuel Oil2023</t>
  </si>
  <si>
    <t>PublicBuildingHospitalNewWater HeatingSystemStandard EfficiencyWood Pellet2023</t>
  </si>
  <si>
    <t>PublicBuildingHospitalNewWater HeatingSystemEnergy StarPropane2023</t>
  </si>
  <si>
    <t>PublicBuildingHospitalNewAuxiliary MotorsStandard EfficiencyElectricity2016</t>
  </si>
  <si>
    <t>PublicBuildingHospitalNewAuxiliary EquipmentStandard EfficiencyElectricity2016</t>
  </si>
  <si>
    <t>PublicBuildingHospitalNewAuxiliary EquipmentStandard EfficiencyPropane2016</t>
  </si>
  <si>
    <t>PublicBuildingHospitalNewLightingFluocompactStandard EfficiencyElectricity2016</t>
  </si>
  <si>
    <t>PublicBuildingHospitalNewLightingFluorescenteStandard EfficiencyElectricity2016</t>
  </si>
  <si>
    <t>PublicBuildingHospitalNewLightingHalogenStandard EfficiencyElectricity2016</t>
  </si>
  <si>
    <t>PublicBuildingHospitalNewLightingIncandescentStandard EfficiencyElectricity2016</t>
  </si>
  <si>
    <t>PublicBuildingHospitalNewLightingLight Emitting DiodeStandard EfficiencyElectricity2016</t>
  </si>
  <si>
    <t>PublicBuildingHospitalNewSpace CoolingStandard EfficiencyElectricity2016</t>
  </si>
  <si>
    <t>PublicBuildingHospitalNewSpace HeatingFurnaceStandard EfficiencyElectricity2016</t>
  </si>
  <si>
    <t>PublicBuildingHospitalNewSpace HeatingHeat PumpStandard EfficiencyElectricity2016</t>
  </si>
  <si>
    <t>PublicBuildingHospitalNewSpace HeatingPlintheStandard EfficiencyElectricity2016</t>
  </si>
  <si>
    <t>PublicBuildingHospitalNewSpace HeatingDistrict Heating2016</t>
  </si>
  <si>
    <t>PublicBuildingHospitalNewSpace HeatingFurnaceStandard EfficiencyHeavy Fuel Oil2016</t>
  </si>
  <si>
    <t>PublicBuildingHospitalNewSpace HeatingFurnaceStandard EfficiencyKerosene2016</t>
  </si>
  <si>
    <t>PublicBuildingHospitalNewSpace HeatingFurnaceStandard EfficiencyLight Fuel Oil2016</t>
  </si>
  <si>
    <t>PublicBuildingHospitalNewSpace HeatingFurnaceStandard EfficiencyPropane2016</t>
  </si>
  <si>
    <t>PublicBuildingHospitalNewWater HeatingStandard EfficiencyElectricity2016</t>
  </si>
  <si>
    <t>PublicBuildingHospitalNewWater HeatingStandard EfficiencyHeavy Fuel Oil2016</t>
  </si>
  <si>
    <t>PublicBuildingHospitalNewWater HeatingStandard EfficiencyKerosene2016</t>
  </si>
  <si>
    <t>PublicBuildingHospitalNewWater HeatingStandard EfficiencyLight Fuel Oil2016</t>
  </si>
  <si>
    <t>PublicBuildingSchool boardNewAuxiliary MotorsStandard EfficiencyElectricity2023</t>
  </si>
  <si>
    <t>PublicBuildingSchool boardNewAuxiliary EquipmentStandard EfficiencyBiomass2023</t>
  </si>
  <si>
    <t>PublicBuildingSchool boardNewAuxiliary EquipmentStandard EfficiencyElectricity2023</t>
  </si>
  <si>
    <t>PublicBuildingSchool boardNewAuxiliary EquipmentStandard EfficiencyNatural Gas2023</t>
  </si>
  <si>
    <t>PublicBuildingSchool boardNewAuxiliary EquipmentStandard EfficiencyPropane2023</t>
  </si>
  <si>
    <t>PublicBuildingSchool boardNewLightingLight Emitting DiodeHigh EfficiencyElectricity2023</t>
  </si>
  <si>
    <t>PublicBuildingSchool boardNewLightingFluocompactHigh EfficiencyElectricity2023</t>
  </si>
  <si>
    <t>PublicBuildingSchool boardNewLightingFluocompactStandard EfficiencyElectricity2023</t>
  </si>
  <si>
    <t>PublicBuildingSchool boardNewLightingFluorescenteT5High EfficiencyElectricity2023</t>
  </si>
  <si>
    <t>PublicBuildingSchool boardNewLightingFluorescenteT8High EfficiencyElectricity2023</t>
  </si>
  <si>
    <t>PublicBuildingSchool boardNewLightingFluorescenteT5Standard EfficiencyElectricity2023</t>
  </si>
  <si>
    <t>PublicBuildingSchool boardNewLightingFluorescenteT8Standard EfficiencyElectricity2023</t>
  </si>
  <si>
    <t>PublicBuildingSchool boardNewLightingHalogen100WStandard EfficiencyElectricity2023</t>
  </si>
  <si>
    <t>PublicBuildingSchool boardNewLightingIncandescent100WStandard EfficiencyElectricity2023</t>
  </si>
  <si>
    <t>PublicBuildingSchool boardNewLightingLight Emitting DiodeEnergy StarElectricity2023</t>
  </si>
  <si>
    <t>PublicBuildingSchool boardNewLightingLight Emitting DiodeStandard EfficiencyElectricity2023</t>
  </si>
  <si>
    <t>PublicBuildingSchool boardNewSpace CoolingCentralHigh EfficiencyElectricity2023</t>
  </si>
  <si>
    <t>PublicBuildingSchool boardNewSpace CoolingCentralEnergy StarElectricity2023</t>
  </si>
  <si>
    <t>PublicBuildingSchool boardNewSpace CoolingCentralStandard EfficiencyElectricity2023</t>
  </si>
  <si>
    <t>PublicBuildingSchool boardNewSpace CoolingWallHigh EfficiencyElectricity2023</t>
  </si>
  <si>
    <t>PublicBuildingSchool boardNewSpace CoolingWallEnergy StarElectricity2023</t>
  </si>
  <si>
    <t>PublicBuildingSchool boardNewSpace CoolingWallStandard EfficiencyElectricity2023</t>
  </si>
  <si>
    <t>PublicBuildingSchool boardNewSpace CoolingWindowHigh EfficiencyElectricity2023</t>
  </si>
  <si>
    <t>PublicBuildingSchool boardNewSpace CoolingWindowEnergy StarElectricity2023</t>
  </si>
  <si>
    <t>PublicBuildingSchool boardNewSpace CoolingWindowStandard EfficiencyElectricity2023</t>
  </si>
  <si>
    <t>PublicBuildingSchool boardNewSpace CoolingCentralHigh EfficiencyNatural Gas2023</t>
  </si>
  <si>
    <t>PublicBuildingSchool boardNewSpace CoolingCentralEnergy StarNatural Gas2023</t>
  </si>
  <si>
    <t>PublicBuildingSchool boardNewSpace CoolingCentralStandard EfficiencyNatural Gas2023</t>
  </si>
  <si>
    <t>PublicBuildingSchool boardNewSpace HeatingFurnaceStandard EfficiencyElectricity2023</t>
  </si>
  <si>
    <t>PublicBuildingSchool boardNewSpace HeatingPlinthe500WStandard EfficiencyElectricity2023</t>
  </si>
  <si>
    <t>PublicBuildingSchool boardNewSpace HeatingPlinthe1000WStandard EfficiencyElectricity2023</t>
  </si>
  <si>
    <t>PublicBuildingSchool boardNewSpace HeatingPlinthe1500WStandard EfficiencyElectricity2023</t>
  </si>
  <si>
    <t>PublicBuildingSchool boardNewSpace HeatingFurnaceHigh EfficiencyHeavy Fuel Oil2023</t>
  </si>
  <si>
    <t>PublicBuildingSchool boardNewSpace HeatingFurnaceStandard EfficiencyHeavy Fuel Oil2023</t>
  </si>
  <si>
    <t>PublicBuildingSchool boardNewSpace HeatingFurnaceSmallStandard EfficiencyHydrogen2023</t>
  </si>
  <si>
    <t>PublicBuildingSchool boardNewSpace HeatingFurnaceMediumStandard EfficiencyHydrogen2023</t>
  </si>
  <si>
    <t>PublicBuildingSchool boardNewSpace HeatingFurnaceLargeStandard EfficiencyHydrogen2023</t>
  </si>
  <si>
    <t>PublicBuildingSchool boardNewSpace HeatingFurnaceStandard EfficiencyKerosene2023</t>
  </si>
  <si>
    <t>PublicBuildingSchool boardNewSpace HeatingFurnaceHigh EfficiencyLight Fuel Oil2023</t>
  </si>
  <si>
    <t>PublicBuildingSchool boardNewSpace HeatingFurnaceStandard EfficiencyLight Fuel Oil2023</t>
  </si>
  <si>
    <t>PublicBuildingSchool boardNewSpace HeatingFurnaceHigh EfficiencyPropane2023</t>
  </si>
  <si>
    <t>PublicBuildingSchool boardNewSpace HeatingFurnaceEnergy StarPropane2023</t>
  </si>
  <si>
    <t>PublicBuildingSchool boardNewSpace HeatingFurnaceStandard EfficiencyPropane2023</t>
  </si>
  <si>
    <t>PublicBuildingSchool boardNewWater HeatingSystemStandard EfficiencyBiomass2023</t>
  </si>
  <si>
    <t>PublicBuildingSchool boardNewWater HeatingHeat PumpHigh EfficiencyElectricity2023</t>
  </si>
  <si>
    <t>PublicBuildingSchool boardNewWater HeatingHeat PumpEnergy StarElectricity2023</t>
  </si>
  <si>
    <t>PublicBuildingSchool boardNewWater HeatingHeat PumpStandard EfficiencyElectricity2023</t>
  </si>
  <si>
    <t>PublicBuildingSchool boardNewWater HeatingWith TankHigh EfficiencyElectricity2023</t>
  </si>
  <si>
    <t>PublicBuildingSchool boardNewWater HeatingWith TankStandard EfficiencyElectricity2023</t>
  </si>
  <si>
    <t>PublicBuildingSchool boardNewWater HeatingSystemStandard EfficiencyHeavy Fuel Oil2023</t>
  </si>
  <si>
    <t>PublicBuildingSchool boardNewWater HeatingSystemStandard EfficiencyKerosene2023</t>
  </si>
  <si>
    <t>PublicBuildingSchool boardNewWater HeatingSystemStandard EfficiencyLight Fuel Oil2023</t>
  </si>
  <si>
    <t>PublicBuildingSchool boardNewWater HeatingSystemStandard EfficiencyWood Pellet2023</t>
  </si>
  <si>
    <t>PublicBuildingSchool boardNewWater HeatingSystemEnergy StarPropane2023</t>
  </si>
  <si>
    <t>PublicBuildingSchool boardNewAuxiliary MotorsStandard EfficiencyElectricity2016</t>
  </si>
  <si>
    <t>PublicBuildingSchool boardNewAuxiliary EquipmentStandard EfficiencyElectricity2016</t>
  </si>
  <si>
    <t>PublicBuildingSchool boardNewAuxiliary EquipmentStandard EfficiencyPropane2016</t>
  </si>
  <si>
    <t>PublicBuildingSchool boardNewLightingFluocompactStandard EfficiencyElectricity2016</t>
  </si>
  <si>
    <t>PublicBuildingSchool boardNewLightingFluorescenteStandard EfficiencyElectricity2016</t>
  </si>
  <si>
    <t>PublicBuildingSchool boardNewLightingHalogenStandard EfficiencyElectricity2016</t>
  </si>
  <si>
    <t>PublicBuildingSchool boardNewLightingIncandescentStandard EfficiencyElectricity2016</t>
  </si>
  <si>
    <t>PublicBuildingSchool boardNewLightingLight Emitting DiodeStandard EfficiencyElectricity2016</t>
  </si>
  <si>
    <t>PublicBuildingSchool boardNewSpace CoolingStandard EfficiencyElectricity2016</t>
  </si>
  <si>
    <t>PublicBuildingSchool boardNewSpace HeatingFurnaceStandard EfficiencyElectricity2016</t>
  </si>
  <si>
    <t>PublicBuildingSchool boardNewSpace HeatingHeat PumpStandard EfficiencyElectricity2016</t>
  </si>
  <si>
    <t>PublicBuildingSchool boardNewSpace HeatingPlintheStandard EfficiencyElectricity2016</t>
  </si>
  <si>
    <t>PublicBuildingSchool boardNewSpace HeatingDistrict Heating2016</t>
  </si>
  <si>
    <t>PublicBuildingSchool boardNewSpace HeatingFurnaceStandard EfficiencyHeavy Fuel Oil2016</t>
  </si>
  <si>
    <t>PublicBuildingSchool boardNewSpace HeatingFurnaceStandard EfficiencyKerosene2016</t>
  </si>
  <si>
    <t>PublicBuildingSchool boardNewSpace HeatingFurnaceStandard EfficiencyLight Fuel Oil2016</t>
  </si>
  <si>
    <t>PublicBuildingSchool boardNewSpace HeatingFurnaceStandard EfficiencyPropane2016</t>
  </si>
  <si>
    <t>PublicBuildingSchool boardNewWater HeatingStandard EfficiencyElectricity2016</t>
  </si>
  <si>
    <t>PublicBuildingSchool boardNewWater HeatingStandard EfficiencyHeavy Fuel Oil2016</t>
  </si>
  <si>
    <t>PublicBuildingSchool boardNewWater HeatingStandard EfficiencyKerosene2016</t>
  </si>
  <si>
    <t>PublicBuildingSchool boardNewWater HeatingStandard EfficiencyLight Fuel Oil2016</t>
  </si>
  <si>
    <t>PublicBuildingPost-Secondary InstitutionOldAuxiliary MotorsStandard EfficiencyElectricity2023</t>
  </si>
  <si>
    <t>PublicBuildingPost-Secondary InstitutionOldAuxiliary EquipmentStandard EfficiencyBiomass2023</t>
  </si>
  <si>
    <t>PublicBuildingPost-Secondary InstitutionOldAuxiliary EquipmentStandard EfficiencyElectricity2023</t>
  </si>
  <si>
    <t>PublicBuildingPost-Secondary InstitutionOldAuxiliary EquipmentStandard EfficiencyNatural Gas2023</t>
  </si>
  <si>
    <t>PublicBuildingPost-Secondary InstitutionOldAuxiliary EquipmentStandard EfficiencyPropane2023</t>
  </si>
  <si>
    <t>PublicBuildingPost-Secondary InstitutionOldLightingLight Emitting DiodeHigh EfficiencyElectricity2023</t>
  </si>
  <si>
    <t>PublicBuildingPost-Secondary InstitutionOldLightingFluocompactHigh EfficiencyElectricity2023</t>
  </si>
  <si>
    <t>PublicBuildingPost-Secondary InstitutionOldLightingFluocompactStandard EfficiencyElectricity2023</t>
  </si>
  <si>
    <t>PublicBuildingPost-Secondary InstitutionOldLightingFluorescenteT5High EfficiencyElectricity2023</t>
  </si>
  <si>
    <t>PublicBuildingPost-Secondary InstitutionOldLightingFluorescenteT8High EfficiencyElectricity2023</t>
  </si>
  <si>
    <t>PublicBuildingPost-Secondary InstitutionOldLightingFluorescenteT5Standard EfficiencyElectricity2023</t>
  </si>
  <si>
    <t>PublicBuildingPost-Secondary InstitutionOldLightingFluorescenteT8Standard EfficiencyElectricity2023</t>
  </si>
  <si>
    <t>PublicBuildingPost-Secondary InstitutionOldLightingHalogen100WStandard EfficiencyElectricity2023</t>
  </si>
  <si>
    <t>PublicBuildingPost-Secondary InstitutionOldLightingIncandescent100WStandard EfficiencyElectricity2023</t>
  </si>
  <si>
    <t>PublicBuildingPost-Secondary InstitutionOldLightingLight Emitting DiodeEnergy StarElectricity2023</t>
  </si>
  <si>
    <t>PublicBuildingPost-Secondary InstitutionOldLightingLight Emitting DiodeStandard EfficiencyElectricity2023</t>
  </si>
  <si>
    <t>PublicBuildingPost-Secondary InstitutionOldSpace CoolingCentralHigh EfficiencyElectricity2023</t>
  </si>
  <si>
    <t>PublicBuildingPost-Secondary InstitutionOldSpace CoolingCentralEnergy StarElectricity2023</t>
  </si>
  <si>
    <t>PublicBuildingPost-Secondary InstitutionOldSpace CoolingCentralStandard EfficiencyElectricity2023</t>
  </si>
  <si>
    <t>PublicBuildingPost-Secondary InstitutionOldSpace CoolingWallHigh EfficiencyElectricity2023</t>
  </si>
  <si>
    <t>PublicBuildingPost-Secondary InstitutionOldSpace CoolingWallEnergy StarElectricity2023</t>
  </si>
  <si>
    <t>PublicBuildingPost-Secondary InstitutionOldSpace CoolingWallStandard EfficiencyElectricity2023</t>
  </si>
  <si>
    <t>PublicBuildingPost-Secondary InstitutionOldSpace CoolingWindowHigh EfficiencyElectricity2023</t>
  </si>
  <si>
    <t>PublicBuildingPost-Secondary InstitutionOldSpace CoolingWindowEnergy StarElectricity2023</t>
  </si>
  <si>
    <t>PublicBuildingPost-Secondary InstitutionOldSpace CoolingWindowStandard EfficiencyElectricity2023</t>
  </si>
  <si>
    <t>PublicBuildingPost-Secondary InstitutionOldSpace CoolingCentralHigh EfficiencyNatural Gas2023</t>
  </si>
  <si>
    <t>PublicBuildingPost-Secondary InstitutionOldSpace CoolingCentralEnergy StarNatural Gas2023</t>
  </si>
  <si>
    <t>PublicBuildingPost-Secondary InstitutionOldSpace CoolingCentralStandard EfficiencyNatural Gas2023</t>
  </si>
  <si>
    <t>PublicBuildingPost-Secondary InstitutionOldSpace HeatingFurnaceStandard EfficiencyElectricity2023</t>
  </si>
  <si>
    <t>PublicBuildingPost-Secondary InstitutionOldSpace HeatingPlinthe500WStandard EfficiencyElectricity2023</t>
  </si>
  <si>
    <t>PublicBuildingPost-Secondary InstitutionOldSpace HeatingPlinthe1000WStandard EfficiencyElectricity2023</t>
  </si>
  <si>
    <t>PublicBuildingPost-Secondary InstitutionOldSpace HeatingPlinthe1500WStandard EfficiencyElectricity2023</t>
  </si>
  <si>
    <t>PublicBuildingPost-Secondary InstitutionOldSpace HeatingFurnaceHigh EfficiencyHeavy Fuel Oil2023</t>
  </si>
  <si>
    <t>PublicBuildingPost-Secondary InstitutionOldSpace HeatingFurnaceStandard EfficiencyHeavy Fuel Oil2023</t>
  </si>
  <si>
    <t>PublicBuildingPost-Secondary InstitutionOldSpace HeatingFurnaceSmallStandard EfficiencyHydrogen2023</t>
  </si>
  <si>
    <t>PublicBuildingPost-Secondary InstitutionOldSpace HeatingFurnaceMediumStandard EfficiencyHydrogen2023</t>
  </si>
  <si>
    <t>PublicBuildingPost-Secondary InstitutionOldSpace HeatingFurnaceLargeStandard EfficiencyHydrogen2023</t>
  </si>
  <si>
    <t>PublicBuildingPost-Secondary InstitutionOldSpace HeatingFurnaceStandard EfficiencyKerosene2023</t>
  </si>
  <si>
    <t>PublicBuildingPost-Secondary InstitutionOldSpace HeatingFurnaceHigh EfficiencyLight Fuel Oil2023</t>
  </si>
  <si>
    <t>PublicBuildingPost-Secondary InstitutionOldSpace HeatingFurnaceStandard EfficiencyLight Fuel Oil2023</t>
  </si>
  <si>
    <t>PublicBuildingPost-Secondary InstitutionOldSpace HeatingFurnaceHigh EfficiencyPropane2023</t>
  </si>
  <si>
    <t>PublicBuildingPost-Secondary InstitutionOldSpace HeatingFurnaceEnergy StarPropane2023</t>
  </si>
  <si>
    <t>PublicBuildingPost-Secondary InstitutionOldSpace HeatingFurnaceStandard EfficiencyPropane2023</t>
  </si>
  <si>
    <t>PublicBuildingPost-Secondary InstitutionOldWater HeatingSystemStandard EfficiencyBiomass2023</t>
  </si>
  <si>
    <t>PublicBuildingPost-Secondary InstitutionOldWater HeatingHeat PumpHigh EfficiencyElectricity2023</t>
  </si>
  <si>
    <t>PublicBuildingPost-Secondary InstitutionOldWater HeatingHeat PumpEnergy StarElectricity2023</t>
  </si>
  <si>
    <t>PublicBuildingPost-Secondary InstitutionOldWater HeatingHeat PumpStandard EfficiencyElectricity2023</t>
  </si>
  <si>
    <t>PublicBuildingPost-Secondary InstitutionOldWater HeatingWith TankHigh EfficiencyElectricity2023</t>
  </si>
  <si>
    <t>PublicBuildingPost-Secondary InstitutionOldWater HeatingWith TankStandard EfficiencyElectricity2023</t>
  </si>
  <si>
    <t>PublicBuildingPost-Secondary InstitutionOldWater HeatingSystemStandard EfficiencyHeavy Fuel Oil2023</t>
  </si>
  <si>
    <t>PublicBuildingPost-Secondary InstitutionOldWater HeatingSystemStandard EfficiencyKerosene2023</t>
  </si>
  <si>
    <t>PublicBuildingPost-Secondary InstitutionOldWater HeatingSystemStandard EfficiencyLight Fuel Oil2023</t>
  </si>
  <si>
    <t>PublicBuildingPost-Secondary InstitutionOldWater HeatingSystemStandard EfficiencyWood Pellet2023</t>
  </si>
  <si>
    <t>PublicBuildingPost-Secondary InstitutionOldWater HeatingSystemEnergy StarPropane2023</t>
  </si>
  <si>
    <t>PublicBuildingPost-Secondary InstitutionOldAuxiliary MotorsStandard EfficiencyElectricity2016</t>
  </si>
  <si>
    <t>PublicBuildingPost-Secondary InstitutionOldAuxiliary EquipmentStandard EfficiencyElectricity2016</t>
  </si>
  <si>
    <t>PublicBuildingPost-Secondary InstitutionOldAuxiliary EquipmentStandard EfficiencyPropane2016</t>
  </si>
  <si>
    <t>PublicBuildingPost-Secondary InstitutionOldLightingFluocompactStandard EfficiencyElectricity2016</t>
  </si>
  <si>
    <t>PublicBuildingPost-Secondary InstitutionOldLightingFluorescenteStandard EfficiencyElectricity2016</t>
  </si>
  <si>
    <t>PublicBuildingPost-Secondary InstitutionOldLightingHalogenStandard EfficiencyElectricity2016</t>
  </si>
  <si>
    <t>PublicBuildingPost-Secondary InstitutionOldLightingIncandescentStandard EfficiencyElectricity2016</t>
  </si>
  <si>
    <t>PublicBuildingPost-Secondary InstitutionOldLightingLight Emitting DiodeStandard EfficiencyElectricity2016</t>
  </si>
  <si>
    <t>PublicBuildingPost-Secondary InstitutionOldSpace CoolingStandard EfficiencyElectricity2016</t>
  </si>
  <si>
    <t>PublicBuildingPost-Secondary InstitutionOldSpace HeatingFurnaceStandard EfficiencyElectricity2016</t>
  </si>
  <si>
    <t>PublicBuildingPost-Secondary InstitutionOldSpace HeatingHeat PumpStandard EfficiencyElectricity2016</t>
  </si>
  <si>
    <t>PublicBuildingPost-Secondary InstitutionOldSpace HeatingPlintheStandard EfficiencyElectricity2016</t>
  </si>
  <si>
    <t>PublicBuildingPost-Secondary InstitutionOldSpace HeatingDistrict Heating2016</t>
  </si>
  <si>
    <t>PublicBuildingPost-Secondary InstitutionOldSpace HeatingFurnaceStandard EfficiencyHeavy Fuel Oil2016</t>
  </si>
  <si>
    <t>PublicBuildingPost-Secondary InstitutionOldSpace HeatingFurnaceStandard EfficiencyKerosene2016</t>
  </si>
  <si>
    <t>PublicBuildingPost-Secondary InstitutionOldSpace HeatingFurnaceStandard EfficiencyLight Fuel Oil2016</t>
  </si>
  <si>
    <t>PublicBuildingPost-Secondary InstitutionOldSpace HeatingFurnaceStandard EfficiencyPropane2016</t>
  </si>
  <si>
    <t>PublicBuildingPost-Secondary InstitutionOldWater HeatingStandard EfficiencyElectricity2016</t>
  </si>
  <si>
    <t>PublicBuildingPost-Secondary InstitutionOldWater HeatingStandard EfficiencyHeavy Fuel Oil2016</t>
  </si>
  <si>
    <t>PublicBuildingPost-Secondary InstitutionOldWater HeatingStandard EfficiencyKerosene2016</t>
  </si>
  <si>
    <t>PublicBuildingPost-Secondary InstitutionOldWater HeatingStandard EfficiencyLight Fuel Oil2016</t>
  </si>
  <si>
    <t>PublicBuildingMunicipalityOldAuxiliary MotorsStandard EfficiencyElectricity2023</t>
  </si>
  <si>
    <t>PublicBuildingMunicipalityOldAuxiliary EquipmentStandard EfficiencyBiomass2023</t>
  </si>
  <si>
    <t>PublicBuildingMunicipalityOldAuxiliary EquipmentStandard EfficiencyElectricity2023</t>
  </si>
  <si>
    <t>PublicBuildingMunicipalityOldAuxiliary EquipmentStandard EfficiencyNatural Gas2023</t>
  </si>
  <si>
    <t>PublicBuildingMunicipalityOldAuxiliary EquipmentStandard EfficiencyPropane2023</t>
  </si>
  <si>
    <t>PublicBuildingMunicipalityOldLightingLight Emitting DiodeHigh EfficiencyElectricity2023</t>
  </si>
  <si>
    <t>PublicBuildingMunicipalityOldLightingFluocompactHigh EfficiencyElectricity2023</t>
  </si>
  <si>
    <t>PublicBuildingMunicipalityOldLightingFluocompactStandard EfficiencyElectricity2023</t>
  </si>
  <si>
    <t>PublicBuildingMunicipalityOldLightingFluorescenteT5High EfficiencyElectricity2023</t>
  </si>
  <si>
    <t>PublicBuildingMunicipalityOldLightingFluorescenteT8High EfficiencyElectricity2023</t>
  </si>
  <si>
    <t>PublicBuildingMunicipalityOldLightingFluorescenteT5Standard EfficiencyElectricity2023</t>
  </si>
  <si>
    <t>PublicBuildingMunicipalityOldLightingFluorescenteT8Standard EfficiencyElectricity2023</t>
  </si>
  <si>
    <t>PublicBuildingMunicipalityOldLightingHalogen100WStandard EfficiencyElectricity2023</t>
  </si>
  <si>
    <t>PublicBuildingMunicipalityOldLightingIncandescent100WStandard EfficiencyElectricity2023</t>
  </si>
  <si>
    <t>PublicBuildingMunicipalityOldLightingLight Emitting DiodeEnergy StarElectricity2023</t>
  </si>
  <si>
    <t>PublicBuildingMunicipalityOldLightingLight Emitting DiodeStandard EfficiencyElectricity2023</t>
  </si>
  <si>
    <t>PublicBuildingMunicipalityOldSpace CoolingCentralHigh EfficiencyElectricity2023</t>
  </si>
  <si>
    <t>PublicBuildingMunicipalityOldSpace CoolingCentralEnergy StarElectricity2023</t>
  </si>
  <si>
    <t>PublicBuildingMunicipalityOldSpace CoolingCentralStandard EfficiencyElectricity2023</t>
  </si>
  <si>
    <t>PublicBuildingMunicipalityOldSpace CoolingWallHigh EfficiencyElectricity2023</t>
  </si>
  <si>
    <t>PublicBuildingMunicipalityOldSpace CoolingWallEnergy StarElectricity2023</t>
  </si>
  <si>
    <t>PublicBuildingMunicipalityOldSpace CoolingWallStandard EfficiencyElectricity2023</t>
  </si>
  <si>
    <t>PublicBuildingMunicipalityOldSpace CoolingWindowHigh EfficiencyElectricity2023</t>
  </si>
  <si>
    <t>PublicBuildingMunicipalityOldSpace CoolingWindowEnergy StarElectricity2023</t>
  </si>
  <si>
    <t>PublicBuildingMunicipalityOldSpace CoolingWindowStandard EfficiencyElectricity2023</t>
  </si>
  <si>
    <t>PublicBuildingMunicipalityOldSpace CoolingCentralHigh EfficiencyNatural Gas2023</t>
  </si>
  <si>
    <t>PublicBuildingMunicipalityOldSpace CoolingCentralEnergy StarNatural Gas2023</t>
  </si>
  <si>
    <t>PublicBuildingMunicipalityOldSpace CoolingCentralStandard EfficiencyNatural Gas2023</t>
  </si>
  <si>
    <t>PublicBuildingMunicipalityOldSpace HeatingFurnaceStandard EfficiencyElectricity2023</t>
  </si>
  <si>
    <t>PublicBuildingMunicipalityOldSpace HeatingPlinthe500WStandard EfficiencyElectricity2023</t>
  </si>
  <si>
    <t>PublicBuildingMunicipalityOldSpace HeatingPlinthe1000WStandard EfficiencyElectricity2023</t>
  </si>
  <si>
    <t>PublicBuildingMunicipalityOldSpace HeatingPlinthe1500WStandard EfficiencyElectricity2023</t>
  </si>
  <si>
    <t>PublicBuildingMunicipalityOldSpace HeatingFurnaceHigh EfficiencyHeavy Fuel Oil2023</t>
  </si>
  <si>
    <t>PublicBuildingMunicipalityOldSpace HeatingFurnaceStandard EfficiencyHeavy Fuel Oil2023</t>
  </si>
  <si>
    <t>PublicBuildingMunicipalityOldSpace HeatingFurnaceSmallStandard EfficiencyHydrogen2023</t>
  </si>
  <si>
    <t>PublicBuildingMunicipalityOldSpace HeatingFurnaceMediumStandard EfficiencyHydrogen2023</t>
  </si>
  <si>
    <t>PublicBuildingMunicipalityOldSpace HeatingFurnaceLargeStandard EfficiencyHydrogen2023</t>
  </si>
  <si>
    <t>PublicBuildingMunicipalityOldSpace HeatingFurnaceStandard EfficiencyKerosene2023</t>
  </si>
  <si>
    <t>PublicBuildingMunicipalityOldSpace HeatingFurnaceHigh EfficiencyLight Fuel Oil2023</t>
  </si>
  <si>
    <t>PublicBuildingMunicipalityOldSpace HeatingFurnaceStandard EfficiencyLight Fuel Oil2023</t>
  </si>
  <si>
    <t>PublicBuildingMunicipalityOldSpace HeatingFurnaceHigh EfficiencyPropane2023</t>
  </si>
  <si>
    <t>PublicBuildingMunicipalityOldSpace HeatingFurnaceEnergy StarPropane2023</t>
  </si>
  <si>
    <t>PublicBuildingMunicipalityOldSpace HeatingFurnaceStandard EfficiencyPropane2023</t>
  </si>
  <si>
    <t>PublicBuildingMunicipalityOldWater HeatingSystemStandard EfficiencyBiomass2023</t>
  </si>
  <si>
    <t>PublicBuildingMunicipalityOldWater HeatingHeat PumpHigh EfficiencyElectricity2023</t>
  </si>
  <si>
    <t>PublicBuildingMunicipalityOldWater HeatingHeat PumpEnergy StarElectricity2023</t>
  </si>
  <si>
    <t>PublicBuildingMunicipalityOldWater HeatingHeat PumpStandard EfficiencyElectricity2023</t>
  </si>
  <si>
    <t>PublicBuildingMunicipalityOldWater HeatingWith TankHigh EfficiencyElectricity2023</t>
  </si>
  <si>
    <t>PublicBuildingMunicipalityOldWater HeatingWith TankStandard EfficiencyElectricity2023</t>
  </si>
  <si>
    <t>PublicBuildingMunicipalityOldWater HeatingSystemStandard EfficiencyHeavy Fuel Oil2023</t>
  </si>
  <si>
    <t>PublicBuildingMunicipalityOldWater HeatingSystemStandard EfficiencyKerosene2023</t>
  </si>
  <si>
    <t>PublicBuildingMunicipalityOldWater HeatingSystemStandard EfficiencyLight Fuel Oil2023</t>
  </si>
  <si>
    <t>PublicBuildingMunicipalityOldWater HeatingSystemStandard EfficiencyWood Pellet2023</t>
  </si>
  <si>
    <t>PublicBuildingMunicipalityOldWater HeatingSystemEnergy StarPropane2023</t>
  </si>
  <si>
    <t>PublicBuildingMunicipalityOldAuxiliary MotorsStandard EfficiencyElectricity2016</t>
  </si>
  <si>
    <t>PublicBuildingMunicipalityOldAuxiliary EquipmentStandard EfficiencyElectricity2016</t>
  </si>
  <si>
    <t>PublicBuildingMunicipalityOldAuxiliary EquipmentStandard EfficiencyPropane2016</t>
  </si>
  <si>
    <t>PublicBuildingMunicipalityOldLightingFluocompactStandard EfficiencyElectricity2016</t>
  </si>
  <si>
    <t>PublicBuildingMunicipalityOldLightingFluorescenteStandard EfficiencyElectricity2016</t>
  </si>
  <si>
    <t>PublicBuildingMunicipalityOldLightingHalogenStandard EfficiencyElectricity2016</t>
  </si>
  <si>
    <t>PublicBuildingMunicipalityOldLightingIncandescentStandard EfficiencyElectricity2016</t>
  </si>
  <si>
    <t>PublicBuildingMunicipalityOldLightingLight Emitting DiodeStandard EfficiencyElectricity2016</t>
  </si>
  <si>
    <t>PublicBuildingMunicipalityOldSpace CoolingStandard EfficiencyElectricity2016</t>
  </si>
  <si>
    <t>PublicBuildingMunicipalityOldSpace HeatingFurnaceStandard EfficiencyElectricity2016</t>
  </si>
  <si>
    <t>PublicBuildingMunicipalityOldSpace HeatingHeat PumpStandard EfficiencyElectricity2016</t>
  </si>
  <si>
    <t>PublicBuildingMunicipalityOldSpace HeatingPlintheStandard EfficiencyElectricity2016</t>
  </si>
  <si>
    <t>PublicBuildingMunicipalityOldSpace HeatingDistrict Heating2016</t>
  </si>
  <si>
    <t>PublicBuildingMunicipalityOldSpace HeatingFurnaceStandard EfficiencyHeavy Fuel Oil2016</t>
  </si>
  <si>
    <t>PublicBuildingMunicipalityOldSpace HeatingFurnaceStandard EfficiencyKerosene2016</t>
  </si>
  <si>
    <t>PublicBuildingMunicipalityOldSpace HeatingFurnaceStandard EfficiencyLight Fuel Oil2016</t>
  </si>
  <si>
    <t>PublicBuildingMunicipalityOldSpace HeatingFurnaceStandard EfficiencyPropane2016</t>
  </si>
  <si>
    <t>PublicBuildingMunicipalityOldWater HeatingStandard EfficiencyElectricity2016</t>
  </si>
  <si>
    <t>PublicBuildingMunicipalityOldWater HeatingStandard EfficiencyHeavy Fuel Oil2016</t>
  </si>
  <si>
    <t>PublicBuildingMunicipalityOldWater HeatingStandard EfficiencyKerosene2016</t>
  </si>
  <si>
    <t>PublicBuildingMunicipalityOldWater HeatingStandard EfficiencyLight Fuel Oil2016</t>
  </si>
  <si>
    <t>PublicBuildingHospitalOldAuxiliary MotorsStandard EfficiencyElectricity2023</t>
  </si>
  <si>
    <t>PublicBuildingHospitalOldAuxiliary EquipmentStandard EfficiencyBiomass2023</t>
  </si>
  <si>
    <t>PublicBuildingHospitalOldAuxiliary EquipmentStandard EfficiencyElectricity2023</t>
  </si>
  <si>
    <t>PublicBuildingHospitalOldAuxiliary EquipmentStandard EfficiencyNatural Gas2023</t>
  </si>
  <si>
    <t>PublicBuildingHospitalOldAuxiliary EquipmentStandard EfficiencyPropane2023</t>
  </si>
  <si>
    <t>PublicBuildingHospitalOldLightingLight Emitting DiodeHigh EfficiencyElectricity2023</t>
  </si>
  <si>
    <t>PublicBuildingHospitalOldLightingFluocompactHigh EfficiencyElectricity2023</t>
  </si>
  <si>
    <t>PublicBuildingHospitalOldLightingFluocompactStandard EfficiencyElectricity2023</t>
  </si>
  <si>
    <t>PublicBuildingHospitalOldLightingFluorescenteT5High EfficiencyElectricity2023</t>
  </si>
  <si>
    <t>PublicBuildingHospitalOldLightingFluorescenteT8High EfficiencyElectricity2023</t>
  </si>
  <si>
    <t>PublicBuildingHospitalOldLightingFluorescenteT5Standard EfficiencyElectricity2023</t>
  </si>
  <si>
    <t>PublicBuildingHospitalOldLightingFluorescenteT8Standard EfficiencyElectricity2023</t>
  </si>
  <si>
    <t>PublicBuildingHospitalOldLightingHalogen100WStandard EfficiencyElectricity2023</t>
  </si>
  <si>
    <t>PublicBuildingHospitalOldLightingIncandescent100WStandard EfficiencyElectricity2023</t>
  </si>
  <si>
    <t>PublicBuildingHospitalOldLightingLight Emitting DiodeEnergy StarElectricity2023</t>
  </si>
  <si>
    <t>PublicBuildingHospitalOldLightingLight Emitting DiodeStandard EfficiencyElectricity2023</t>
  </si>
  <si>
    <t>PublicBuildingHospitalOldSpace CoolingCentralHigh EfficiencyElectricity2023</t>
  </si>
  <si>
    <t>PublicBuildingHospitalOldSpace CoolingCentralEnergy StarElectricity2023</t>
  </si>
  <si>
    <t>PublicBuildingHospitalOldSpace CoolingCentralStandard EfficiencyElectricity2023</t>
  </si>
  <si>
    <t>PublicBuildingHospitalOldSpace CoolingWallHigh EfficiencyElectricity2023</t>
  </si>
  <si>
    <t>PublicBuildingHospitalOldSpace CoolingWallEnergy StarElectricity2023</t>
  </si>
  <si>
    <t>PublicBuildingHospitalOldSpace CoolingWallStandard EfficiencyElectricity2023</t>
  </si>
  <si>
    <t>PublicBuildingHospitalOldSpace CoolingWindowHigh EfficiencyElectricity2023</t>
  </si>
  <si>
    <t>PublicBuildingHospitalOldSpace CoolingWindowEnergy StarElectricity2023</t>
  </si>
  <si>
    <t>PublicBuildingHospitalOldSpace CoolingWindowStandard EfficiencyElectricity2023</t>
  </si>
  <si>
    <t>PublicBuildingHospitalOldSpace CoolingCentralHigh EfficiencyNatural Gas2023</t>
  </si>
  <si>
    <t>PublicBuildingHospitalOldSpace CoolingCentralEnergy StarNatural Gas2023</t>
  </si>
  <si>
    <t>PublicBuildingHospitalOldSpace CoolingCentralStandard EfficiencyNatural Gas2023</t>
  </si>
  <si>
    <t>PublicBuildingHospitalOldSpace HeatingFurnaceStandard EfficiencyElectricity2023</t>
  </si>
  <si>
    <t>PublicBuildingHospitalOldSpace HeatingPlinthe500WStandard EfficiencyElectricity2023</t>
  </si>
  <si>
    <t>PublicBuildingHospitalOldSpace HeatingPlinthe1000WStandard EfficiencyElectricity2023</t>
  </si>
  <si>
    <t>PublicBuildingHospitalOldSpace HeatingPlinthe1500WStandard EfficiencyElectricity2023</t>
  </si>
  <si>
    <t>PublicBuildingHospitalOldSpace HeatingFurnaceHigh EfficiencyHeavy Fuel Oil2023</t>
  </si>
  <si>
    <t>PublicBuildingHospitalOldSpace HeatingFurnaceStandard EfficiencyHeavy Fuel Oil2023</t>
  </si>
  <si>
    <t>PublicBuildingHospitalOldSpace HeatingFurnaceSmallStandard EfficiencyHydrogen2023</t>
  </si>
  <si>
    <t>PublicBuildingHospitalOldSpace HeatingFurnaceMediumStandard EfficiencyHydrogen2023</t>
  </si>
  <si>
    <t>PublicBuildingHospitalOldSpace HeatingFurnaceLargeStandard EfficiencyHydrogen2023</t>
  </si>
  <si>
    <t>PublicBuildingHospitalOldSpace HeatingFurnaceStandard EfficiencyKerosene2023</t>
  </si>
  <si>
    <t>PublicBuildingHospitalOldSpace HeatingFurnaceHigh EfficiencyLight Fuel Oil2023</t>
  </si>
  <si>
    <t>PublicBuildingHospitalOldSpace HeatingFurnaceStandard EfficiencyLight Fuel Oil2023</t>
  </si>
  <si>
    <t>PublicBuildingHospitalOldSpace HeatingFurnaceHigh EfficiencyPropane2023</t>
  </si>
  <si>
    <t>PublicBuildingHospitalOldSpace HeatingFurnaceEnergy StarPropane2023</t>
  </si>
  <si>
    <t>PublicBuildingHospitalOldSpace HeatingFurnaceStandard EfficiencyPropane2023</t>
  </si>
  <si>
    <t>PublicBuildingHospitalOldWater HeatingSystemStandard EfficiencyBiomass2023</t>
  </si>
  <si>
    <t>PublicBuildingHospitalOldWater HeatingHeat PumpHigh EfficiencyElectricity2023</t>
  </si>
  <si>
    <t>PublicBuildingHospitalOldWater HeatingHeat PumpEnergy StarElectricity2023</t>
  </si>
  <si>
    <t>PublicBuildingHospitalOldWater HeatingHeat PumpStandard EfficiencyElectricity2023</t>
  </si>
  <si>
    <t>PublicBuildingHospitalOldWater HeatingWith TankHigh EfficiencyElectricity2023</t>
  </si>
  <si>
    <t>PublicBuildingHospitalOldWater HeatingWith TankStandard EfficiencyElectricity2023</t>
  </si>
  <si>
    <t>PublicBuildingHospitalOldWater HeatingSystemStandard EfficiencyHeavy Fuel Oil2023</t>
  </si>
  <si>
    <t>PublicBuildingHospitalOldWater HeatingSystemStandard EfficiencyKerosene2023</t>
  </si>
  <si>
    <t>PublicBuildingHospitalOldWater HeatingSystemStandard EfficiencyLight Fuel Oil2023</t>
  </si>
  <si>
    <t>PublicBuildingHospitalOldWater HeatingSystemStandard EfficiencyWood Pellet2023</t>
  </si>
  <si>
    <t>PublicBuildingHospitalOldWater HeatingSystemEnergy StarPropane2023</t>
  </si>
  <si>
    <t>PublicBuildingHospitalOldAuxiliary MotorsStandard EfficiencyElectricity2016</t>
  </si>
  <si>
    <t>PublicBuildingHospitalOldAuxiliary EquipmentStandard EfficiencyElectricity2016</t>
  </si>
  <si>
    <t>PublicBuildingHospitalOldAuxiliary EquipmentStandard EfficiencyPropane2016</t>
  </si>
  <si>
    <t>PublicBuildingHospitalOldLightingFluocompactStandard EfficiencyElectricity2016</t>
  </si>
  <si>
    <t>PublicBuildingHospitalOldLightingFluorescenteStandard EfficiencyElectricity2016</t>
  </si>
  <si>
    <t>PublicBuildingHospitalOldLightingHalogenStandard EfficiencyElectricity2016</t>
  </si>
  <si>
    <t>PublicBuildingHospitalOldLightingIncandescentStandard EfficiencyElectricity2016</t>
  </si>
  <si>
    <t>PublicBuildingHospitalOldLightingLight Emitting DiodeStandard EfficiencyElectricity2016</t>
  </si>
  <si>
    <t>PublicBuildingHospitalOldSpace CoolingStandard EfficiencyElectricity2016</t>
  </si>
  <si>
    <t>PublicBuildingHospitalOldSpace HeatingFurnaceStandard EfficiencyElectricity2016</t>
  </si>
  <si>
    <t>PublicBuildingHospitalOldSpace HeatingHeat PumpStandard EfficiencyElectricity2016</t>
  </si>
  <si>
    <t>PublicBuildingHospitalOldSpace HeatingPlintheStandard EfficiencyElectricity2016</t>
  </si>
  <si>
    <t>PublicBuildingHospitalOldSpace HeatingDistrict Heating2016</t>
  </si>
  <si>
    <t>PublicBuildingHospitalOldSpace HeatingFurnaceStandard EfficiencyHeavy Fuel Oil2016</t>
  </si>
  <si>
    <t>PublicBuildingHospitalOldSpace HeatingFurnaceStandard EfficiencyKerosene2016</t>
  </si>
  <si>
    <t>PublicBuildingHospitalOldSpace HeatingFurnaceStandard EfficiencyLight Fuel Oil2016</t>
  </si>
  <si>
    <t>PublicBuildingHospitalOldSpace HeatingFurnaceStandard EfficiencyPropane2016</t>
  </si>
  <si>
    <t>PublicBuildingHospitalOldWater HeatingStandard EfficiencyElectricity2016</t>
  </si>
  <si>
    <t>PublicBuildingHospitalOldWater HeatingStandard EfficiencyHeavy Fuel Oil2016</t>
  </si>
  <si>
    <t>PublicBuildingHospitalOldWater HeatingStandard EfficiencyKerosene2016</t>
  </si>
  <si>
    <t>PublicBuildingHospitalOldWater HeatingStandard EfficiencyLight Fuel Oil2016</t>
  </si>
  <si>
    <t>PublicBuildingSchool boardOldAuxiliary MotorsStandard EfficiencyElectricity2023</t>
  </si>
  <si>
    <t>PublicBuildingSchool boardOldAuxiliary EquipmentStandard EfficiencyBiomass2023</t>
  </si>
  <si>
    <t>PublicBuildingSchool boardOldAuxiliary EquipmentStandard EfficiencyElectricity2023</t>
  </si>
  <si>
    <t>PublicBuildingSchool boardOldAuxiliary EquipmentStandard EfficiencyNatural Gas2023</t>
  </si>
  <si>
    <t>PublicBuildingSchool boardOldAuxiliary EquipmentStandard EfficiencyPropane2023</t>
  </si>
  <si>
    <t>PublicBuildingSchool boardOldLightingLight Emitting DiodeHigh EfficiencyElectricity2023</t>
  </si>
  <si>
    <t>PublicBuildingSchool boardOldLightingFluocompactHigh EfficiencyElectricity2023</t>
  </si>
  <si>
    <t>PublicBuildingSchool boardOldLightingFluocompactStandard EfficiencyElectricity2023</t>
  </si>
  <si>
    <t>PublicBuildingSchool boardOldLightingFluorescenteT5High EfficiencyElectricity2023</t>
  </si>
  <si>
    <t>PublicBuildingSchool boardOldLightingFluorescenteT8High EfficiencyElectricity2023</t>
  </si>
  <si>
    <t>PublicBuildingSchool boardOldLightingFluorescenteT5Standard EfficiencyElectricity2023</t>
  </si>
  <si>
    <t>PublicBuildingSchool boardOldLightingFluorescenteT8Standard EfficiencyElectricity2023</t>
  </si>
  <si>
    <t>PublicBuildingSchool boardOldLightingHalogen100WStandard EfficiencyElectricity2023</t>
  </si>
  <si>
    <t>PublicBuildingSchool boardOldLightingIncandescent100WStandard EfficiencyElectricity2023</t>
  </si>
  <si>
    <t>PublicBuildingSchool boardOldLightingLight Emitting DiodeEnergy StarElectricity2023</t>
  </si>
  <si>
    <t>PublicBuildingSchool boardOldLightingLight Emitting DiodeStandard EfficiencyElectricity2023</t>
  </si>
  <si>
    <t>PublicBuildingSchool boardOldSpace CoolingCentralHigh EfficiencyElectricity2023</t>
  </si>
  <si>
    <t>PublicBuildingSchool boardOldSpace CoolingCentralEnergy StarElectricity2023</t>
  </si>
  <si>
    <t>PublicBuildingSchool boardOldSpace CoolingCentralStandard EfficiencyElectricity2023</t>
  </si>
  <si>
    <t>PublicBuildingSchool boardOldSpace CoolingWallHigh EfficiencyElectricity2023</t>
  </si>
  <si>
    <t>PublicBuildingSchool boardOldSpace CoolingWallEnergy StarElectricity2023</t>
  </si>
  <si>
    <t>PublicBuildingSchool boardOldSpace CoolingWallStandard EfficiencyElectricity2023</t>
  </si>
  <si>
    <t>PublicBuildingSchool boardOldSpace CoolingWindowHigh EfficiencyElectricity2023</t>
  </si>
  <si>
    <t>PublicBuildingSchool boardOldSpace CoolingWindowEnergy StarElectricity2023</t>
  </si>
  <si>
    <t>PublicBuildingSchool boardOldSpace CoolingWindowStandard EfficiencyElectricity2023</t>
  </si>
  <si>
    <t>PublicBuildingSchool boardOldSpace CoolingCentralHigh EfficiencyNatural Gas2023</t>
  </si>
  <si>
    <t>PublicBuildingSchool boardOldSpace CoolingCentralEnergy StarNatural Gas2023</t>
  </si>
  <si>
    <t>PublicBuildingSchool boardOldSpace CoolingCentralStandard EfficiencyNatural Gas2023</t>
  </si>
  <si>
    <t>PublicBuildingSchool boardOldSpace HeatingFurnaceStandard EfficiencyElectricity2023</t>
  </si>
  <si>
    <t>PublicBuildingSchool boardOldSpace HeatingPlinthe500WStandard EfficiencyElectricity2023</t>
  </si>
  <si>
    <t>PublicBuildingSchool boardOldSpace HeatingPlinthe1000WStandard EfficiencyElectricity2023</t>
  </si>
  <si>
    <t>PublicBuildingSchool boardOldSpace HeatingPlinthe1500WStandard EfficiencyElectricity2023</t>
  </si>
  <si>
    <t>PublicBuildingSchool boardOldSpace HeatingFurnaceHigh EfficiencyHeavy Fuel Oil2023</t>
  </si>
  <si>
    <t>PublicBuildingSchool boardOldSpace HeatingFurnaceStandard EfficiencyHeavy Fuel Oil2023</t>
  </si>
  <si>
    <t>PublicBuildingSchool boardOldSpace HeatingFurnaceSmallStandard EfficiencyHydrogen2023</t>
  </si>
  <si>
    <t>PublicBuildingSchool boardOldSpace HeatingFurnaceMediumStandard EfficiencyHydrogen2023</t>
  </si>
  <si>
    <t>PublicBuildingSchool boardOldSpace HeatingFurnaceLargeStandard EfficiencyHydrogen2023</t>
  </si>
  <si>
    <t>PublicBuildingSchool boardOldSpace HeatingFurnaceStandard EfficiencyKerosene2023</t>
  </si>
  <si>
    <t>PublicBuildingSchool boardOldSpace HeatingFurnaceHigh EfficiencyLight Fuel Oil2023</t>
  </si>
  <si>
    <t>PublicBuildingSchool boardOldSpace HeatingFurnaceStandard EfficiencyLight Fuel Oil2023</t>
  </si>
  <si>
    <t>PublicBuildingSchool boardOldSpace HeatingFurnaceHigh EfficiencyPropane2023</t>
  </si>
  <si>
    <t>PublicBuildingSchool boardOldSpace HeatingFurnaceEnergy StarPropane2023</t>
  </si>
  <si>
    <t>PublicBuildingSchool boardOldSpace HeatingFurnaceStandard EfficiencyPropane2023</t>
  </si>
  <si>
    <t>PublicBuildingSchool boardOldWater HeatingSystemStandard EfficiencyBiomass2023</t>
  </si>
  <si>
    <t>PublicBuildingSchool boardOldWater HeatingHeat PumpHigh EfficiencyElectricity2023</t>
  </si>
  <si>
    <t>PublicBuildingSchool boardOldWater HeatingHeat PumpEnergy StarElectricity2023</t>
  </si>
  <si>
    <t>PublicBuildingSchool boardOldWater HeatingHeat PumpStandard EfficiencyElectricity2023</t>
  </si>
  <si>
    <t>PublicBuildingSchool boardOldWater HeatingWith TankHigh EfficiencyElectricity2023</t>
  </si>
  <si>
    <t>PublicBuildingSchool boardOldWater HeatingWith TankStandard EfficiencyElectricity2023</t>
  </si>
  <si>
    <t>PublicBuildingSchool boardOldWater HeatingSystemStandard EfficiencyHeavy Fuel Oil2023</t>
  </si>
  <si>
    <t>PublicBuildingSchool boardOldWater HeatingSystemStandard EfficiencyKerosene2023</t>
  </si>
  <si>
    <t>PublicBuildingSchool boardOldWater HeatingSystemStandard EfficiencyLight Fuel Oil2023</t>
  </si>
  <si>
    <t>PublicBuildingSchool boardOldWater HeatingSystemStandard EfficiencyWood Pellet2023</t>
  </si>
  <si>
    <t>PublicBuildingSchool boardOldWater HeatingSystemEnergy StarPropane2023</t>
  </si>
  <si>
    <t>PublicBuildingSchool boardOldAuxiliary MotorsStandard EfficiencyElectricity2016</t>
  </si>
  <si>
    <t>PublicBuildingSchool boardOldAuxiliary EquipmentStandard EfficiencyElectricity2016</t>
  </si>
  <si>
    <t>PublicBuildingSchool boardOldAuxiliary EquipmentStandard EfficiencyPropane2016</t>
  </si>
  <si>
    <t>PublicBuildingSchool boardOldLightingFluocompactStandard EfficiencyElectricity2016</t>
  </si>
  <si>
    <t>PublicBuildingSchool boardOldLightingFluorescenteStandard EfficiencyElectricity2016</t>
  </si>
  <si>
    <t>PublicBuildingSchool boardOldLightingHalogenStandard EfficiencyElectricity2016</t>
  </si>
  <si>
    <t>PublicBuildingSchool boardOldLightingIncandescentStandard EfficiencyElectricity2016</t>
  </si>
  <si>
    <t>PublicBuildingSchool boardOldLightingLight Emitting DiodeStandard EfficiencyElectricity2016</t>
  </si>
  <si>
    <t>PublicBuildingSchool boardOldSpace CoolingStandard EfficiencyElectricity2016</t>
  </si>
  <si>
    <t>PublicBuildingSchool boardOldSpace HeatingFurnaceStandard EfficiencyElectricity2016</t>
  </si>
  <si>
    <t>PublicBuildingSchool boardOldSpace HeatingHeat PumpStandard EfficiencyElectricity2016</t>
  </si>
  <si>
    <t>PublicBuildingSchool boardOldSpace HeatingPlintheStandard EfficiencyElectricity2016</t>
  </si>
  <si>
    <t>PublicBuildingSchool boardOldSpace HeatingDistrict Heating2016</t>
  </si>
  <si>
    <t>PublicBuildingSchool boardOldSpace HeatingFurnaceStandard EfficiencyHeavy Fuel Oil2016</t>
  </si>
  <si>
    <t>PublicBuildingSchool boardOldSpace HeatingFurnaceStandard EfficiencyKerosene2016</t>
  </si>
  <si>
    <t>PublicBuildingSchool boardOldSpace HeatingFurnaceStandard EfficiencyLight Fuel Oil2016</t>
  </si>
  <si>
    <t>PublicBuildingSchool boardOldSpace HeatingFurnaceStandard EfficiencyPropane2016</t>
  </si>
  <si>
    <t>PublicBuildingSchool boardOldWater HeatingStandard EfficiencyElectricity2016</t>
  </si>
  <si>
    <t>PublicBuildingSchool boardOldWater HeatingStandard EfficiencyHeavy Fuel Oil2016</t>
  </si>
  <si>
    <t>PublicBuildingSchool boardOldWater HeatingStandard EfficiencyKerosene2016</t>
  </si>
  <si>
    <t>PublicBuildingSchool boardOldWater HeatingStandard EfficiencyLight Fuel Oil2016</t>
  </si>
  <si>
    <t>PublicBuildingPost-Secondary InstitutionNewSpace HeatingFurnaceHigh EfficiencyNatural Gas2023</t>
  </si>
  <si>
    <t>PublicBuildingPost-Secondary InstitutionNewSpace HeatingFurnaceEnergy StarNatural Gas2023</t>
  </si>
  <si>
    <t>PublicBuildingPost-Secondary InstitutionNewSpace HeatingFurnaceStandard EfficiencyNatural Gas2023</t>
  </si>
  <si>
    <t>PublicBuildingPost-Secondary InstitutionNewWater HeatingWith TankHigh EfficiencyNatural Gas2023</t>
  </si>
  <si>
    <t>PublicBuildingPost-Secondary InstitutionNewWater HeatingWith TankEnergy StarNatural Gas2023</t>
  </si>
  <si>
    <t>PublicBuildingPost-Secondary InstitutionNewWater HeatingWith TankStandard EfficiencyNatural Gas2023</t>
  </si>
  <si>
    <t>PublicBuildingMunicipalityNewSpace HeatingFurnaceHigh EfficiencyNatural Gas2023</t>
  </si>
  <si>
    <t>PublicBuildingMunicipalityNewSpace HeatingFurnaceEnergy StarNatural Gas2023</t>
  </si>
  <si>
    <t>PublicBuildingMunicipalityNewSpace HeatingFurnaceStandard EfficiencyNatural Gas2023</t>
  </si>
  <si>
    <t>PublicBuildingMunicipalityNewWater HeatingWith TankHigh EfficiencyNatural Gas2023</t>
  </si>
  <si>
    <t>PublicBuildingMunicipalityNewWater HeatingWith TankEnergy StarNatural Gas2023</t>
  </si>
  <si>
    <t>PublicBuildingMunicipalityNewWater HeatingWith TankStandard EfficiencyNatural Gas2023</t>
  </si>
  <si>
    <t>PublicBuildingHospitalNewSpace HeatingFurnaceHigh EfficiencyNatural Gas2023</t>
  </si>
  <si>
    <t>PublicBuildingHospitalNewSpace HeatingFurnaceEnergy StarNatural Gas2023</t>
  </si>
  <si>
    <t>PublicBuildingHospitalNewSpace HeatingFurnaceStandard EfficiencyNatural Gas2023</t>
  </si>
  <si>
    <t>PublicBuildingHospitalNewWater HeatingWith TankHigh EfficiencyNatural Gas2023</t>
  </si>
  <si>
    <t>PublicBuildingHospitalNewWater HeatingWith TankEnergy StarNatural Gas2023</t>
  </si>
  <si>
    <t>PublicBuildingHospitalNewWater HeatingWith TankStandard EfficiencyNatural Gas2023</t>
  </si>
  <si>
    <t>PublicBuildingSchool boardNewSpace HeatingFurnaceHigh EfficiencyNatural Gas2023</t>
  </si>
  <si>
    <t>PublicBuildingSchool boardNewSpace HeatingFurnaceEnergy StarNatural Gas2023</t>
  </si>
  <si>
    <t>PublicBuildingSchool boardNewSpace HeatingFurnaceStandard EfficiencyNatural Gas2023</t>
  </si>
  <si>
    <t>PublicBuildingSchool boardNewWater HeatingWith TankHigh EfficiencyNatural Gas2023</t>
  </si>
  <si>
    <t>PublicBuildingSchool boardNewWater HeatingWith TankEnergy StarNatural Gas2023</t>
  </si>
  <si>
    <t>PublicBuildingSchool boardNewWater HeatingWith TankStandard EfficiencyNatural Gas2023</t>
  </si>
  <si>
    <t>PublicBuildingPost-Secondary InstitutionOldSpace HeatingFurnaceHigh EfficiencyNatural Gas2023</t>
  </si>
  <si>
    <t>PublicBuildingPost-Secondary InstitutionOldSpace HeatingFurnaceEnergy StarNatural Gas2023</t>
  </si>
  <si>
    <t>PublicBuildingPost-Secondary InstitutionOldSpace HeatingFurnaceStandard EfficiencyNatural Gas2023</t>
  </si>
  <si>
    <t>PublicBuildingPost-Secondary InstitutionOldWater HeatingWith TankHigh EfficiencyNatural Gas2023</t>
  </si>
  <si>
    <t>PublicBuildingPost-Secondary InstitutionOldWater HeatingWith TankEnergy StarNatural Gas2023</t>
  </si>
  <si>
    <t>PublicBuildingPost-Secondary InstitutionOldWater HeatingWith TankStandard EfficiencyNatural Gas2023</t>
  </si>
  <si>
    <t>PublicBuildingMunicipalityOldSpace HeatingFurnaceHigh EfficiencyNatural Gas2023</t>
  </si>
  <si>
    <t>PublicBuildingMunicipalityOldSpace HeatingFurnaceEnergy StarNatural Gas2023</t>
  </si>
  <si>
    <t>PublicBuildingMunicipalityOldSpace HeatingFurnaceStandard EfficiencyNatural Gas2023</t>
  </si>
  <si>
    <t>PublicBuildingMunicipalityOldWater HeatingWith TankHigh EfficiencyNatural Gas2023</t>
  </si>
  <si>
    <t>PublicBuildingMunicipalityOldWater HeatingWith TankEnergy StarNatural Gas2023</t>
  </si>
  <si>
    <t>PublicBuildingMunicipalityOldWater HeatingWith TankStandard EfficiencyNatural Gas2023</t>
  </si>
  <si>
    <t>PublicBuildingHospitalOldSpace HeatingFurnaceHigh EfficiencyNatural Gas2023</t>
  </si>
  <si>
    <t>PublicBuildingHospitalOldSpace HeatingFurnaceEnergy StarNatural Gas2023</t>
  </si>
  <si>
    <t>PublicBuildingHospitalOldSpace HeatingFurnaceStandard EfficiencyNatural Gas2023</t>
  </si>
  <si>
    <t>PublicBuildingHospitalOldWater HeatingWith TankHigh EfficiencyNatural Gas2023</t>
  </si>
  <si>
    <t>PublicBuildingHospitalOldWater HeatingWith TankEnergy StarNatural Gas2023</t>
  </si>
  <si>
    <t>PublicBuildingHospitalOldWater HeatingWith TankStandard EfficiencyNatural Gas2023</t>
  </si>
  <si>
    <t>PublicBuildingSchool boardOldSpace HeatingFurnaceHigh EfficiencyNatural Gas2023</t>
  </si>
  <si>
    <t>PublicBuildingSchool boardOldSpace HeatingFurnaceEnergy StarNatural Gas2023</t>
  </si>
  <si>
    <t>PublicBuildingSchool boardOldSpace HeatingFurnaceStandard EfficiencyNatural Gas2023</t>
  </si>
  <si>
    <t>PublicBuildingSchool boardOldWater HeatingWith TankHigh EfficiencyNatural Gas2023</t>
  </si>
  <si>
    <t>PublicBuildingSchool boardOldWater HeatingWith TankEnergy StarNatural Gas2023</t>
  </si>
  <si>
    <t>PublicBuildingSchool boardOldWater HeatingWith TankStandard EfficiencyNatural Gas2023</t>
  </si>
  <si>
    <t>PublicBuildingPost-Secondary InstitutionNewSpace HeatingHeat PumpHigh EfficiencyElectricity2023</t>
  </si>
  <si>
    <t>PublicBuildingPost-Secondary InstitutionNewSpace HeatingHeat PumpEnergy StarElectricity2023</t>
  </si>
  <si>
    <t>PublicBuildingPost-Secondary InstitutionNewSpace HeatingHeat PumpStandard EfficiencyElectricity2023</t>
  </si>
  <si>
    <t>PublicBuildingPost-Secondary InstitutionNewSpace HeatingHeat PumpStandard EfficiencyNatural Gas2023</t>
  </si>
  <si>
    <t>PublicBuildingMunicipalityNewSpace HeatingHeat PumpHigh EfficiencyElectricity2023</t>
  </si>
  <si>
    <t>PublicBuildingMunicipalityNewSpace HeatingHeat PumpEnergy StarElectricity2023</t>
  </si>
  <si>
    <t>PublicBuildingMunicipalityNewSpace HeatingHeat PumpStandard EfficiencyElectricity2023</t>
  </si>
  <si>
    <t>PublicBuildingMunicipalityNewSpace HeatingHeat PumpStandard EfficiencyNatural Gas2023</t>
  </si>
  <si>
    <t>PublicBuildingHospitalNewSpace HeatingHeat PumpHigh EfficiencyElectricity2023</t>
  </si>
  <si>
    <t>PublicBuildingHospitalNewSpace HeatingHeat PumpEnergy StarElectricity2023</t>
  </si>
  <si>
    <t>PublicBuildingHospitalNewSpace HeatingHeat PumpStandard EfficiencyElectricity2023</t>
  </si>
  <si>
    <t>PublicBuildingHospitalNewSpace HeatingHeat PumpStandard EfficiencyNatural Gas2023</t>
  </si>
  <si>
    <t>PublicBuildingSchool boardNewSpace HeatingHeat PumpHigh EfficiencyElectricity2023</t>
  </si>
  <si>
    <t>PublicBuildingSchool boardNewSpace HeatingHeat PumpEnergy StarElectricity2023</t>
  </si>
  <si>
    <t>PublicBuildingSchool boardNewSpace HeatingHeat PumpStandard EfficiencyElectricity2023</t>
  </si>
  <si>
    <t>PublicBuildingSchool boardNewSpace HeatingHeat PumpStandard EfficiencyNatural Gas2023</t>
  </si>
  <si>
    <t>PublicBuildingPost-Secondary InstitutionOldSpace HeatingHeat PumpHigh EfficiencyElectricity2023</t>
  </si>
  <si>
    <t>PublicBuildingPost-Secondary InstitutionOldSpace HeatingHeat PumpEnergy StarElectricity2023</t>
  </si>
  <si>
    <t>PublicBuildingPost-Secondary InstitutionOldSpace HeatingHeat PumpStandard EfficiencyElectricity2023</t>
  </si>
  <si>
    <t>PublicBuildingPost-Secondary InstitutionOldSpace HeatingHeat PumpStandard EfficiencyNatural Gas2023</t>
  </si>
  <si>
    <t>PublicBuildingMunicipalityOldSpace HeatingHeat PumpHigh EfficiencyElectricity2023</t>
  </si>
  <si>
    <t>PublicBuildingMunicipalityOldSpace HeatingHeat PumpEnergy StarElectricity2023</t>
  </si>
  <si>
    <t>PublicBuildingMunicipalityOldSpace HeatingHeat PumpStandard EfficiencyElectricity2023</t>
  </si>
  <si>
    <t>PublicBuildingMunicipalityOldSpace HeatingHeat PumpStandard EfficiencyNatural Gas2023</t>
  </si>
  <si>
    <t>PublicBuildingHospitalOldSpace HeatingHeat PumpHigh EfficiencyElectricity2023</t>
  </si>
  <si>
    <t>PublicBuildingHospitalOldSpace HeatingHeat PumpEnergy StarElectricity2023</t>
  </si>
  <si>
    <t>PublicBuildingHospitalOldSpace HeatingHeat PumpStandard EfficiencyElectricity2023</t>
  </si>
  <si>
    <t>PublicBuildingHospitalOldSpace HeatingHeat PumpStandard EfficiencyNatural Gas2023</t>
  </si>
  <si>
    <t>PublicBuildingSchool boardOldSpace HeatingHeat PumpHigh EfficiencyElectricity2023</t>
  </si>
  <si>
    <t>PublicBuildingSchool boardOldSpace HeatingHeat PumpEnergy StarElectricity2023</t>
  </si>
  <si>
    <t>PublicBuildingSchool boardOldSpace HeatingHeat PumpStandard EfficiencyElectricity2023</t>
  </si>
  <si>
    <t>PublicBuildingSchool boardOldSpace HeatingHeat PumpStandard EfficiencyNatural Gas2023</t>
  </si>
  <si>
    <t>PublicBuildingPost-Secondary InstitutionNewWater HeatingSolar ThermalBackupStandard EfficiencyElectricity2023</t>
  </si>
  <si>
    <t>PublicBuildingPost-Secondary InstitutionNewWater HeatingSolar ThermalBackupStandard EfficiencyNatural Gas2023</t>
  </si>
  <si>
    <t>PublicBuildingPost-Secondary InstitutionNewAuxiliary EquipmentStandard EfficiencyNatural Gas2016</t>
  </si>
  <si>
    <t>PublicBuildingPost-Secondary InstitutionNewSpace CoolingStandard EfficiencyNatural Gas2016</t>
  </si>
  <si>
    <t>PublicBuildingPost-Secondary InstitutionNewSpace HeatingFurnaceHigh EfficiencyNatural Gas2016</t>
  </si>
  <si>
    <t>PublicBuildingPost-Secondary InstitutionNewSpace HeatingFurnaceStandard EfficiencyNatural Gas2016</t>
  </si>
  <si>
    <t>PublicBuildingPost-Secondary InstitutionNewWater HeatingStandard EfficiencyNatural Gas2016</t>
  </si>
  <si>
    <t>PublicBuildingMunicipalityNewWater HeatingSolar ThermalBackupStandard EfficiencyElectricity2023</t>
  </si>
  <si>
    <t>PublicBuildingMunicipalityNewWater HeatingSolar ThermalBackupStandard EfficiencyNatural Gas2023</t>
  </si>
  <si>
    <t>PublicBuildingMunicipalityNewAuxiliary EquipmentStandard EfficiencyNatural Gas2016</t>
  </si>
  <si>
    <t>PublicBuildingMunicipalityNewSpace CoolingStandard EfficiencyNatural Gas2016</t>
  </si>
  <si>
    <t>PublicBuildingMunicipalityNewSpace HeatingFurnaceHigh EfficiencyNatural Gas2016</t>
  </si>
  <si>
    <t>PublicBuildingMunicipalityNewSpace HeatingFurnaceStandard EfficiencyNatural Gas2016</t>
  </si>
  <si>
    <t>PublicBuildingMunicipalityNewWater HeatingStandard EfficiencyNatural Gas2016</t>
  </si>
  <si>
    <t>PublicBuildingHospitalNewWater HeatingSolar ThermalBackupStandard EfficiencyElectricity2023</t>
  </si>
  <si>
    <t>PublicBuildingHospitalNewWater HeatingSolar ThermalBackupStandard EfficiencyNatural Gas2023</t>
  </si>
  <si>
    <t>PublicBuildingHospitalNewAuxiliary EquipmentStandard EfficiencyNatural Gas2016</t>
  </si>
  <si>
    <t>PublicBuildingHospitalNewSpace CoolingStandard EfficiencyNatural Gas2016</t>
  </si>
  <si>
    <t>PublicBuildingHospitalNewSpace HeatingFurnaceHigh EfficiencyNatural Gas2016</t>
  </si>
  <si>
    <t>PublicBuildingHospitalNewSpace HeatingFurnaceStandard EfficiencyNatural Gas2016</t>
  </si>
  <si>
    <t>PublicBuildingHospitalNewWater HeatingStandard EfficiencyNatural Gas2016</t>
  </si>
  <si>
    <t>PublicBuildingSchool boardNewWater HeatingSolar ThermalBackupStandard EfficiencyElectricity2023</t>
  </si>
  <si>
    <t>PublicBuildingSchool boardNewWater HeatingSolar ThermalBackupStandard EfficiencyNatural Gas2023</t>
  </si>
  <si>
    <t>PublicBuildingSchool boardNewAuxiliary EquipmentStandard EfficiencyNatural Gas2016</t>
  </si>
  <si>
    <t>PublicBuildingSchool boardNewSpace CoolingStandard EfficiencyNatural Gas2016</t>
  </si>
  <si>
    <t>PublicBuildingSchool boardNewSpace HeatingFurnaceHigh EfficiencyNatural Gas2016</t>
  </si>
  <si>
    <t>PublicBuildingSchool boardNewSpace HeatingFurnaceStandard EfficiencyNatural Gas2016</t>
  </si>
  <si>
    <t>PublicBuildingSchool boardNewWater HeatingStandard EfficiencyNatural Gas2016</t>
  </si>
  <si>
    <t>PublicBuildingPost-Secondary InstitutionOldWater HeatingSolar ThermalBackupStandard EfficiencyElectricity2023</t>
  </si>
  <si>
    <t>PublicBuildingPost-Secondary InstitutionOldWater HeatingSolar ThermalBackupStandard EfficiencyNatural Gas2023</t>
  </si>
  <si>
    <t>PublicBuildingPost-Secondary InstitutionOldAuxiliary EquipmentStandard EfficiencyNatural Gas2016</t>
  </si>
  <si>
    <t>PublicBuildingPost-Secondary InstitutionOldSpace CoolingStandard EfficiencyNatural Gas2016</t>
  </si>
  <si>
    <t>PublicBuildingPost-Secondary InstitutionOldSpace HeatingFurnaceHigh EfficiencyNatural Gas2016</t>
  </si>
  <si>
    <t>PublicBuildingPost-Secondary InstitutionOldSpace HeatingFurnaceStandard EfficiencyNatural Gas2016</t>
  </si>
  <si>
    <t>PublicBuildingPost-Secondary InstitutionOldWater HeatingStandard EfficiencyNatural Gas2016</t>
  </si>
  <si>
    <t>PublicBuildingMunicipalityOldWater HeatingSolar ThermalBackupStandard EfficiencyElectricity2023</t>
  </si>
  <si>
    <t>PublicBuildingMunicipalityOldWater HeatingSolar ThermalBackupStandard EfficiencyNatural Gas2023</t>
  </si>
  <si>
    <t>PublicBuildingMunicipalityOldAuxiliary EquipmentStandard EfficiencyNatural Gas2016</t>
  </si>
  <si>
    <t>PublicBuildingMunicipalityOldSpace CoolingStandard EfficiencyNatural Gas2016</t>
  </si>
  <si>
    <t>PublicBuildingMunicipalityOldSpace HeatingFurnaceHigh EfficiencyNatural Gas2016</t>
  </si>
  <si>
    <t>PublicBuildingMunicipalityOldSpace HeatingFurnaceStandard EfficiencyNatural Gas2016</t>
  </si>
  <si>
    <t>PublicBuildingMunicipalityOldWater HeatingStandard EfficiencyNatural Gas2016</t>
  </si>
  <si>
    <t>PublicBuildingHospitalOldWater HeatingSolar ThermalBackupStandard EfficiencyElectricity2023</t>
  </si>
  <si>
    <t>PublicBuildingHospitalOldWater HeatingSolar ThermalBackupStandard EfficiencyNatural Gas2023</t>
  </si>
  <si>
    <t>PublicBuildingHospitalOldAuxiliary EquipmentStandard EfficiencyNatural Gas2016</t>
  </si>
  <si>
    <t>PublicBuildingHospitalOldSpace CoolingStandard EfficiencyNatural Gas2016</t>
  </si>
  <si>
    <t>PublicBuildingHospitalOldSpace HeatingFurnaceHigh EfficiencyNatural Gas2016</t>
  </si>
  <si>
    <t>PublicBuildingHospitalOldSpace HeatingFurnaceStandard EfficiencyNatural Gas2016</t>
  </si>
  <si>
    <t>PublicBuildingHospitalOldWater HeatingStandard EfficiencyNatural Gas2016</t>
  </si>
  <si>
    <t>PublicBuildingSchool boardOldWater HeatingSolar ThermalBackupStandard EfficiencyElectricity2023</t>
  </si>
  <si>
    <t>PublicBuildingSchool boardOldWater HeatingSolar ThermalBackupStandard EfficiencyNatural Gas2023</t>
  </si>
  <si>
    <t>PublicBuildingSchool boardOldAuxiliary EquipmentStandard EfficiencyNatural Gas2016</t>
  </si>
  <si>
    <t>PublicBuildingSchool boardOldSpace CoolingStandard EfficiencyNatural Gas2016</t>
  </si>
  <si>
    <t>PublicBuildingSchool boardOldSpace HeatingFurnaceHigh EfficiencyNatural Gas2016</t>
  </si>
  <si>
    <t>PublicBuildingSchool boardOldSpace HeatingFurnaceStandard EfficiencyNatural Gas2016</t>
  </si>
  <si>
    <t>PublicBuildingSchool boardOldWater HeatingStandard EfficiencyNatural Gas2016</t>
  </si>
  <si>
    <t>PublicBuildingPost-Secondary InstitutionNewSpace HeatingHeat PumpHigh EfficiencyGeothermal2023</t>
  </si>
  <si>
    <t>PublicBuildingPost-Secondary InstitutionNewSpace HeatingHeat PumpEnergy StarGeothermal2023</t>
  </si>
  <si>
    <t>PublicBuildingPost-Secondary InstitutionNewSpace HeatingHeat PumpStandard EfficiencyGeothermal2023</t>
  </si>
  <si>
    <t>PublicBuildingMunicipalityNewSpace HeatingHeat PumpHigh EfficiencyGeothermal2023</t>
  </si>
  <si>
    <t>PublicBuildingMunicipalityNewSpace HeatingHeat PumpEnergy StarGeothermal2023</t>
  </si>
  <si>
    <t>PublicBuildingMunicipalityNewSpace HeatingHeat PumpStandard EfficiencyGeothermal2023</t>
  </si>
  <si>
    <t>PublicBuildingHospitalNewSpace HeatingHeat PumpHigh EfficiencyGeothermal2023</t>
  </si>
  <si>
    <t>PublicBuildingHospitalNewSpace HeatingHeat PumpEnergy StarGeothermal2023</t>
  </si>
  <si>
    <t>PublicBuildingHospitalNewSpace HeatingHeat PumpStandard EfficiencyGeothermal2023</t>
  </si>
  <si>
    <t>PublicBuildingSchool boardNewSpace HeatingHeat PumpHigh EfficiencyGeothermal2023</t>
  </si>
  <si>
    <t>PublicBuildingSchool boardNewSpace HeatingHeat PumpEnergy StarGeothermal2023</t>
  </si>
  <si>
    <t>PublicBuildingSchool boardNewSpace HeatingHeat PumpStandard EfficiencyGeothermal2023</t>
  </si>
  <si>
    <t>PublicBuildingPost-Secondary InstitutionOldSpace HeatingHeat PumpHigh EfficiencyGeothermal2023</t>
  </si>
  <si>
    <t>PublicBuildingPost-Secondary InstitutionOldSpace HeatingHeat PumpEnergy StarGeothermal2023</t>
  </si>
  <si>
    <t>PublicBuildingPost-Secondary InstitutionOldSpace HeatingHeat PumpStandard EfficiencyGeothermal2023</t>
  </si>
  <si>
    <t>PublicBuildingMunicipalityOldSpace HeatingHeat PumpHigh EfficiencyGeothermal2023</t>
  </si>
  <si>
    <t>PublicBuildingMunicipalityOldSpace HeatingHeat PumpEnergy StarGeothermal2023</t>
  </si>
  <si>
    <t>PublicBuildingMunicipalityOldSpace HeatingHeat PumpStandard EfficiencyGeothermal2023</t>
  </si>
  <si>
    <t>PublicBuildingHospitalOldSpace HeatingHeat PumpHigh EfficiencyGeothermal2023</t>
  </si>
  <si>
    <t>PublicBuildingHospitalOldSpace HeatingHeat PumpEnergy StarGeothermal2023</t>
  </si>
  <si>
    <t>PublicBuildingHospitalOldSpace HeatingHeat PumpStandard EfficiencyGeothermal2023</t>
  </si>
  <si>
    <t>PublicBuildingSchool boardOldSpace HeatingHeat PumpHigh EfficiencyGeothermal2023</t>
  </si>
  <si>
    <t>PublicBuildingSchool boardOldSpace HeatingHeat PumpEnergy StarGeothermal2023</t>
  </si>
  <si>
    <t>PublicBuildingSchool boardOldSpace HeatingHeat PumpStandard EfficiencyGeothermal2023</t>
  </si>
  <si>
    <t>PUB</t>
  </si>
  <si>
    <t>PSI</t>
  </si>
  <si>
    <t>MUN</t>
  </si>
  <si>
    <t>HSP</t>
  </si>
  <si>
    <t>SBD</t>
  </si>
  <si>
    <t>Max share</t>
  </si>
  <si>
    <t>Initial capacity</t>
  </si>
  <si>
    <t>Initial share</t>
  </si>
  <si>
    <t>Input</t>
  </si>
  <si>
    <t>PUBBDGPSIOldSCZTM___STDETHOS_23</t>
  </si>
  <si>
    <t>PUBBDGSBDOldSCZTM___STDETHOS_23</t>
  </si>
  <si>
    <t>PUBBDGHSPOldSCZTM___STDETHOS_23</t>
  </si>
  <si>
    <t>PUBBDGMUNOldSCZTM___STDETHOS_23</t>
  </si>
  <si>
    <t>PUBBDGPSINewSCZTM___STDETHOS_23</t>
  </si>
  <si>
    <t>PUBBDGMUNNewSCZTM___STDETHOS_23</t>
  </si>
  <si>
    <t>PUBBDGSBDNewSCZTM___STDETHOS_23</t>
  </si>
  <si>
    <t>PUBBDGHSPNewSCZTM___STDETHOS_23</t>
  </si>
  <si>
    <t>PUBBDGPSINewSC_________DCO_16</t>
  </si>
  <si>
    <t>PublicBuildingPost-Secondary InstitutionNewSpace CoolingDistrict Cooling2016</t>
  </si>
  <si>
    <t>PUBBDGPSINewWH_________DHE_16</t>
  </si>
  <si>
    <t>PublicBuildingPost-Secondary InstitutionNewWater HeatingDistrict Heating2016</t>
  </si>
  <si>
    <t>PUBBDGMUNNewSC_________DCO_16</t>
  </si>
  <si>
    <t>PublicBuildingMunicipalityNewSpace CoolingDistrict Cooling2016</t>
  </si>
  <si>
    <t>PUBBDGMUNNewWH_________DHE_16</t>
  </si>
  <si>
    <t>PublicBuildingMunicipalityNewWater HeatingDistrict Heating2016</t>
  </si>
  <si>
    <t>PUBBDGHSPNewSC_________DCO_16</t>
  </si>
  <si>
    <t>PublicBuildingHospitalNewSpace CoolingDistrict Cooling2016</t>
  </si>
  <si>
    <t>PUBBDGHSPNewWH_________DHE_16</t>
  </si>
  <si>
    <t>PublicBuildingHospitalNewWater HeatingDistrict Heating2016</t>
  </si>
  <si>
    <t>PUBBDGSBDNewSC_________DCO_16</t>
  </si>
  <si>
    <t>PublicBuildingSchool boardNewSpace CoolingDistrict Cooling2016</t>
  </si>
  <si>
    <t>PUBBDGSBDNewWH_________DHE_16</t>
  </si>
  <si>
    <t>PublicBuildingSchool boardNewWater HeatingDistrict Heating2016</t>
  </si>
  <si>
    <t>PUBBDGPSIOldSC_________DCO_16</t>
  </si>
  <si>
    <t>PublicBuildingPost-Secondary InstitutionOldSpace CoolingDistrict Cooling2016</t>
  </si>
  <si>
    <t>PUBBDGPSIOldWH_________DHE_16</t>
  </si>
  <si>
    <t>PublicBuildingPost-Secondary InstitutionOldWater HeatingDistrict Heating2016</t>
  </si>
  <si>
    <t>PUBBDGMUNOldSC_________DCO_16</t>
  </si>
  <si>
    <t>PublicBuildingMunicipalityOldSpace CoolingDistrict Cooling2016</t>
  </si>
  <si>
    <t>PUBBDGMUNOldWH_________DHE_16</t>
  </si>
  <si>
    <t>PublicBuildingMunicipalityOldWater HeatingDistrict Heating2016</t>
  </si>
  <si>
    <t>PUBBDGHSPOldSC_________DCO_16</t>
  </si>
  <si>
    <t>PublicBuildingHospitalOldSpace CoolingDistrict Cooling2016</t>
  </si>
  <si>
    <t>PUBBDGHSPOldWH_________DHE_16</t>
  </si>
  <si>
    <t>PublicBuildingHospitalOldWater HeatingDistrict Heating2016</t>
  </si>
  <si>
    <t>PUBBDGSBDOldSC_________DCO_16</t>
  </si>
  <si>
    <t>PublicBuildingSchool boardOldSpace CoolingDistrict Cooling2016</t>
  </si>
  <si>
    <t>PUBBDGSBDOldWH_________DHE_16</t>
  </si>
  <si>
    <t>PublicBuildingSchool boardOldWater HeatingDistrict Heating2016</t>
  </si>
  <si>
    <t>PublicBuildingPost-Secondary InstitutionNewSpace CoolingZero Thermal MeasureStandard2023</t>
  </si>
  <si>
    <t>PUBBDGPSINewSHZTM___STDETHOS_23</t>
  </si>
  <si>
    <t>PublicBuildingPost-Secondary InstitutionNewSpace HeatingZero Thermal MeasureStandard2023</t>
  </si>
  <si>
    <t>PUBBDGPSINewSHZTM___MEDETHOS_23</t>
  </si>
  <si>
    <t>PublicBuildingPost-Secondary InstitutionNewSpace HeatingZero Thermal MeasureMedium2023</t>
  </si>
  <si>
    <t>PUBBDGPSINewSHZTM___HIGETHOS_23</t>
  </si>
  <si>
    <t>PublicBuildingPost-Secondary InstitutionNewSpace HeatingZero Thermal MeasureHigh Efficiency2023</t>
  </si>
  <si>
    <t>PUBBDGMUNNewSHZTM___STDETHOS_23</t>
  </si>
  <si>
    <t>PublicBuildingMunicipalityNewSpace HeatingZero Thermal MeasureStandard2023</t>
  </si>
  <si>
    <t>PUBBDGMUNNewSHZTM___MEDETHOS_23</t>
  </si>
  <si>
    <t>PublicBuildingMunicipalityNewSpace HeatingZero Thermal MeasureMedium2023</t>
  </si>
  <si>
    <t>PUBBDGMUNNewSHZTM___HIGETHOS_23</t>
  </si>
  <si>
    <t>PublicBuildingMunicipalityNewSpace HeatingZero Thermal MeasureHigh Efficiency2023</t>
  </si>
  <si>
    <t>PUBBDGHSPNewSHZTM___STDETHOS_23</t>
  </si>
  <si>
    <t>PublicBuildingHospitalNewSpace HeatingZero Thermal MeasureStandard2023</t>
  </si>
  <si>
    <t>PUBBDGHSPNewSHZTM___MEDETHOS_23</t>
  </si>
  <si>
    <t>PublicBuildingHospitalNewSpace HeatingZero Thermal MeasureMedium2023</t>
  </si>
  <si>
    <t>PUBBDGHSPNewSHZTM___HIGETHOS_23</t>
  </si>
  <si>
    <t>PublicBuildingHospitalNewSpace HeatingZero Thermal MeasureHigh Efficiency2023</t>
  </si>
  <si>
    <t>PUBBDGSBDNewSHZTM___STDETHOS_23</t>
  </si>
  <si>
    <t>PublicBuildingSchool boardNewSpace HeatingZero Thermal MeasureStandard2023</t>
  </si>
  <si>
    <t>PUBBDGSBDNewSHZTM___MEDETHOS_23</t>
  </si>
  <si>
    <t>PublicBuildingSchool boardNewSpace HeatingZero Thermal MeasureMedium2023</t>
  </si>
  <si>
    <t>PUBBDGSBDNewSHZTM___HIGETHOS_23</t>
  </si>
  <si>
    <t>PublicBuildingSchool boardNewSpace HeatingZero Thermal MeasureHigh Efficiency2023</t>
  </si>
  <si>
    <t>PUBBDGPSIOldSHZTM___STDETHOS_23</t>
  </si>
  <si>
    <t>PublicBuildingPost-Secondary InstitutionOldSpace HeatingZero Thermal MeasureStandard2023</t>
  </si>
  <si>
    <t>PUBBDGPSIOldSHZTM___MEDETHOS_23</t>
  </si>
  <si>
    <t>PublicBuildingPost-Secondary InstitutionOldSpace HeatingZero Thermal MeasureMedium2023</t>
  </si>
  <si>
    <t>PUBBDGPSIOldSHZTM___HIGETHOS_23</t>
  </si>
  <si>
    <t>PublicBuildingPost-Secondary InstitutionOldSpace HeatingZero Thermal MeasureHigh Efficiency2023</t>
  </si>
  <si>
    <t>PUBBDGMUNOldSHZTM___STDETHOS_23</t>
  </si>
  <si>
    <t>PublicBuildingMunicipalityOldSpace HeatingZero Thermal MeasureStandard2023</t>
  </si>
  <si>
    <t>PUBBDGMUNOldSHZTM___MEDETHOS_23</t>
  </si>
  <si>
    <t>PublicBuildingMunicipalityOldSpace HeatingZero Thermal MeasureMedium2023</t>
  </si>
  <si>
    <t>PUBBDGMUNOldSHZTM___HIGETHOS_23</t>
  </si>
  <si>
    <t>PublicBuildingMunicipalityOldSpace HeatingZero Thermal MeasureHigh Efficiency2023</t>
  </si>
  <si>
    <t>PUBBDGHSPOldSHZTM___STDETHOS_23</t>
  </si>
  <si>
    <t>PublicBuildingHospitalOldSpace HeatingZero Thermal MeasureStandard2023</t>
  </si>
  <si>
    <t>PUBBDGHSPOldSHZTM___MEDETHOS_23</t>
  </si>
  <si>
    <t>PublicBuildingHospitalOldSpace HeatingZero Thermal MeasureMedium2023</t>
  </si>
  <si>
    <t>PUBBDGHSPOldSHZTM___HIGETHOS_23</t>
  </si>
  <si>
    <t>PublicBuildingHospitalOldSpace HeatingZero Thermal MeasureHigh Efficiency2023</t>
  </si>
  <si>
    <t>PUBBDGSBDOldSHZTM___STDETHOS_23</t>
  </si>
  <si>
    <t>PublicBuildingSchool boardOldSpace HeatingZero Thermal MeasureStandard2023</t>
  </si>
  <si>
    <t>PUBBDGSBDOldSHZTM___MEDETHOS_23</t>
  </si>
  <si>
    <t>PublicBuildingSchool boardOldSpace HeatingZero Thermal MeasureMedium2023</t>
  </si>
  <si>
    <t>PUBBDGSBDOldSHZTM___HIGETHOS_23</t>
  </si>
  <si>
    <t>PublicBuildingSchool boardOldSpace HeatingZero Thermal MeasureHigh Efficiency2023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</si>
</sst>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3" fillId="0" borderId="0"/>
    <xf numFmtId="0" fontId="3" fillId="0" borderId="0"/>
  </cellStyleXfs>
  <cellXfs count="7">
    <xf numFmtId="0" fontId="0" fillId="0" borderId="0" xfId="0"/>
    <xf numFmtId="164" fontId="0" fillId="0" borderId="0" xfId="0" applyNumberFormat="1"/>
    <xf numFmtId="0" fontId="2" fillId="0" borderId="0" xfId="0" applyFont="1" applyAlignment="1">
      <alignment horizontal="left" wrapText="1"/>
    </xf>
    <xf numFmtId="9" fontId="0" fillId="0" borderId="0" xfId="1" applyFont="1"/>
    <xf numFmtId="0" fontId="2" fillId="0" borderId="0" xfId="0" applyFont="1"/>
    <xf numFmtId="9" fontId="0" fillId="2" borderId="0" xfId="1" applyFont="1" applyFill="1"/>
    <xf numFmtId="0" fontId="0" fillId="2" borderId="1" xfId="0" applyFill="1" applyBorder="1"/>
  </cellXfs>
  <cellStyles count="4">
    <cellStyle name="Normal" xfId="0" builtinId="0"/>
    <cellStyle name="Normal 10 2" xfId="3" xr:uid="{5920CA78-A968-4941-AD05-31BE62482177}"/>
    <cellStyle name="Normal 2" xfId="2" xr:uid="{83877C12-EA8F-4868-9D90-1D086FA05274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6B7E05-4465-4AA5-A8EB-45F34CF45CF5}">
  <sheetPr>
    <tabColor rgb="FF92D050"/>
  </sheetPr>
  <dimension ref="A1:B8"/>
  <sheetViews>
    <sheetView workbookViewId="0">
      <selection activeCell="E18" sqref="E18"/>
    </sheetView>
  </sheetViews>
  <sheetFormatPr defaultRowHeight="15" x14ac:dyDescent="0.25"/>
  <sheetData>
    <row r="1" spans="1:2" x14ac:dyDescent="0.25">
      <c r="A1" t="s">
        <v>66</v>
      </c>
      <c r="B1" t="s">
        <v>65</v>
      </c>
    </row>
    <row r="2" spans="1:2" x14ac:dyDescent="0.25">
      <c r="A2" t="s">
        <v>32</v>
      </c>
      <c r="B2">
        <v>0.30113578140729891</v>
      </c>
    </row>
    <row r="3" spans="1:2" x14ac:dyDescent="0.25">
      <c r="A3" t="s">
        <v>49</v>
      </c>
      <c r="B3">
        <v>0.63450003633438512</v>
      </c>
    </row>
    <row r="4" spans="1:2" x14ac:dyDescent="0.25">
      <c r="A4" t="s">
        <v>28</v>
      </c>
      <c r="B4">
        <v>0.37169226366635683</v>
      </c>
    </row>
    <row r="5" spans="1:2" x14ac:dyDescent="0.25">
      <c r="A5" t="s">
        <v>20</v>
      </c>
      <c r="B5">
        <v>0.66981607963728396</v>
      </c>
    </row>
    <row r="6" spans="1:2" x14ac:dyDescent="0.25">
      <c r="A6" t="s">
        <v>71</v>
      </c>
      <c r="B6">
        <v>0.79985092891507692</v>
      </c>
    </row>
    <row r="7" spans="1:2" x14ac:dyDescent="0.25">
      <c r="A7" t="s">
        <v>72</v>
      </c>
      <c r="B7">
        <v>0.96605055262802775</v>
      </c>
    </row>
    <row r="8" spans="1:2" x14ac:dyDescent="0.25">
      <c r="A8" t="s">
        <v>73</v>
      </c>
      <c r="B8">
        <v>0.34246575333333334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B5B19-39C1-42E9-85B8-79C8BE883788}">
  <sheetPr>
    <tabColor rgb="FF92D050"/>
  </sheetPr>
  <dimension ref="A1:D833"/>
  <sheetViews>
    <sheetView topLeftCell="A37" workbookViewId="0">
      <selection activeCell="R12" sqref="R12"/>
    </sheetView>
  </sheetViews>
  <sheetFormatPr defaultRowHeight="15" x14ac:dyDescent="0.25"/>
  <sheetData>
    <row r="1" spans="1:4" x14ac:dyDescent="0.25">
      <c r="A1" t="s">
        <v>0</v>
      </c>
      <c r="B1" t="s">
        <v>4</v>
      </c>
      <c r="C1" t="s">
        <v>62</v>
      </c>
      <c r="D1" t="s">
        <v>63</v>
      </c>
    </row>
    <row r="2" spans="1:4" x14ac:dyDescent="0.25">
      <c r="A2" t="s">
        <v>5</v>
      </c>
      <c r="B2" t="s">
        <v>503</v>
      </c>
      <c r="C2">
        <v>31.536000000000001</v>
      </c>
      <c r="D2" t="s">
        <v>1088</v>
      </c>
    </row>
    <row r="3" spans="1:4" x14ac:dyDescent="0.25">
      <c r="A3" t="s">
        <v>5</v>
      </c>
      <c r="B3" t="s">
        <v>134</v>
      </c>
      <c r="C3">
        <v>31.536000000000001</v>
      </c>
      <c r="D3" t="s">
        <v>1089</v>
      </c>
    </row>
    <row r="4" spans="1:4" x14ac:dyDescent="0.25">
      <c r="A4" t="s">
        <v>5</v>
      </c>
      <c r="B4" t="s">
        <v>501</v>
      </c>
      <c r="C4">
        <v>31.536000000000001</v>
      </c>
      <c r="D4" t="s">
        <v>1090</v>
      </c>
    </row>
    <row r="5" spans="1:4" x14ac:dyDescent="0.25">
      <c r="A5" t="s">
        <v>5</v>
      </c>
      <c r="B5" t="s">
        <v>984</v>
      </c>
      <c r="C5">
        <v>31.536000000000001</v>
      </c>
      <c r="D5" t="s">
        <v>1091</v>
      </c>
    </row>
    <row r="6" spans="1:4" x14ac:dyDescent="0.25">
      <c r="A6" t="s">
        <v>5</v>
      </c>
      <c r="B6" t="s">
        <v>1037</v>
      </c>
      <c r="C6">
        <v>31.536000000000001</v>
      </c>
      <c r="D6" t="s">
        <v>1092</v>
      </c>
    </row>
    <row r="7" spans="1:4" x14ac:dyDescent="0.25">
      <c r="A7" t="s">
        <v>5</v>
      </c>
      <c r="B7" t="s">
        <v>517</v>
      </c>
      <c r="C7">
        <v>1</v>
      </c>
      <c r="D7" t="s">
        <v>1093</v>
      </c>
    </row>
    <row r="8" spans="1:4" x14ac:dyDescent="0.25">
      <c r="A8" t="s">
        <v>5</v>
      </c>
      <c r="B8" t="s">
        <v>504</v>
      </c>
      <c r="C8">
        <v>1</v>
      </c>
      <c r="D8" t="s">
        <v>1094</v>
      </c>
    </row>
    <row r="9" spans="1:4" x14ac:dyDescent="0.25">
      <c r="A9" t="s">
        <v>5</v>
      </c>
      <c r="B9" t="s">
        <v>506</v>
      </c>
      <c r="C9">
        <v>1</v>
      </c>
      <c r="D9" t="s">
        <v>1095</v>
      </c>
    </row>
    <row r="10" spans="1:4" x14ac:dyDescent="0.25">
      <c r="A10" t="s">
        <v>5</v>
      </c>
      <c r="B10" t="s">
        <v>507</v>
      </c>
      <c r="C10">
        <v>1</v>
      </c>
      <c r="D10" t="s">
        <v>1096</v>
      </c>
    </row>
    <row r="11" spans="1:4" x14ac:dyDescent="0.25">
      <c r="A11" t="s">
        <v>5</v>
      </c>
      <c r="B11" t="s">
        <v>509</v>
      </c>
      <c r="C11">
        <v>1</v>
      </c>
      <c r="D11" t="s">
        <v>1097</v>
      </c>
    </row>
    <row r="12" spans="1:4" x14ac:dyDescent="0.25">
      <c r="A12" t="s">
        <v>5</v>
      </c>
      <c r="B12" t="s">
        <v>508</v>
      </c>
      <c r="C12">
        <v>1</v>
      </c>
      <c r="D12" t="s">
        <v>1098</v>
      </c>
    </row>
    <row r="13" spans="1:4" x14ac:dyDescent="0.25">
      <c r="A13" t="s">
        <v>5</v>
      </c>
      <c r="B13" t="s">
        <v>510</v>
      </c>
      <c r="C13">
        <v>1</v>
      </c>
      <c r="D13" t="s">
        <v>1099</v>
      </c>
    </row>
    <row r="14" spans="1:4" x14ac:dyDescent="0.25">
      <c r="A14" t="s">
        <v>5</v>
      </c>
      <c r="B14" t="s">
        <v>512</v>
      </c>
      <c r="C14">
        <v>1</v>
      </c>
      <c r="D14" t="s">
        <v>1100</v>
      </c>
    </row>
    <row r="15" spans="1:4" x14ac:dyDescent="0.25">
      <c r="A15" t="s">
        <v>5</v>
      </c>
      <c r="B15" t="s">
        <v>514</v>
      </c>
      <c r="C15">
        <v>1</v>
      </c>
      <c r="D15" t="s">
        <v>1101</v>
      </c>
    </row>
    <row r="16" spans="1:4" x14ac:dyDescent="0.25">
      <c r="A16" t="s">
        <v>5</v>
      </c>
      <c r="B16" t="s">
        <v>516</v>
      </c>
      <c r="C16">
        <v>1</v>
      </c>
      <c r="D16" t="s">
        <v>1102</v>
      </c>
    </row>
    <row r="17" spans="1:4" x14ac:dyDescent="0.25">
      <c r="A17" t="s">
        <v>5</v>
      </c>
      <c r="B17" t="s">
        <v>519</v>
      </c>
      <c r="C17">
        <v>1</v>
      </c>
      <c r="D17" t="s">
        <v>1103</v>
      </c>
    </row>
    <row r="18" spans="1:4" x14ac:dyDescent="0.25">
      <c r="A18" t="s">
        <v>5</v>
      </c>
      <c r="B18" t="s">
        <v>521</v>
      </c>
      <c r="C18">
        <v>31.536000000000001</v>
      </c>
      <c r="D18" t="s">
        <v>1104</v>
      </c>
    </row>
    <row r="19" spans="1:4" x14ac:dyDescent="0.25">
      <c r="A19" t="s">
        <v>5</v>
      </c>
      <c r="B19" t="s">
        <v>520</v>
      </c>
      <c r="C19">
        <v>31.536000000000001</v>
      </c>
      <c r="D19" t="s">
        <v>1105</v>
      </c>
    </row>
    <row r="20" spans="1:4" x14ac:dyDescent="0.25">
      <c r="A20" t="s">
        <v>5</v>
      </c>
      <c r="B20" t="s">
        <v>522</v>
      </c>
      <c r="C20">
        <v>31.536000000000001</v>
      </c>
      <c r="D20" t="s">
        <v>1106</v>
      </c>
    </row>
    <row r="21" spans="1:4" x14ac:dyDescent="0.25">
      <c r="A21" t="s">
        <v>5</v>
      </c>
      <c r="B21" t="s">
        <v>524</v>
      </c>
      <c r="C21">
        <v>31.536000000000001</v>
      </c>
      <c r="D21" t="s">
        <v>1107</v>
      </c>
    </row>
    <row r="22" spans="1:4" x14ac:dyDescent="0.25">
      <c r="A22" t="s">
        <v>5</v>
      </c>
      <c r="B22" t="s">
        <v>523</v>
      </c>
      <c r="C22">
        <v>31.536000000000001</v>
      </c>
      <c r="D22" t="s">
        <v>1108</v>
      </c>
    </row>
    <row r="23" spans="1:4" x14ac:dyDescent="0.25">
      <c r="A23" t="s">
        <v>5</v>
      </c>
      <c r="B23" t="s">
        <v>525</v>
      </c>
      <c r="C23">
        <v>31.536000000000001</v>
      </c>
      <c r="D23" t="s">
        <v>1109</v>
      </c>
    </row>
    <row r="24" spans="1:4" x14ac:dyDescent="0.25">
      <c r="A24" t="s">
        <v>5</v>
      </c>
      <c r="B24" t="s">
        <v>527</v>
      </c>
      <c r="C24">
        <v>31.536000000000001</v>
      </c>
      <c r="D24" t="s">
        <v>1110</v>
      </c>
    </row>
    <row r="25" spans="1:4" x14ac:dyDescent="0.25">
      <c r="A25" t="s">
        <v>5</v>
      </c>
      <c r="B25" t="s">
        <v>526</v>
      </c>
      <c r="C25">
        <v>31.536000000000001</v>
      </c>
      <c r="D25" t="s">
        <v>1111</v>
      </c>
    </row>
    <row r="26" spans="1:4" x14ac:dyDescent="0.25">
      <c r="A26" t="s">
        <v>5</v>
      </c>
      <c r="B26" t="s">
        <v>528</v>
      </c>
      <c r="C26">
        <v>31.536000000000001</v>
      </c>
      <c r="D26" t="s">
        <v>1112</v>
      </c>
    </row>
    <row r="27" spans="1:4" x14ac:dyDescent="0.25">
      <c r="A27" t="s">
        <v>5</v>
      </c>
      <c r="B27" t="s">
        <v>986</v>
      </c>
      <c r="C27">
        <v>31.536000000000001</v>
      </c>
      <c r="D27" t="s">
        <v>1113</v>
      </c>
    </row>
    <row r="28" spans="1:4" x14ac:dyDescent="0.25">
      <c r="A28" t="s">
        <v>5</v>
      </c>
      <c r="B28" t="s">
        <v>985</v>
      </c>
      <c r="C28">
        <v>31.536000000000001</v>
      </c>
      <c r="D28" t="s">
        <v>1114</v>
      </c>
    </row>
    <row r="29" spans="1:4" x14ac:dyDescent="0.25">
      <c r="A29" t="s">
        <v>5</v>
      </c>
      <c r="B29" t="s">
        <v>987</v>
      </c>
      <c r="C29">
        <v>31.536000000000001</v>
      </c>
      <c r="D29" t="s">
        <v>1115</v>
      </c>
    </row>
    <row r="30" spans="1:4" x14ac:dyDescent="0.25">
      <c r="A30" t="s">
        <v>5</v>
      </c>
      <c r="B30" t="s">
        <v>531</v>
      </c>
      <c r="C30">
        <v>31.536000000000001</v>
      </c>
      <c r="D30" t="s">
        <v>1116</v>
      </c>
    </row>
    <row r="31" spans="1:4" x14ac:dyDescent="0.25">
      <c r="A31" t="s">
        <v>5</v>
      </c>
      <c r="B31" t="s">
        <v>541</v>
      </c>
      <c r="C31">
        <v>31.536000000000001</v>
      </c>
      <c r="D31" t="s">
        <v>1117</v>
      </c>
    </row>
    <row r="32" spans="1:4" x14ac:dyDescent="0.25">
      <c r="A32" t="s">
        <v>5</v>
      </c>
      <c r="B32" t="s">
        <v>539</v>
      </c>
      <c r="C32">
        <v>31.536000000000001</v>
      </c>
      <c r="D32" t="s">
        <v>1118</v>
      </c>
    </row>
    <row r="33" spans="1:4" x14ac:dyDescent="0.25">
      <c r="A33" t="s">
        <v>5</v>
      </c>
      <c r="B33" t="s">
        <v>540</v>
      </c>
      <c r="C33">
        <v>31.536000000000001</v>
      </c>
      <c r="D33" t="s">
        <v>1119</v>
      </c>
    </row>
    <row r="34" spans="1:4" x14ac:dyDescent="0.25">
      <c r="A34" t="s">
        <v>5</v>
      </c>
      <c r="B34" t="s">
        <v>840</v>
      </c>
      <c r="C34">
        <v>31.536000000000001</v>
      </c>
      <c r="D34" t="s">
        <v>1120</v>
      </c>
    </row>
    <row r="35" spans="1:4" x14ac:dyDescent="0.25">
      <c r="A35" t="s">
        <v>5</v>
      </c>
      <c r="B35" t="s">
        <v>842</v>
      </c>
      <c r="C35">
        <v>31.536000000000001</v>
      </c>
      <c r="D35" t="s">
        <v>1121</v>
      </c>
    </row>
    <row r="36" spans="1:4" x14ac:dyDescent="0.25">
      <c r="A36" t="s">
        <v>5</v>
      </c>
      <c r="B36" t="s">
        <v>874</v>
      </c>
      <c r="C36">
        <v>31.536000000000001</v>
      </c>
      <c r="D36" t="s">
        <v>1122</v>
      </c>
    </row>
    <row r="37" spans="1:4" x14ac:dyDescent="0.25">
      <c r="A37" t="s">
        <v>5</v>
      </c>
      <c r="B37" t="s">
        <v>873</v>
      </c>
      <c r="C37">
        <v>31.536000000000001</v>
      </c>
      <c r="D37" t="s">
        <v>1123</v>
      </c>
    </row>
    <row r="38" spans="1:4" x14ac:dyDescent="0.25">
      <c r="A38" t="s">
        <v>5</v>
      </c>
      <c r="B38" t="s">
        <v>872</v>
      </c>
      <c r="C38">
        <v>31.536000000000001</v>
      </c>
      <c r="D38" t="s">
        <v>1124</v>
      </c>
    </row>
    <row r="39" spans="1:4" x14ac:dyDescent="0.25">
      <c r="A39" t="s">
        <v>5</v>
      </c>
      <c r="B39" t="s">
        <v>901</v>
      </c>
      <c r="C39">
        <v>31.536000000000001</v>
      </c>
      <c r="D39" t="s">
        <v>1125</v>
      </c>
    </row>
    <row r="40" spans="1:4" x14ac:dyDescent="0.25">
      <c r="A40" t="s">
        <v>5</v>
      </c>
      <c r="B40" t="s">
        <v>938</v>
      </c>
      <c r="C40">
        <v>31.536000000000001</v>
      </c>
      <c r="D40" t="s">
        <v>1126</v>
      </c>
    </row>
    <row r="41" spans="1:4" x14ac:dyDescent="0.25">
      <c r="A41" t="s">
        <v>5</v>
      </c>
      <c r="B41" t="s">
        <v>940</v>
      </c>
      <c r="C41">
        <v>31.536000000000001</v>
      </c>
      <c r="D41" t="s">
        <v>1127</v>
      </c>
    </row>
    <row r="42" spans="1:4" x14ac:dyDescent="0.25">
      <c r="A42" t="s">
        <v>5</v>
      </c>
      <c r="B42" t="s">
        <v>1039</v>
      </c>
      <c r="C42">
        <v>31.536000000000001</v>
      </c>
      <c r="D42" t="s">
        <v>1128</v>
      </c>
    </row>
    <row r="43" spans="1:4" x14ac:dyDescent="0.25">
      <c r="A43" t="s">
        <v>5</v>
      </c>
      <c r="B43" t="s">
        <v>1038</v>
      </c>
      <c r="C43">
        <v>31.536000000000001</v>
      </c>
      <c r="D43" t="s">
        <v>1129</v>
      </c>
    </row>
    <row r="44" spans="1:4" x14ac:dyDescent="0.25">
      <c r="A44" t="s">
        <v>5</v>
      </c>
      <c r="B44" t="s">
        <v>1041</v>
      </c>
      <c r="C44">
        <v>31.536000000000001</v>
      </c>
      <c r="D44" t="s">
        <v>1130</v>
      </c>
    </row>
    <row r="45" spans="1:4" x14ac:dyDescent="0.25">
      <c r="A45" t="s">
        <v>5</v>
      </c>
      <c r="B45" t="s">
        <v>1898</v>
      </c>
      <c r="C45">
        <v>31.536000000000001</v>
      </c>
      <c r="D45" t="s">
        <v>1899</v>
      </c>
    </row>
    <row r="46" spans="1:4" x14ac:dyDescent="0.25">
      <c r="A46" t="s">
        <v>5</v>
      </c>
      <c r="B46" t="s">
        <v>1900</v>
      </c>
      <c r="C46">
        <v>31.536000000000001</v>
      </c>
      <c r="D46" t="s">
        <v>1901</v>
      </c>
    </row>
    <row r="47" spans="1:4" x14ac:dyDescent="0.25">
      <c r="A47" t="s">
        <v>5</v>
      </c>
      <c r="B47" t="s">
        <v>1902</v>
      </c>
      <c r="C47">
        <v>31.536000000000001</v>
      </c>
      <c r="D47" t="s">
        <v>1903</v>
      </c>
    </row>
    <row r="48" spans="1:4" x14ac:dyDescent="0.25">
      <c r="A48" t="s">
        <v>5</v>
      </c>
      <c r="B48" t="s">
        <v>135</v>
      </c>
      <c r="C48">
        <v>31.536000000000001</v>
      </c>
      <c r="D48" t="s">
        <v>1131</v>
      </c>
    </row>
    <row r="49" spans="1:4" x14ac:dyDescent="0.25">
      <c r="A49" t="s">
        <v>5</v>
      </c>
      <c r="B49" t="s">
        <v>544</v>
      </c>
      <c r="C49">
        <v>31.536000000000001</v>
      </c>
      <c r="D49" t="s">
        <v>1132</v>
      </c>
    </row>
    <row r="50" spans="1:4" x14ac:dyDescent="0.25">
      <c r="A50" t="s">
        <v>5</v>
      </c>
      <c r="B50" t="s">
        <v>543</v>
      </c>
      <c r="C50">
        <v>31.536000000000001</v>
      </c>
      <c r="D50" t="s">
        <v>1133</v>
      </c>
    </row>
    <row r="51" spans="1:4" x14ac:dyDescent="0.25">
      <c r="A51" t="s">
        <v>5</v>
      </c>
      <c r="B51" t="s">
        <v>545</v>
      </c>
      <c r="C51">
        <v>31.536000000000001</v>
      </c>
      <c r="D51" t="s">
        <v>1134</v>
      </c>
    </row>
    <row r="52" spans="1:4" x14ac:dyDescent="0.25">
      <c r="A52" t="s">
        <v>5</v>
      </c>
      <c r="B52" t="s">
        <v>547</v>
      </c>
      <c r="C52">
        <v>31.536000000000001</v>
      </c>
      <c r="D52" t="s">
        <v>1135</v>
      </c>
    </row>
    <row r="53" spans="1:4" x14ac:dyDescent="0.25">
      <c r="A53" t="s">
        <v>5</v>
      </c>
      <c r="B53" t="s">
        <v>548</v>
      </c>
      <c r="C53">
        <v>31.536000000000001</v>
      </c>
      <c r="D53" t="s">
        <v>1136</v>
      </c>
    </row>
    <row r="54" spans="1:4" x14ac:dyDescent="0.25">
      <c r="A54" t="s">
        <v>5</v>
      </c>
      <c r="B54" t="s">
        <v>843</v>
      </c>
      <c r="C54">
        <v>31.536000000000001</v>
      </c>
      <c r="D54" t="s">
        <v>1137</v>
      </c>
    </row>
    <row r="55" spans="1:4" x14ac:dyDescent="0.25">
      <c r="A55" t="s">
        <v>5</v>
      </c>
      <c r="B55" t="s">
        <v>902</v>
      </c>
      <c r="C55">
        <v>31.536000000000001</v>
      </c>
      <c r="D55" t="s">
        <v>1138</v>
      </c>
    </row>
    <row r="56" spans="1:4" x14ac:dyDescent="0.25">
      <c r="A56" t="s">
        <v>5</v>
      </c>
      <c r="B56" t="s">
        <v>941</v>
      </c>
      <c r="C56">
        <v>31.536000000000001</v>
      </c>
      <c r="D56" t="s">
        <v>1139</v>
      </c>
    </row>
    <row r="57" spans="1:4" x14ac:dyDescent="0.25">
      <c r="A57" t="s">
        <v>5</v>
      </c>
      <c r="B57" t="s">
        <v>250</v>
      </c>
      <c r="C57">
        <v>31.536000000000001</v>
      </c>
      <c r="D57" t="s">
        <v>1140</v>
      </c>
    </row>
    <row r="58" spans="1:4" x14ac:dyDescent="0.25">
      <c r="A58" t="s">
        <v>5</v>
      </c>
      <c r="B58" t="s">
        <v>1042</v>
      </c>
      <c r="C58">
        <v>31.536000000000001</v>
      </c>
      <c r="D58" t="s">
        <v>1141</v>
      </c>
    </row>
    <row r="59" spans="1:4" x14ac:dyDescent="0.25">
      <c r="A59" t="s">
        <v>5</v>
      </c>
      <c r="B59" t="s">
        <v>502</v>
      </c>
      <c r="C59">
        <v>31.536000000000001</v>
      </c>
      <c r="D59" t="s">
        <v>1142</v>
      </c>
    </row>
    <row r="60" spans="1:4" x14ac:dyDescent="0.25">
      <c r="A60" t="s">
        <v>5</v>
      </c>
      <c r="B60" t="s">
        <v>500</v>
      </c>
      <c r="C60">
        <v>31.536000000000001</v>
      </c>
      <c r="D60" t="s">
        <v>1143</v>
      </c>
    </row>
    <row r="61" spans="1:4" x14ac:dyDescent="0.25">
      <c r="A61" t="s">
        <v>5</v>
      </c>
      <c r="B61" t="s">
        <v>1036</v>
      </c>
      <c r="C61">
        <v>31.536000000000001</v>
      </c>
      <c r="D61" t="s">
        <v>1144</v>
      </c>
    </row>
    <row r="62" spans="1:4" x14ac:dyDescent="0.25">
      <c r="A62" t="s">
        <v>5</v>
      </c>
      <c r="B62" t="s">
        <v>505</v>
      </c>
      <c r="C62">
        <v>1</v>
      </c>
      <c r="D62" t="s">
        <v>1145</v>
      </c>
    </row>
    <row r="63" spans="1:4" x14ac:dyDescent="0.25">
      <c r="A63" t="s">
        <v>5</v>
      </c>
      <c r="B63" t="s">
        <v>511</v>
      </c>
      <c r="C63">
        <v>1</v>
      </c>
      <c r="D63" t="s">
        <v>1146</v>
      </c>
    </row>
    <row r="64" spans="1:4" x14ac:dyDescent="0.25">
      <c r="A64" t="s">
        <v>5</v>
      </c>
      <c r="B64" t="s">
        <v>513</v>
      </c>
      <c r="C64">
        <v>1</v>
      </c>
      <c r="D64" t="s">
        <v>1147</v>
      </c>
    </row>
    <row r="65" spans="1:4" x14ac:dyDescent="0.25">
      <c r="A65" t="s">
        <v>5</v>
      </c>
      <c r="B65" t="s">
        <v>515</v>
      </c>
      <c r="C65">
        <v>1</v>
      </c>
      <c r="D65" t="s">
        <v>1148</v>
      </c>
    </row>
    <row r="66" spans="1:4" x14ac:dyDescent="0.25">
      <c r="A66" t="s">
        <v>5</v>
      </c>
      <c r="B66" t="s">
        <v>518</v>
      </c>
      <c r="C66">
        <v>1</v>
      </c>
      <c r="D66" t="s">
        <v>1149</v>
      </c>
    </row>
    <row r="67" spans="1:4" x14ac:dyDescent="0.25">
      <c r="A67" t="s">
        <v>5</v>
      </c>
      <c r="B67" t="s">
        <v>529</v>
      </c>
      <c r="C67">
        <v>31.536000000000001</v>
      </c>
      <c r="D67" t="s">
        <v>1150</v>
      </c>
    </row>
    <row r="68" spans="1:4" x14ac:dyDescent="0.25">
      <c r="A68" t="s">
        <v>5</v>
      </c>
      <c r="B68" t="s">
        <v>1865</v>
      </c>
      <c r="C68">
        <v>31.536000000000001</v>
      </c>
      <c r="D68" t="s">
        <v>1866</v>
      </c>
    </row>
    <row r="69" spans="1:4" x14ac:dyDescent="0.25">
      <c r="A69" t="s">
        <v>5</v>
      </c>
      <c r="B69" t="s">
        <v>530</v>
      </c>
      <c r="C69">
        <v>31.536000000000001</v>
      </c>
      <c r="D69" t="s">
        <v>1151</v>
      </c>
    </row>
    <row r="70" spans="1:4" x14ac:dyDescent="0.25">
      <c r="A70" t="s">
        <v>5</v>
      </c>
      <c r="B70" t="s">
        <v>536</v>
      </c>
      <c r="C70">
        <v>31.536000000000001</v>
      </c>
      <c r="D70" t="s">
        <v>1152</v>
      </c>
    </row>
    <row r="71" spans="1:4" x14ac:dyDescent="0.25">
      <c r="A71" t="s">
        <v>5</v>
      </c>
      <c r="B71" t="s">
        <v>542</v>
      </c>
      <c r="C71">
        <v>31.536000000000001</v>
      </c>
      <c r="D71" t="s">
        <v>1153</v>
      </c>
    </row>
    <row r="72" spans="1:4" x14ac:dyDescent="0.25">
      <c r="A72" t="s">
        <v>5</v>
      </c>
      <c r="B72" t="s">
        <v>268</v>
      </c>
      <c r="C72">
        <v>31.536000000000001</v>
      </c>
      <c r="D72" t="s">
        <v>1154</v>
      </c>
    </row>
    <row r="73" spans="1:4" x14ac:dyDescent="0.25">
      <c r="A73" t="s">
        <v>5</v>
      </c>
      <c r="B73" t="s">
        <v>841</v>
      </c>
      <c r="C73">
        <v>31.536000000000001</v>
      </c>
      <c r="D73" t="s">
        <v>1155</v>
      </c>
    </row>
    <row r="74" spans="1:4" x14ac:dyDescent="0.25">
      <c r="A74" t="s">
        <v>5</v>
      </c>
      <c r="B74" t="s">
        <v>900</v>
      </c>
      <c r="C74">
        <v>31.536000000000001</v>
      </c>
      <c r="D74" t="s">
        <v>1156</v>
      </c>
    </row>
    <row r="75" spans="1:4" x14ac:dyDescent="0.25">
      <c r="A75" t="s">
        <v>5</v>
      </c>
      <c r="B75" t="s">
        <v>939</v>
      </c>
      <c r="C75">
        <v>31.536000000000001</v>
      </c>
      <c r="D75" t="s">
        <v>1157</v>
      </c>
    </row>
    <row r="76" spans="1:4" x14ac:dyDescent="0.25">
      <c r="A76" t="s">
        <v>5</v>
      </c>
      <c r="B76" t="s">
        <v>1040</v>
      </c>
      <c r="C76">
        <v>31.536000000000001</v>
      </c>
      <c r="D76" t="s">
        <v>1158</v>
      </c>
    </row>
    <row r="77" spans="1:4" x14ac:dyDescent="0.25">
      <c r="A77" t="s">
        <v>5</v>
      </c>
      <c r="B77" t="s">
        <v>549</v>
      </c>
      <c r="C77">
        <v>31.536000000000001</v>
      </c>
      <c r="D77" t="s">
        <v>1159</v>
      </c>
    </row>
    <row r="78" spans="1:4" x14ac:dyDescent="0.25">
      <c r="A78" t="s">
        <v>5</v>
      </c>
      <c r="B78" t="s">
        <v>844</v>
      </c>
      <c r="C78">
        <v>31.536000000000001</v>
      </c>
      <c r="D78" t="s">
        <v>1160</v>
      </c>
    </row>
    <row r="79" spans="1:4" x14ac:dyDescent="0.25">
      <c r="A79" t="s">
        <v>5</v>
      </c>
      <c r="B79" t="s">
        <v>903</v>
      </c>
      <c r="C79">
        <v>31.536000000000001</v>
      </c>
      <c r="D79" t="s">
        <v>1161</v>
      </c>
    </row>
    <row r="80" spans="1:4" x14ac:dyDescent="0.25">
      <c r="A80" t="s">
        <v>5</v>
      </c>
      <c r="B80" t="s">
        <v>942</v>
      </c>
      <c r="C80">
        <v>31.536000000000001</v>
      </c>
      <c r="D80" t="s">
        <v>1162</v>
      </c>
    </row>
    <row r="81" spans="1:4" x14ac:dyDescent="0.25">
      <c r="A81" t="s">
        <v>5</v>
      </c>
      <c r="B81" t="s">
        <v>1867</v>
      </c>
      <c r="C81">
        <v>31.536000000000001</v>
      </c>
      <c r="D81" t="s">
        <v>1868</v>
      </c>
    </row>
    <row r="82" spans="1:4" x14ac:dyDescent="0.25">
      <c r="A82" t="s">
        <v>5</v>
      </c>
      <c r="B82" t="s">
        <v>391</v>
      </c>
      <c r="C82">
        <v>31.536000000000001</v>
      </c>
      <c r="D82" t="s">
        <v>1163</v>
      </c>
    </row>
    <row r="83" spans="1:4" x14ac:dyDescent="0.25">
      <c r="A83" t="s">
        <v>5</v>
      </c>
      <c r="B83" t="s">
        <v>130</v>
      </c>
      <c r="C83">
        <v>31.536000000000001</v>
      </c>
      <c r="D83" t="s">
        <v>1164</v>
      </c>
    </row>
    <row r="84" spans="1:4" x14ac:dyDescent="0.25">
      <c r="A84" t="s">
        <v>5</v>
      </c>
      <c r="B84" t="s">
        <v>389</v>
      </c>
      <c r="C84">
        <v>31.536000000000001</v>
      </c>
      <c r="D84" t="s">
        <v>1165</v>
      </c>
    </row>
    <row r="85" spans="1:4" x14ac:dyDescent="0.25">
      <c r="A85" t="s">
        <v>5</v>
      </c>
      <c r="B85" t="s">
        <v>972</v>
      </c>
      <c r="C85">
        <v>31.536000000000001</v>
      </c>
      <c r="D85" t="s">
        <v>1166</v>
      </c>
    </row>
    <row r="86" spans="1:4" x14ac:dyDescent="0.25">
      <c r="A86" t="s">
        <v>5</v>
      </c>
      <c r="B86" t="s">
        <v>1023</v>
      </c>
      <c r="C86">
        <v>31.536000000000001</v>
      </c>
      <c r="D86" t="s">
        <v>1167</v>
      </c>
    </row>
    <row r="87" spans="1:4" x14ac:dyDescent="0.25">
      <c r="A87" t="s">
        <v>5</v>
      </c>
      <c r="B87" t="s">
        <v>405</v>
      </c>
      <c r="C87">
        <v>1</v>
      </c>
      <c r="D87" t="s">
        <v>1168</v>
      </c>
    </row>
    <row r="88" spans="1:4" x14ac:dyDescent="0.25">
      <c r="A88" t="s">
        <v>5</v>
      </c>
      <c r="B88" t="s">
        <v>392</v>
      </c>
      <c r="C88">
        <v>1</v>
      </c>
      <c r="D88" t="s">
        <v>1169</v>
      </c>
    </row>
    <row r="89" spans="1:4" x14ac:dyDescent="0.25">
      <c r="A89" t="s">
        <v>5</v>
      </c>
      <c r="B89" t="s">
        <v>394</v>
      </c>
      <c r="C89">
        <v>1</v>
      </c>
      <c r="D89" t="s">
        <v>1170</v>
      </c>
    </row>
    <row r="90" spans="1:4" x14ac:dyDescent="0.25">
      <c r="A90" t="s">
        <v>5</v>
      </c>
      <c r="B90" t="s">
        <v>395</v>
      </c>
      <c r="C90">
        <v>1</v>
      </c>
      <c r="D90" t="s">
        <v>1171</v>
      </c>
    </row>
    <row r="91" spans="1:4" x14ac:dyDescent="0.25">
      <c r="A91" t="s">
        <v>5</v>
      </c>
      <c r="B91" t="s">
        <v>397</v>
      </c>
      <c r="C91">
        <v>1</v>
      </c>
      <c r="D91" t="s">
        <v>1172</v>
      </c>
    </row>
    <row r="92" spans="1:4" x14ac:dyDescent="0.25">
      <c r="A92" t="s">
        <v>5</v>
      </c>
      <c r="B92" t="s">
        <v>396</v>
      </c>
      <c r="C92">
        <v>1</v>
      </c>
      <c r="D92" t="s">
        <v>1173</v>
      </c>
    </row>
    <row r="93" spans="1:4" x14ac:dyDescent="0.25">
      <c r="A93" t="s">
        <v>5</v>
      </c>
      <c r="B93" t="s">
        <v>398</v>
      </c>
      <c r="C93">
        <v>1</v>
      </c>
      <c r="D93" t="s">
        <v>1174</v>
      </c>
    </row>
    <row r="94" spans="1:4" x14ac:dyDescent="0.25">
      <c r="A94" t="s">
        <v>5</v>
      </c>
      <c r="B94" t="s">
        <v>400</v>
      </c>
      <c r="C94">
        <v>1</v>
      </c>
      <c r="D94" t="s">
        <v>1175</v>
      </c>
    </row>
    <row r="95" spans="1:4" x14ac:dyDescent="0.25">
      <c r="A95" t="s">
        <v>5</v>
      </c>
      <c r="B95" t="s">
        <v>402</v>
      </c>
      <c r="C95">
        <v>1</v>
      </c>
      <c r="D95" t="s">
        <v>1176</v>
      </c>
    </row>
    <row r="96" spans="1:4" x14ac:dyDescent="0.25">
      <c r="A96" t="s">
        <v>5</v>
      </c>
      <c r="B96" t="s">
        <v>404</v>
      </c>
      <c r="C96">
        <v>1</v>
      </c>
      <c r="D96" t="s">
        <v>1177</v>
      </c>
    </row>
    <row r="97" spans="1:4" x14ac:dyDescent="0.25">
      <c r="A97" t="s">
        <v>5</v>
      </c>
      <c r="B97" t="s">
        <v>407</v>
      </c>
      <c r="C97">
        <v>1</v>
      </c>
      <c r="D97" t="s">
        <v>1178</v>
      </c>
    </row>
    <row r="98" spans="1:4" x14ac:dyDescent="0.25">
      <c r="A98" t="s">
        <v>5</v>
      </c>
      <c r="B98" t="s">
        <v>409</v>
      </c>
      <c r="C98">
        <v>31.536000000000001</v>
      </c>
      <c r="D98" t="s">
        <v>1179</v>
      </c>
    </row>
    <row r="99" spans="1:4" x14ac:dyDescent="0.25">
      <c r="A99" t="s">
        <v>5</v>
      </c>
      <c r="B99" t="s">
        <v>408</v>
      </c>
      <c r="C99">
        <v>31.536000000000001</v>
      </c>
      <c r="D99" t="s">
        <v>1180</v>
      </c>
    </row>
    <row r="100" spans="1:4" x14ac:dyDescent="0.25">
      <c r="A100" t="s">
        <v>5</v>
      </c>
      <c r="B100" t="s">
        <v>410</v>
      </c>
      <c r="C100">
        <v>31.536000000000001</v>
      </c>
      <c r="D100" t="s">
        <v>1181</v>
      </c>
    </row>
    <row r="101" spans="1:4" x14ac:dyDescent="0.25">
      <c r="A101" t="s">
        <v>5</v>
      </c>
      <c r="B101" t="s">
        <v>412</v>
      </c>
      <c r="C101">
        <v>31.536000000000001</v>
      </c>
      <c r="D101" t="s">
        <v>1182</v>
      </c>
    </row>
    <row r="102" spans="1:4" x14ac:dyDescent="0.25">
      <c r="A102" t="s">
        <v>5</v>
      </c>
      <c r="B102" t="s">
        <v>411</v>
      </c>
      <c r="C102">
        <v>31.536000000000001</v>
      </c>
      <c r="D102" t="s">
        <v>1183</v>
      </c>
    </row>
    <row r="103" spans="1:4" x14ac:dyDescent="0.25">
      <c r="A103" t="s">
        <v>5</v>
      </c>
      <c r="B103" t="s">
        <v>413</v>
      </c>
      <c r="C103">
        <v>31.536000000000001</v>
      </c>
      <c r="D103" t="s">
        <v>1184</v>
      </c>
    </row>
    <row r="104" spans="1:4" x14ac:dyDescent="0.25">
      <c r="A104" t="s">
        <v>5</v>
      </c>
      <c r="B104" t="s">
        <v>415</v>
      </c>
      <c r="C104">
        <v>31.536000000000001</v>
      </c>
      <c r="D104" t="s">
        <v>1185</v>
      </c>
    </row>
    <row r="105" spans="1:4" x14ac:dyDescent="0.25">
      <c r="A105" t="s">
        <v>5</v>
      </c>
      <c r="B105" t="s">
        <v>414</v>
      </c>
      <c r="C105">
        <v>31.536000000000001</v>
      </c>
      <c r="D105" t="s">
        <v>1186</v>
      </c>
    </row>
    <row r="106" spans="1:4" x14ac:dyDescent="0.25">
      <c r="A106" t="s">
        <v>5</v>
      </c>
      <c r="B106" t="s">
        <v>416</v>
      </c>
      <c r="C106">
        <v>31.536000000000001</v>
      </c>
      <c r="D106" t="s">
        <v>1187</v>
      </c>
    </row>
    <row r="107" spans="1:4" x14ac:dyDescent="0.25">
      <c r="A107" t="s">
        <v>5</v>
      </c>
      <c r="B107" t="s">
        <v>974</v>
      </c>
      <c r="C107">
        <v>31.536000000000001</v>
      </c>
      <c r="D107" t="s">
        <v>1188</v>
      </c>
    </row>
    <row r="108" spans="1:4" x14ac:dyDescent="0.25">
      <c r="A108" t="s">
        <v>5</v>
      </c>
      <c r="B108" t="s">
        <v>973</v>
      </c>
      <c r="C108">
        <v>31.536000000000001</v>
      </c>
      <c r="D108" t="s">
        <v>1189</v>
      </c>
    </row>
    <row r="109" spans="1:4" x14ac:dyDescent="0.25">
      <c r="A109" t="s">
        <v>5</v>
      </c>
      <c r="B109" t="s">
        <v>975</v>
      </c>
      <c r="C109">
        <v>31.536000000000001</v>
      </c>
      <c r="D109" t="s">
        <v>1190</v>
      </c>
    </row>
    <row r="110" spans="1:4" x14ac:dyDescent="0.25">
      <c r="A110" t="s">
        <v>5</v>
      </c>
      <c r="B110" t="s">
        <v>419</v>
      </c>
      <c r="C110">
        <v>31.536000000000001</v>
      </c>
      <c r="D110" t="s">
        <v>1191</v>
      </c>
    </row>
    <row r="111" spans="1:4" x14ac:dyDescent="0.25">
      <c r="A111" t="s">
        <v>5</v>
      </c>
      <c r="B111" t="s">
        <v>429</v>
      </c>
      <c r="C111">
        <v>31.536000000000001</v>
      </c>
      <c r="D111" t="s">
        <v>1192</v>
      </c>
    </row>
    <row r="112" spans="1:4" x14ac:dyDescent="0.25">
      <c r="A112" t="s">
        <v>5</v>
      </c>
      <c r="B112" t="s">
        <v>427</v>
      </c>
      <c r="C112">
        <v>31.536000000000001</v>
      </c>
      <c r="D112" t="s">
        <v>1193</v>
      </c>
    </row>
    <row r="113" spans="1:4" x14ac:dyDescent="0.25">
      <c r="A113" t="s">
        <v>5</v>
      </c>
      <c r="B113" t="s">
        <v>428</v>
      </c>
      <c r="C113">
        <v>31.536000000000001</v>
      </c>
      <c r="D113" t="s">
        <v>1194</v>
      </c>
    </row>
    <row r="114" spans="1:4" x14ac:dyDescent="0.25">
      <c r="A114" t="s">
        <v>5</v>
      </c>
      <c r="B114" t="s">
        <v>830</v>
      </c>
      <c r="C114">
        <v>31.536000000000001</v>
      </c>
      <c r="D114" t="s">
        <v>1195</v>
      </c>
    </row>
    <row r="115" spans="1:4" x14ac:dyDescent="0.25">
      <c r="A115" t="s">
        <v>5</v>
      </c>
      <c r="B115" t="s">
        <v>832</v>
      </c>
      <c r="C115">
        <v>31.536000000000001</v>
      </c>
      <c r="D115" t="s">
        <v>1196</v>
      </c>
    </row>
    <row r="116" spans="1:4" x14ac:dyDescent="0.25">
      <c r="A116" t="s">
        <v>5</v>
      </c>
      <c r="B116" t="s">
        <v>868</v>
      </c>
      <c r="C116">
        <v>31.536000000000001</v>
      </c>
      <c r="D116" t="s">
        <v>1197</v>
      </c>
    </row>
    <row r="117" spans="1:4" x14ac:dyDescent="0.25">
      <c r="A117" t="s">
        <v>5</v>
      </c>
      <c r="B117" t="s">
        <v>867</v>
      </c>
      <c r="C117">
        <v>31.536000000000001</v>
      </c>
      <c r="D117" t="s">
        <v>1198</v>
      </c>
    </row>
    <row r="118" spans="1:4" x14ac:dyDescent="0.25">
      <c r="A118" t="s">
        <v>5</v>
      </c>
      <c r="B118" t="s">
        <v>866</v>
      </c>
      <c r="C118">
        <v>31.536000000000001</v>
      </c>
      <c r="D118" t="s">
        <v>1199</v>
      </c>
    </row>
    <row r="119" spans="1:4" x14ac:dyDescent="0.25">
      <c r="A119" t="s">
        <v>5</v>
      </c>
      <c r="B119" t="s">
        <v>893</v>
      </c>
      <c r="C119">
        <v>31.536000000000001</v>
      </c>
      <c r="D119" t="s">
        <v>1200</v>
      </c>
    </row>
    <row r="120" spans="1:4" x14ac:dyDescent="0.25">
      <c r="A120" t="s">
        <v>5</v>
      </c>
      <c r="B120" t="s">
        <v>928</v>
      </c>
      <c r="C120">
        <v>31.536000000000001</v>
      </c>
      <c r="D120" t="s">
        <v>1201</v>
      </c>
    </row>
    <row r="121" spans="1:4" x14ac:dyDescent="0.25">
      <c r="A121" t="s">
        <v>5</v>
      </c>
      <c r="B121" t="s">
        <v>930</v>
      </c>
      <c r="C121">
        <v>31.536000000000001</v>
      </c>
      <c r="D121" t="s">
        <v>1202</v>
      </c>
    </row>
    <row r="122" spans="1:4" x14ac:dyDescent="0.25">
      <c r="A122" t="s">
        <v>5</v>
      </c>
      <c r="B122" t="s">
        <v>1025</v>
      </c>
      <c r="C122">
        <v>31.536000000000001</v>
      </c>
      <c r="D122" t="s">
        <v>1203</v>
      </c>
    </row>
    <row r="123" spans="1:4" x14ac:dyDescent="0.25">
      <c r="A123" t="s">
        <v>5</v>
      </c>
      <c r="B123" t="s">
        <v>1024</v>
      </c>
      <c r="C123">
        <v>31.536000000000001</v>
      </c>
      <c r="D123" t="s">
        <v>1204</v>
      </c>
    </row>
    <row r="124" spans="1:4" x14ac:dyDescent="0.25">
      <c r="A124" t="s">
        <v>5</v>
      </c>
      <c r="B124" t="s">
        <v>1027</v>
      </c>
      <c r="C124">
        <v>31.536000000000001</v>
      </c>
      <c r="D124" t="s">
        <v>1205</v>
      </c>
    </row>
    <row r="125" spans="1:4" x14ac:dyDescent="0.25">
      <c r="A125" t="s">
        <v>5</v>
      </c>
      <c r="B125" t="s">
        <v>1904</v>
      </c>
      <c r="C125">
        <v>31.536000000000001</v>
      </c>
      <c r="D125" t="s">
        <v>1905</v>
      </c>
    </row>
    <row r="126" spans="1:4" x14ac:dyDescent="0.25">
      <c r="A126" t="s">
        <v>5</v>
      </c>
      <c r="B126" t="s">
        <v>1906</v>
      </c>
      <c r="C126">
        <v>31.536000000000001</v>
      </c>
      <c r="D126" t="s">
        <v>1907</v>
      </c>
    </row>
    <row r="127" spans="1:4" x14ac:dyDescent="0.25">
      <c r="A127" t="s">
        <v>5</v>
      </c>
      <c r="B127" t="s">
        <v>1908</v>
      </c>
      <c r="C127">
        <v>31.536000000000001</v>
      </c>
      <c r="D127" t="s">
        <v>1909</v>
      </c>
    </row>
    <row r="128" spans="1:4" x14ac:dyDescent="0.25">
      <c r="A128" t="s">
        <v>5</v>
      </c>
      <c r="B128" t="s">
        <v>131</v>
      </c>
      <c r="C128">
        <v>31.536000000000001</v>
      </c>
      <c r="D128" t="s">
        <v>1206</v>
      </c>
    </row>
    <row r="129" spans="1:4" x14ac:dyDescent="0.25">
      <c r="A129" t="s">
        <v>5</v>
      </c>
      <c r="B129" t="s">
        <v>432</v>
      </c>
      <c r="C129">
        <v>31.536000000000001</v>
      </c>
      <c r="D129" t="s">
        <v>1207</v>
      </c>
    </row>
    <row r="130" spans="1:4" x14ac:dyDescent="0.25">
      <c r="A130" t="s">
        <v>5</v>
      </c>
      <c r="B130" t="s">
        <v>431</v>
      </c>
      <c r="C130">
        <v>31.536000000000001</v>
      </c>
      <c r="D130" t="s">
        <v>1208</v>
      </c>
    </row>
    <row r="131" spans="1:4" x14ac:dyDescent="0.25">
      <c r="A131" t="s">
        <v>5</v>
      </c>
      <c r="B131" t="s">
        <v>433</v>
      </c>
      <c r="C131">
        <v>31.536000000000001</v>
      </c>
      <c r="D131" t="s">
        <v>1209</v>
      </c>
    </row>
    <row r="132" spans="1:4" x14ac:dyDescent="0.25">
      <c r="A132" t="s">
        <v>5</v>
      </c>
      <c r="B132" t="s">
        <v>435</v>
      </c>
      <c r="C132">
        <v>31.536000000000001</v>
      </c>
      <c r="D132" t="s">
        <v>1210</v>
      </c>
    </row>
    <row r="133" spans="1:4" x14ac:dyDescent="0.25">
      <c r="A133" t="s">
        <v>5</v>
      </c>
      <c r="B133" t="s">
        <v>436</v>
      </c>
      <c r="C133">
        <v>31.536000000000001</v>
      </c>
      <c r="D133" t="s">
        <v>1211</v>
      </c>
    </row>
    <row r="134" spans="1:4" x14ac:dyDescent="0.25">
      <c r="A134" t="s">
        <v>5</v>
      </c>
      <c r="B134" t="s">
        <v>833</v>
      </c>
      <c r="C134">
        <v>31.536000000000001</v>
      </c>
      <c r="D134" t="s">
        <v>1212</v>
      </c>
    </row>
    <row r="135" spans="1:4" x14ac:dyDescent="0.25">
      <c r="A135" t="s">
        <v>5</v>
      </c>
      <c r="B135" t="s">
        <v>894</v>
      </c>
      <c r="C135">
        <v>31.536000000000001</v>
      </c>
      <c r="D135" t="s">
        <v>1213</v>
      </c>
    </row>
    <row r="136" spans="1:4" x14ac:dyDescent="0.25">
      <c r="A136" t="s">
        <v>5</v>
      </c>
      <c r="B136" t="s">
        <v>931</v>
      </c>
      <c r="C136">
        <v>31.536000000000001</v>
      </c>
      <c r="D136" t="s">
        <v>1214</v>
      </c>
    </row>
    <row r="137" spans="1:4" x14ac:dyDescent="0.25">
      <c r="A137" t="s">
        <v>5</v>
      </c>
      <c r="B137" t="s">
        <v>248</v>
      </c>
      <c r="C137">
        <v>31.536000000000001</v>
      </c>
      <c r="D137" t="s">
        <v>1215</v>
      </c>
    </row>
    <row r="138" spans="1:4" x14ac:dyDescent="0.25">
      <c r="A138" t="s">
        <v>5</v>
      </c>
      <c r="B138" t="s">
        <v>1028</v>
      </c>
      <c r="C138">
        <v>31.536000000000001</v>
      </c>
      <c r="D138" t="s">
        <v>1216</v>
      </c>
    </row>
    <row r="139" spans="1:4" x14ac:dyDescent="0.25">
      <c r="A139" t="s">
        <v>5</v>
      </c>
      <c r="B139" t="s">
        <v>390</v>
      </c>
      <c r="C139">
        <v>31.536000000000001</v>
      </c>
      <c r="D139" t="s">
        <v>1217</v>
      </c>
    </row>
    <row r="140" spans="1:4" x14ac:dyDescent="0.25">
      <c r="A140" t="s">
        <v>5</v>
      </c>
      <c r="B140" t="s">
        <v>388</v>
      </c>
      <c r="C140">
        <v>31.536000000000001</v>
      </c>
      <c r="D140" t="s">
        <v>1218</v>
      </c>
    </row>
    <row r="141" spans="1:4" x14ac:dyDescent="0.25">
      <c r="A141" t="s">
        <v>5</v>
      </c>
      <c r="B141" t="s">
        <v>1022</v>
      </c>
      <c r="C141">
        <v>31.536000000000001</v>
      </c>
      <c r="D141" t="s">
        <v>1219</v>
      </c>
    </row>
    <row r="142" spans="1:4" x14ac:dyDescent="0.25">
      <c r="A142" t="s">
        <v>5</v>
      </c>
      <c r="B142" t="s">
        <v>393</v>
      </c>
      <c r="C142">
        <v>1</v>
      </c>
      <c r="D142" t="s">
        <v>1220</v>
      </c>
    </row>
    <row r="143" spans="1:4" x14ac:dyDescent="0.25">
      <c r="A143" t="s">
        <v>5</v>
      </c>
      <c r="B143" t="s">
        <v>399</v>
      </c>
      <c r="C143">
        <v>1</v>
      </c>
      <c r="D143" t="s">
        <v>1221</v>
      </c>
    </row>
    <row r="144" spans="1:4" x14ac:dyDescent="0.25">
      <c r="A144" t="s">
        <v>5</v>
      </c>
      <c r="B144" t="s">
        <v>401</v>
      </c>
      <c r="C144">
        <v>1</v>
      </c>
      <c r="D144" t="s">
        <v>1222</v>
      </c>
    </row>
    <row r="145" spans="1:4" x14ac:dyDescent="0.25">
      <c r="A145" t="s">
        <v>5</v>
      </c>
      <c r="B145" t="s">
        <v>403</v>
      </c>
      <c r="C145">
        <v>1</v>
      </c>
      <c r="D145" t="s">
        <v>1223</v>
      </c>
    </row>
    <row r="146" spans="1:4" x14ac:dyDescent="0.25">
      <c r="A146" t="s">
        <v>5</v>
      </c>
      <c r="B146" t="s">
        <v>406</v>
      </c>
      <c r="C146">
        <v>1</v>
      </c>
      <c r="D146" t="s">
        <v>1224</v>
      </c>
    </row>
    <row r="147" spans="1:4" x14ac:dyDescent="0.25">
      <c r="A147" t="s">
        <v>5</v>
      </c>
      <c r="B147" t="s">
        <v>417</v>
      </c>
      <c r="C147">
        <v>31.536000000000001</v>
      </c>
      <c r="D147" t="s">
        <v>1225</v>
      </c>
    </row>
    <row r="148" spans="1:4" x14ac:dyDescent="0.25">
      <c r="A148" t="s">
        <v>5</v>
      </c>
      <c r="B148" t="s">
        <v>1869</v>
      </c>
      <c r="C148">
        <v>31.536000000000001</v>
      </c>
      <c r="D148" t="s">
        <v>1870</v>
      </c>
    </row>
    <row r="149" spans="1:4" x14ac:dyDescent="0.25">
      <c r="A149" t="s">
        <v>5</v>
      </c>
      <c r="B149" t="s">
        <v>418</v>
      </c>
      <c r="C149">
        <v>31.536000000000001</v>
      </c>
      <c r="D149" t="s">
        <v>1226</v>
      </c>
    </row>
    <row r="150" spans="1:4" x14ac:dyDescent="0.25">
      <c r="A150" t="s">
        <v>5</v>
      </c>
      <c r="B150" t="s">
        <v>424</v>
      </c>
      <c r="C150">
        <v>31.536000000000001</v>
      </c>
      <c r="D150" t="s">
        <v>1227</v>
      </c>
    </row>
    <row r="151" spans="1:4" x14ac:dyDescent="0.25">
      <c r="A151" t="s">
        <v>5</v>
      </c>
      <c r="B151" t="s">
        <v>430</v>
      </c>
      <c r="C151">
        <v>31.536000000000001</v>
      </c>
      <c r="D151" t="s">
        <v>1228</v>
      </c>
    </row>
    <row r="152" spans="1:4" x14ac:dyDescent="0.25">
      <c r="A152" t="s">
        <v>5</v>
      </c>
      <c r="B152" t="s">
        <v>263</v>
      </c>
      <c r="C152">
        <v>31.536000000000001</v>
      </c>
      <c r="D152" t="s">
        <v>1229</v>
      </c>
    </row>
    <row r="153" spans="1:4" x14ac:dyDescent="0.25">
      <c r="A153" t="s">
        <v>5</v>
      </c>
      <c r="B153" t="s">
        <v>831</v>
      </c>
      <c r="C153">
        <v>31.536000000000001</v>
      </c>
      <c r="D153" t="s">
        <v>1230</v>
      </c>
    </row>
    <row r="154" spans="1:4" x14ac:dyDescent="0.25">
      <c r="A154" t="s">
        <v>5</v>
      </c>
      <c r="B154" t="s">
        <v>892</v>
      </c>
      <c r="C154">
        <v>31.536000000000001</v>
      </c>
      <c r="D154" t="s">
        <v>1231</v>
      </c>
    </row>
    <row r="155" spans="1:4" x14ac:dyDescent="0.25">
      <c r="A155" t="s">
        <v>5</v>
      </c>
      <c r="B155" t="s">
        <v>929</v>
      </c>
      <c r="C155">
        <v>31.536000000000001</v>
      </c>
      <c r="D155" t="s">
        <v>1232</v>
      </c>
    </row>
    <row r="156" spans="1:4" x14ac:dyDescent="0.25">
      <c r="A156" t="s">
        <v>5</v>
      </c>
      <c r="B156" t="s">
        <v>1026</v>
      </c>
      <c r="C156">
        <v>31.536000000000001</v>
      </c>
      <c r="D156" t="s">
        <v>1233</v>
      </c>
    </row>
    <row r="157" spans="1:4" x14ac:dyDescent="0.25">
      <c r="A157" t="s">
        <v>5</v>
      </c>
      <c r="B157" t="s">
        <v>437</v>
      </c>
      <c r="C157">
        <v>31.536000000000001</v>
      </c>
      <c r="D157" t="s">
        <v>1234</v>
      </c>
    </row>
    <row r="158" spans="1:4" x14ac:dyDescent="0.25">
      <c r="A158" t="s">
        <v>5</v>
      </c>
      <c r="B158" t="s">
        <v>834</v>
      </c>
      <c r="C158">
        <v>31.536000000000001</v>
      </c>
      <c r="D158" t="s">
        <v>1235</v>
      </c>
    </row>
    <row r="159" spans="1:4" x14ac:dyDescent="0.25">
      <c r="A159" t="s">
        <v>5</v>
      </c>
      <c r="B159" t="s">
        <v>895</v>
      </c>
      <c r="C159">
        <v>31.536000000000001</v>
      </c>
      <c r="D159" t="s">
        <v>1236</v>
      </c>
    </row>
    <row r="160" spans="1:4" x14ac:dyDescent="0.25">
      <c r="A160" t="s">
        <v>5</v>
      </c>
      <c r="B160" t="s">
        <v>932</v>
      </c>
      <c r="C160">
        <v>31.536000000000001</v>
      </c>
      <c r="D160" t="s">
        <v>1237</v>
      </c>
    </row>
    <row r="161" spans="1:4" x14ac:dyDescent="0.25">
      <c r="A161" t="s">
        <v>5</v>
      </c>
      <c r="B161" t="s">
        <v>1871</v>
      </c>
      <c r="C161">
        <v>31.536000000000001</v>
      </c>
      <c r="D161" t="s">
        <v>1872</v>
      </c>
    </row>
    <row r="162" spans="1:4" x14ac:dyDescent="0.25">
      <c r="A162" t="s">
        <v>5</v>
      </c>
      <c r="B162" t="s">
        <v>279</v>
      </c>
      <c r="C162">
        <v>31.536000000000001</v>
      </c>
      <c r="D162" t="s">
        <v>1238</v>
      </c>
    </row>
    <row r="163" spans="1:4" x14ac:dyDescent="0.25">
      <c r="A163" t="s">
        <v>5</v>
      </c>
      <c r="B163" t="s">
        <v>126</v>
      </c>
      <c r="C163">
        <v>31.536000000000001</v>
      </c>
      <c r="D163" t="s">
        <v>1239</v>
      </c>
    </row>
    <row r="164" spans="1:4" x14ac:dyDescent="0.25">
      <c r="A164" t="s">
        <v>5</v>
      </c>
      <c r="B164" t="s">
        <v>277</v>
      </c>
      <c r="C164">
        <v>31.536000000000001</v>
      </c>
      <c r="D164" t="s">
        <v>1240</v>
      </c>
    </row>
    <row r="165" spans="1:4" x14ac:dyDescent="0.25">
      <c r="A165" t="s">
        <v>5</v>
      </c>
      <c r="B165" t="s">
        <v>960</v>
      </c>
      <c r="C165">
        <v>31.536000000000001</v>
      </c>
      <c r="D165" t="s">
        <v>1241</v>
      </c>
    </row>
    <row r="166" spans="1:4" x14ac:dyDescent="0.25">
      <c r="A166" t="s">
        <v>5</v>
      </c>
      <c r="B166" t="s">
        <v>1009</v>
      </c>
      <c r="C166">
        <v>31.536000000000001</v>
      </c>
      <c r="D166" t="s">
        <v>1242</v>
      </c>
    </row>
    <row r="167" spans="1:4" x14ac:dyDescent="0.25">
      <c r="A167" t="s">
        <v>5</v>
      </c>
      <c r="B167" t="s">
        <v>293</v>
      </c>
      <c r="C167">
        <v>1</v>
      </c>
      <c r="D167" t="s">
        <v>1243</v>
      </c>
    </row>
    <row r="168" spans="1:4" x14ac:dyDescent="0.25">
      <c r="A168" t="s">
        <v>5</v>
      </c>
      <c r="B168" t="s">
        <v>280</v>
      </c>
      <c r="C168">
        <v>1</v>
      </c>
      <c r="D168" t="s">
        <v>1244</v>
      </c>
    </row>
    <row r="169" spans="1:4" x14ac:dyDescent="0.25">
      <c r="A169" t="s">
        <v>5</v>
      </c>
      <c r="B169" t="s">
        <v>282</v>
      </c>
      <c r="C169">
        <v>1</v>
      </c>
      <c r="D169" t="s">
        <v>1245</v>
      </c>
    </row>
    <row r="170" spans="1:4" x14ac:dyDescent="0.25">
      <c r="A170" t="s">
        <v>5</v>
      </c>
      <c r="B170" t="s">
        <v>283</v>
      </c>
      <c r="C170">
        <v>1</v>
      </c>
      <c r="D170" t="s">
        <v>1246</v>
      </c>
    </row>
    <row r="171" spans="1:4" x14ac:dyDescent="0.25">
      <c r="A171" t="s">
        <v>5</v>
      </c>
      <c r="B171" t="s">
        <v>285</v>
      </c>
      <c r="C171">
        <v>1</v>
      </c>
      <c r="D171" t="s">
        <v>1247</v>
      </c>
    </row>
    <row r="172" spans="1:4" x14ac:dyDescent="0.25">
      <c r="A172" t="s">
        <v>5</v>
      </c>
      <c r="B172" t="s">
        <v>284</v>
      </c>
      <c r="C172">
        <v>1</v>
      </c>
      <c r="D172" t="s">
        <v>1248</v>
      </c>
    </row>
    <row r="173" spans="1:4" x14ac:dyDescent="0.25">
      <c r="A173" t="s">
        <v>5</v>
      </c>
      <c r="B173" t="s">
        <v>286</v>
      </c>
      <c r="C173">
        <v>1</v>
      </c>
      <c r="D173" t="s">
        <v>1249</v>
      </c>
    </row>
    <row r="174" spans="1:4" x14ac:dyDescent="0.25">
      <c r="A174" t="s">
        <v>5</v>
      </c>
      <c r="B174" t="s">
        <v>288</v>
      </c>
      <c r="C174">
        <v>1</v>
      </c>
      <c r="D174" t="s">
        <v>1250</v>
      </c>
    </row>
    <row r="175" spans="1:4" x14ac:dyDescent="0.25">
      <c r="A175" t="s">
        <v>5</v>
      </c>
      <c r="B175" t="s">
        <v>290</v>
      </c>
      <c r="C175">
        <v>1</v>
      </c>
      <c r="D175" t="s">
        <v>1251</v>
      </c>
    </row>
    <row r="176" spans="1:4" x14ac:dyDescent="0.25">
      <c r="A176" t="s">
        <v>5</v>
      </c>
      <c r="B176" t="s">
        <v>292</v>
      </c>
      <c r="C176">
        <v>1</v>
      </c>
      <c r="D176" t="s">
        <v>1252</v>
      </c>
    </row>
    <row r="177" spans="1:4" x14ac:dyDescent="0.25">
      <c r="A177" t="s">
        <v>5</v>
      </c>
      <c r="B177" t="s">
        <v>295</v>
      </c>
      <c r="C177">
        <v>1</v>
      </c>
      <c r="D177" t="s">
        <v>1253</v>
      </c>
    </row>
    <row r="178" spans="1:4" x14ac:dyDescent="0.25">
      <c r="A178" t="s">
        <v>5</v>
      </c>
      <c r="B178" t="s">
        <v>297</v>
      </c>
      <c r="C178">
        <v>31.536000000000001</v>
      </c>
      <c r="D178" t="s">
        <v>1254</v>
      </c>
    </row>
    <row r="179" spans="1:4" x14ac:dyDescent="0.25">
      <c r="A179" t="s">
        <v>5</v>
      </c>
      <c r="B179" t="s">
        <v>296</v>
      </c>
      <c r="C179">
        <v>31.536000000000001</v>
      </c>
      <c r="D179" t="s">
        <v>1255</v>
      </c>
    </row>
    <row r="180" spans="1:4" x14ac:dyDescent="0.25">
      <c r="A180" t="s">
        <v>5</v>
      </c>
      <c r="B180" t="s">
        <v>298</v>
      </c>
      <c r="C180">
        <v>31.536000000000001</v>
      </c>
      <c r="D180" t="s">
        <v>1256</v>
      </c>
    </row>
    <row r="181" spans="1:4" x14ac:dyDescent="0.25">
      <c r="A181" t="s">
        <v>5</v>
      </c>
      <c r="B181" t="s">
        <v>300</v>
      </c>
      <c r="C181">
        <v>31.536000000000001</v>
      </c>
      <c r="D181" t="s">
        <v>1257</v>
      </c>
    </row>
    <row r="182" spans="1:4" x14ac:dyDescent="0.25">
      <c r="A182" t="s">
        <v>5</v>
      </c>
      <c r="B182" t="s">
        <v>299</v>
      </c>
      <c r="C182">
        <v>31.536000000000001</v>
      </c>
      <c r="D182" t="s">
        <v>1258</v>
      </c>
    </row>
    <row r="183" spans="1:4" x14ac:dyDescent="0.25">
      <c r="A183" t="s">
        <v>5</v>
      </c>
      <c r="B183" t="s">
        <v>301</v>
      </c>
      <c r="C183">
        <v>31.536000000000001</v>
      </c>
      <c r="D183" t="s">
        <v>1259</v>
      </c>
    </row>
    <row r="184" spans="1:4" x14ac:dyDescent="0.25">
      <c r="A184" t="s">
        <v>5</v>
      </c>
      <c r="B184" t="s">
        <v>303</v>
      </c>
      <c r="C184">
        <v>31.536000000000001</v>
      </c>
      <c r="D184" t="s">
        <v>1260</v>
      </c>
    </row>
    <row r="185" spans="1:4" x14ac:dyDescent="0.25">
      <c r="A185" t="s">
        <v>5</v>
      </c>
      <c r="B185" t="s">
        <v>302</v>
      </c>
      <c r="C185">
        <v>31.536000000000001</v>
      </c>
      <c r="D185" t="s">
        <v>1261</v>
      </c>
    </row>
    <row r="186" spans="1:4" x14ac:dyDescent="0.25">
      <c r="A186" t="s">
        <v>5</v>
      </c>
      <c r="B186" t="s">
        <v>304</v>
      </c>
      <c r="C186">
        <v>31.536000000000001</v>
      </c>
      <c r="D186" t="s">
        <v>1262</v>
      </c>
    </row>
    <row r="187" spans="1:4" x14ac:dyDescent="0.25">
      <c r="A187" t="s">
        <v>5</v>
      </c>
      <c r="B187" t="s">
        <v>962</v>
      </c>
      <c r="C187">
        <v>31.536000000000001</v>
      </c>
      <c r="D187" t="s">
        <v>1263</v>
      </c>
    </row>
    <row r="188" spans="1:4" x14ac:dyDescent="0.25">
      <c r="A188" t="s">
        <v>5</v>
      </c>
      <c r="B188" t="s">
        <v>961</v>
      </c>
      <c r="C188">
        <v>31.536000000000001</v>
      </c>
      <c r="D188" t="s">
        <v>1264</v>
      </c>
    </row>
    <row r="189" spans="1:4" x14ac:dyDescent="0.25">
      <c r="A189" t="s">
        <v>5</v>
      </c>
      <c r="B189" t="s">
        <v>963</v>
      </c>
      <c r="C189">
        <v>31.536000000000001</v>
      </c>
      <c r="D189" t="s">
        <v>1265</v>
      </c>
    </row>
    <row r="190" spans="1:4" x14ac:dyDescent="0.25">
      <c r="A190" t="s">
        <v>5</v>
      </c>
      <c r="B190" t="s">
        <v>307</v>
      </c>
      <c r="C190">
        <v>31.536000000000001</v>
      </c>
      <c r="D190" t="s">
        <v>1266</v>
      </c>
    </row>
    <row r="191" spans="1:4" x14ac:dyDescent="0.25">
      <c r="A191" t="s">
        <v>5</v>
      </c>
      <c r="B191" t="s">
        <v>317</v>
      </c>
      <c r="C191">
        <v>31.536000000000001</v>
      </c>
      <c r="D191" t="s">
        <v>1267</v>
      </c>
    </row>
    <row r="192" spans="1:4" x14ac:dyDescent="0.25">
      <c r="A192" t="s">
        <v>5</v>
      </c>
      <c r="B192" t="s">
        <v>315</v>
      </c>
      <c r="C192">
        <v>31.536000000000001</v>
      </c>
      <c r="D192" t="s">
        <v>1268</v>
      </c>
    </row>
    <row r="193" spans="1:4" x14ac:dyDescent="0.25">
      <c r="A193" t="s">
        <v>5</v>
      </c>
      <c r="B193" t="s">
        <v>316</v>
      </c>
      <c r="C193">
        <v>31.536000000000001</v>
      </c>
      <c r="D193" t="s">
        <v>1269</v>
      </c>
    </row>
    <row r="194" spans="1:4" x14ac:dyDescent="0.25">
      <c r="A194" t="s">
        <v>5</v>
      </c>
      <c r="B194" t="s">
        <v>820</v>
      </c>
      <c r="C194">
        <v>31.536000000000001</v>
      </c>
      <c r="D194" t="s">
        <v>1270</v>
      </c>
    </row>
    <row r="195" spans="1:4" x14ac:dyDescent="0.25">
      <c r="A195" t="s">
        <v>5</v>
      </c>
      <c r="B195" t="s">
        <v>822</v>
      </c>
      <c r="C195">
        <v>31.536000000000001</v>
      </c>
      <c r="D195" t="s">
        <v>1271</v>
      </c>
    </row>
    <row r="196" spans="1:4" x14ac:dyDescent="0.25">
      <c r="A196" t="s">
        <v>5</v>
      </c>
      <c r="B196" t="s">
        <v>862</v>
      </c>
      <c r="C196">
        <v>31.536000000000001</v>
      </c>
      <c r="D196" t="s">
        <v>1272</v>
      </c>
    </row>
    <row r="197" spans="1:4" x14ac:dyDescent="0.25">
      <c r="A197" t="s">
        <v>5</v>
      </c>
      <c r="B197" t="s">
        <v>861</v>
      </c>
      <c r="C197">
        <v>31.536000000000001</v>
      </c>
      <c r="D197" t="s">
        <v>1273</v>
      </c>
    </row>
    <row r="198" spans="1:4" x14ac:dyDescent="0.25">
      <c r="A198" t="s">
        <v>5</v>
      </c>
      <c r="B198" t="s">
        <v>860</v>
      </c>
      <c r="C198">
        <v>31.536000000000001</v>
      </c>
      <c r="D198" t="s">
        <v>1274</v>
      </c>
    </row>
    <row r="199" spans="1:4" x14ac:dyDescent="0.25">
      <c r="A199" t="s">
        <v>5</v>
      </c>
      <c r="B199" t="s">
        <v>885</v>
      </c>
      <c r="C199">
        <v>31.536000000000001</v>
      </c>
      <c r="D199" t="s">
        <v>1275</v>
      </c>
    </row>
    <row r="200" spans="1:4" x14ac:dyDescent="0.25">
      <c r="A200" t="s">
        <v>5</v>
      </c>
      <c r="B200" t="s">
        <v>916</v>
      </c>
      <c r="C200">
        <v>31.536000000000001</v>
      </c>
      <c r="D200" t="s">
        <v>1276</v>
      </c>
    </row>
    <row r="201" spans="1:4" x14ac:dyDescent="0.25">
      <c r="A201" t="s">
        <v>5</v>
      </c>
      <c r="B201" t="s">
        <v>918</v>
      </c>
      <c r="C201">
        <v>31.536000000000001</v>
      </c>
      <c r="D201" t="s">
        <v>1277</v>
      </c>
    </row>
    <row r="202" spans="1:4" x14ac:dyDescent="0.25">
      <c r="A202" t="s">
        <v>5</v>
      </c>
      <c r="B202" t="s">
        <v>1011</v>
      </c>
      <c r="C202">
        <v>31.536000000000001</v>
      </c>
      <c r="D202" t="s">
        <v>1278</v>
      </c>
    </row>
    <row r="203" spans="1:4" x14ac:dyDescent="0.25">
      <c r="A203" t="s">
        <v>5</v>
      </c>
      <c r="B203" t="s">
        <v>1010</v>
      </c>
      <c r="C203">
        <v>31.536000000000001</v>
      </c>
      <c r="D203" t="s">
        <v>1279</v>
      </c>
    </row>
    <row r="204" spans="1:4" x14ac:dyDescent="0.25">
      <c r="A204" t="s">
        <v>5</v>
      </c>
      <c r="B204" t="s">
        <v>1013</v>
      </c>
      <c r="C204">
        <v>31.536000000000001</v>
      </c>
      <c r="D204" t="s">
        <v>1280</v>
      </c>
    </row>
    <row r="205" spans="1:4" x14ac:dyDescent="0.25">
      <c r="A205" t="s">
        <v>5</v>
      </c>
      <c r="B205" t="s">
        <v>1910</v>
      </c>
      <c r="C205">
        <v>31.536000000000001</v>
      </c>
      <c r="D205" t="s">
        <v>1911</v>
      </c>
    </row>
    <row r="206" spans="1:4" x14ac:dyDescent="0.25">
      <c r="A206" t="s">
        <v>5</v>
      </c>
      <c r="B206" t="s">
        <v>1912</v>
      </c>
      <c r="C206">
        <v>31.536000000000001</v>
      </c>
      <c r="D206" t="s">
        <v>1913</v>
      </c>
    </row>
    <row r="207" spans="1:4" x14ac:dyDescent="0.25">
      <c r="A207" t="s">
        <v>5</v>
      </c>
      <c r="B207" t="s">
        <v>1914</v>
      </c>
      <c r="C207">
        <v>31.536000000000001</v>
      </c>
      <c r="D207" t="s">
        <v>1915</v>
      </c>
    </row>
    <row r="208" spans="1:4" x14ac:dyDescent="0.25">
      <c r="A208" t="s">
        <v>5</v>
      </c>
      <c r="B208" t="s">
        <v>127</v>
      </c>
      <c r="C208">
        <v>31.536000000000001</v>
      </c>
      <c r="D208" t="s">
        <v>1281</v>
      </c>
    </row>
    <row r="209" spans="1:4" x14ac:dyDescent="0.25">
      <c r="A209" t="s">
        <v>5</v>
      </c>
      <c r="B209" t="s">
        <v>320</v>
      </c>
      <c r="C209">
        <v>31.536000000000001</v>
      </c>
      <c r="D209" t="s">
        <v>1282</v>
      </c>
    </row>
    <row r="210" spans="1:4" x14ac:dyDescent="0.25">
      <c r="A210" t="s">
        <v>5</v>
      </c>
      <c r="B210" t="s">
        <v>319</v>
      </c>
      <c r="C210">
        <v>31.536000000000001</v>
      </c>
      <c r="D210" t="s">
        <v>1283</v>
      </c>
    </row>
    <row r="211" spans="1:4" x14ac:dyDescent="0.25">
      <c r="A211" t="s">
        <v>5</v>
      </c>
      <c r="B211" t="s">
        <v>321</v>
      </c>
      <c r="C211">
        <v>31.536000000000001</v>
      </c>
      <c r="D211" t="s">
        <v>1284</v>
      </c>
    </row>
    <row r="212" spans="1:4" x14ac:dyDescent="0.25">
      <c r="A212" t="s">
        <v>5</v>
      </c>
      <c r="B212" t="s">
        <v>323</v>
      </c>
      <c r="C212">
        <v>31.536000000000001</v>
      </c>
      <c r="D212" t="s">
        <v>1285</v>
      </c>
    </row>
    <row r="213" spans="1:4" x14ac:dyDescent="0.25">
      <c r="A213" t="s">
        <v>5</v>
      </c>
      <c r="B213" t="s">
        <v>324</v>
      </c>
      <c r="C213">
        <v>31.536000000000001</v>
      </c>
      <c r="D213" t="s">
        <v>1286</v>
      </c>
    </row>
    <row r="214" spans="1:4" x14ac:dyDescent="0.25">
      <c r="A214" t="s">
        <v>5</v>
      </c>
      <c r="B214" t="s">
        <v>823</v>
      </c>
      <c r="C214">
        <v>31.536000000000001</v>
      </c>
      <c r="D214" t="s">
        <v>1287</v>
      </c>
    </row>
    <row r="215" spans="1:4" x14ac:dyDescent="0.25">
      <c r="A215" t="s">
        <v>5</v>
      </c>
      <c r="B215" t="s">
        <v>886</v>
      </c>
      <c r="C215">
        <v>31.536000000000001</v>
      </c>
      <c r="D215" t="s">
        <v>1288</v>
      </c>
    </row>
    <row r="216" spans="1:4" x14ac:dyDescent="0.25">
      <c r="A216" t="s">
        <v>5</v>
      </c>
      <c r="B216" t="s">
        <v>919</v>
      </c>
      <c r="C216">
        <v>31.536000000000001</v>
      </c>
      <c r="D216" t="s">
        <v>1289</v>
      </c>
    </row>
    <row r="217" spans="1:4" x14ac:dyDescent="0.25">
      <c r="A217" t="s">
        <v>5</v>
      </c>
      <c r="B217" t="s">
        <v>246</v>
      </c>
      <c r="C217">
        <v>31.536000000000001</v>
      </c>
      <c r="D217" t="s">
        <v>1290</v>
      </c>
    </row>
    <row r="218" spans="1:4" x14ac:dyDescent="0.25">
      <c r="A218" t="s">
        <v>5</v>
      </c>
      <c r="B218" t="s">
        <v>1014</v>
      </c>
      <c r="C218">
        <v>31.536000000000001</v>
      </c>
      <c r="D218" t="s">
        <v>1291</v>
      </c>
    </row>
    <row r="219" spans="1:4" x14ac:dyDescent="0.25">
      <c r="A219" t="s">
        <v>5</v>
      </c>
      <c r="B219" t="s">
        <v>278</v>
      </c>
      <c r="C219">
        <v>31.536000000000001</v>
      </c>
      <c r="D219" t="s">
        <v>1292</v>
      </c>
    </row>
    <row r="220" spans="1:4" x14ac:dyDescent="0.25">
      <c r="A220" t="s">
        <v>5</v>
      </c>
      <c r="B220" t="s">
        <v>276</v>
      </c>
      <c r="C220">
        <v>31.536000000000001</v>
      </c>
      <c r="D220" t="s">
        <v>1293</v>
      </c>
    </row>
    <row r="221" spans="1:4" x14ac:dyDescent="0.25">
      <c r="A221" t="s">
        <v>5</v>
      </c>
      <c r="B221" t="s">
        <v>1008</v>
      </c>
      <c r="C221">
        <v>31.536000000000001</v>
      </c>
      <c r="D221" t="s">
        <v>1294</v>
      </c>
    </row>
    <row r="222" spans="1:4" x14ac:dyDescent="0.25">
      <c r="A222" t="s">
        <v>5</v>
      </c>
      <c r="B222" t="s">
        <v>281</v>
      </c>
      <c r="C222">
        <v>1</v>
      </c>
      <c r="D222" t="s">
        <v>1295</v>
      </c>
    </row>
    <row r="223" spans="1:4" x14ac:dyDescent="0.25">
      <c r="A223" t="s">
        <v>5</v>
      </c>
      <c r="B223" t="s">
        <v>287</v>
      </c>
      <c r="C223">
        <v>1</v>
      </c>
      <c r="D223" t="s">
        <v>1296</v>
      </c>
    </row>
    <row r="224" spans="1:4" x14ac:dyDescent="0.25">
      <c r="A224" t="s">
        <v>5</v>
      </c>
      <c r="B224" t="s">
        <v>289</v>
      </c>
      <c r="C224">
        <v>1</v>
      </c>
      <c r="D224" t="s">
        <v>1297</v>
      </c>
    </row>
    <row r="225" spans="1:4" x14ac:dyDescent="0.25">
      <c r="A225" t="s">
        <v>5</v>
      </c>
      <c r="B225" t="s">
        <v>291</v>
      </c>
      <c r="C225">
        <v>1</v>
      </c>
      <c r="D225" t="s">
        <v>1298</v>
      </c>
    </row>
    <row r="226" spans="1:4" x14ac:dyDescent="0.25">
      <c r="A226" t="s">
        <v>5</v>
      </c>
      <c r="B226" t="s">
        <v>294</v>
      </c>
      <c r="C226">
        <v>1</v>
      </c>
      <c r="D226" t="s">
        <v>1299</v>
      </c>
    </row>
    <row r="227" spans="1:4" x14ac:dyDescent="0.25">
      <c r="A227" t="s">
        <v>5</v>
      </c>
      <c r="B227" t="s">
        <v>305</v>
      </c>
      <c r="C227">
        <v>31.536000000000001</v>
      </c>
      <c r="D227" t="s">
        <v>1300</v>
      </c>
    </row>
    <row r="228" spans="1:4" x14ac:dyDescent="0.25">
      <c r="A228" t="s">
        <v>5</v>
      </c>
      <c r="B228" t="s">
        <v>1873</v>
      </c>
      <c r="C228">
        <v>31.536000000000001</v>
      </c>
      <c r="D228" t="s">
        <v>1874</v>
      </c>
    </row>
    <row r="229" spans="1:4" x14ac:dyDescent="0.25">
      <c r="A229" t="s">
        <v>5</v>
      </c>
      <c r="B229" t="s">
        <v>306</v>
      </c>
      <c r="C229">
        <v>31.536000000000001</v>
      </c>
      <c r="D229" t="s">
        <v>1301</v>
      </c>
    </row>
    <row r="230" spans="1:4" x14ac:dyDescent="0.25">
      <c r="A230" t="s">
        <v>5</v>
      </c>
      <c r="B230" t="s">
        <v>312</v>
      </c>
      <c r="C230">
        <v>31.536000000000001</v>
      </c>
      <c r="D230" t="s">
        <v>1302</v>
      </c>
    </row>
    <row r="231" spans="1:4" x14ac:dyDescent="0.25">
      <c r="A231" t="s">
        <v>5</v>
      </c>
      <c r="B231" t="s">
        <v>318</v>
      </c>
      <c r="C231">
        <v>31.536000000000001</v>
      </c>
      <c r="D231" t="s">
        <v>1303</v>
      </c>
    </row>
    <row r="232" spans="1:4" x14ac:dyDescent="0.25">
      <c r="A232" t="s">
        <v>5</v>
      </c>
      <c r="B232" t="s">
        <v>258</v>
      </c>
      <c r="C232">
        <v>31.536000000000001</v>
      </c>
      <c r="D232" t="s">
        <v>1304</v>
      </c>
    </row>
    <row r="233" spans="1:4" x14ac:dyDescent="0.25">
      <c r="A233" t="s">
        <v>5</v>
      </c>
      <c r="B233" t="s">
        <v>821</v>
      </c>
      <c r="C233">
        <v>31.536000000000001</v>
      </c>
      <c r="D233" t="s">
        <v>1305</v>
      </c>
    </row>
    <row r="234" spans="1:4" x14ac:dyDescent="0.25">
      <c r="A234" t="s">
        <v>5</v>
      </c>
      <c r="B234" t="s">
        <v>884</v>
      </c>
      <c r="C234">
        <v>31.536000000000001</v>
      </c>
      <c r="D234" t="s">
        <v>1306</v>
      </c>
    </row>
    <row r="235" spans="1:4" x14ac:dyDescent="0.25">
      <c r="A235" t="s">
        <v>5</v>
      </c>
      <c r="B235" t="s">
        <v>917</v>
      </c>
      <c r="C235">
        <v>31.536000000000001</v>
      </c>
      <c r="D235" t="s">
        <v>1307</v>
      </c>
    </row>
    <row r="236" spans="1:4" x14ac:dyDescent="0.25">
      <c r="A236" t="s">
        <v>5</v>
      </c>
      <c r="B236" t="s">
        <v>1012</v>
      </c>
      <c r="C236">
        <v>31.536000000000001</v>
      </c>
      <c r="D236" t="s">
        <v>1308</v>
      </c>
    </row>
    <row r="237" spans="1:4" x14ac:dyDescent="0.25">
      <c r="A237" t="s">
        <v>5</v>
      </c>
      <c r="B237" t="s">
        <v>325</v>
      </c>
      <c r="C237">
        <v>31.536000000000001</v>
      </c>
      <c r="D237" t="s">
        <v>1309</v>
      </c>
    </row>
    <row r="238" spans="1:4" x14ac:dyDescent="0.25">
      <c r="A238" t="s">
        <v>5</v>
      </c>
      <c r="B238" t="s">
        <v>824</v>
      </c>
      <c r="C238">
        <v>31.536000000000001</v>
      </c>
      <c r="D238" t="s">
        <v>1310</v>
      </c>
    </row>
    <row r="239" spans="1:4" x14ac:dyDescent="0.25">
      <c r="A239" t="s">
        <v>5</v>
      </c>
      <c r="B239" t="s">
        <v>887</v>
      </c>
      <c r="C239">
        <v>31.536000000000001</v>
      </c>
      <c r="D239" t="s">
        <v>1311</v>
      </c>
    </row>
    <row r="240" spans="1:4" x14ac:dyDescent="0.25">
      <c r="A240" t="s">
        <v>5</v>
      </c>
      <c r="B240" t="s">
        <v>920</v>
      </c>
      <c r="C240">
        <v>31.536000000000001</v>
      </c>
      <c r="D240" t="s">
        <v>1312</v>
      </c>
    </row>
    <row r="241" spans="1:4" x14ac:dyDescent="0.25">
      <c r="A241" t="s">
        <v>5</v>
      </c>
      <c r="B241" t="s">
        <v>1875</v>
      </c>
      <c r="C241">
        <v>31.536000000000001</v>
      </c>
      <c r="D241" t="s">
        <v>1876</v>
      </c>
    </row>
    <row r="242" spans="1:4" x14ac:dyDescent="0.25">
      <c r="A242" t="s">
        <v>5</v>
      </c>
      <c r="B242" t="s">
        <v>615</v>
      </c>
      <c r="C242">
        <v>31.536000000000001</v>
      </c>
      <c r="D242" t="s">
        <v>1313</v>
      </c>
    </row>
    <row r="243" spans="1:4" x14ac:dyDescent="0.25">
      <c r="A243" t="s">
        <v>5</v>
      </c>
      <c r="B243" t="s">
        <v>138</v>
      </c>
      <c r="C243">
        <v>31.536000000000001</v>
      </c>
      <c r="D243" t="s">
        <v>1314</v>
      </c>
    </row>
    <row r="244" spans="1:4" x14ac:dyDescent="0.25">
      <c r="A244" t="s">
        <v>5</v>
      </c>
      <c r="B244" t="s">
        <v>613</v>
      </c>
      <c r="C244">
        <v>31.536000000000001</v>
      </c>
      <c r="D244" t="s">
        <v>1315</v>
      </c>
    </row>
    <row r="245" spans="1:4" x14ac:dyDescent="0.25">
      <c r="A245" t="s">
        <v>5</v>
      </c>
      <c r="B245" t="s">
        <v>996</v>
      </c>
      <c r="C245">
        <v>31.536000000000001</v>
      </c>
      <c r="D245" t="s">
        <v>1316</v>
      </c>
    </row>
    <row r="246" spans="1:4" x14ac:dyDescent="0.25">
      <c r="A246" t="s">
        <v>5</v>
      </c>
      <c r="B246" t="s">
        <v>1051</v>
      </c>
      <c r="C246">
        <v>31.536000000000001</v>
      </c>
      <c r="D246" t="s">
        <v>1317</v>
      </c>
    </row>
    <row r="247" spans="1:4" x14ac:dyDescent="0.25">
      <c r="A247" t="s">
        <v>5</v>
      </c>
      <c r="B247" t="s">
        <v>629</v>
      </c>
      <c r="C247">
        <v>1</v>
      </c>
      <c r="D247" t="s">
        <v>1318</v>
      </c>
    </row>
    <row r="248" spans="1:4" x14ac:dyDescent="0.25">
      <c r="A248" t="s">
        <v>5</v>
      </c>
      <c r="B248" t="s">
        <v>616</v>
      </c>
      <c r="C248">
        <v>1</v>
      </c>
      <c r="D248" t="s">
        <v>1319</v>
      </c>
    </row>
    <row r="249" spans="1:4" x14ac:dyDescent="0.25">
      <c r="A249" t="s">
        <v>5</v>
      </c>
      <c r="B249" t="s">
        <v>618</v>
      </c>
      <c r="C249">
        <v>1</v>
      </c>
      <c r="D249" t="s">
        <v>1320</v>
      </c>
    </row>
    <row r="250" spans="1:4" x14ac:dyDescent="0.25">
      <c r="A250" t="s">
        <v>5</v>
      </c>
      <c r="B250" t="s">
        <v>619</v>
      </c>
      <c r="C250">
        <v>1</v>
      </c>
      <c r="D250" t="s">
        <v>1321</v>
      </c>
    </row>
    <row r="251" spans="1:4" x14ac:dyDescent="0.25">
      <c r="A251" t="s">
        <v>5</v>
      </c>
      <c r="B251" t="s">
        <v>621</v>
      </c>
      <c r="C251">
        <v>1</v>
      </c>
      <c r="D251" t="s">
        <v>1322</v>
      </c>
    </row>
    <row r="252" spans="1:4" x14ac:dyDescent="0.25">
      <c r="A252" t="s">
        <v>5</v>
      </c>
      <c r="B252" t="s">
        <v>620</v>
      </c>
      <c r="C252">
        <v>1</v>
      </c>
      <c r="D252" t="s">
        <v>1323</v>
      </c>
    </row>
    <row r="253" spans="1:4" x14ac:dyDescent="0.25">
      <c r="A253" t="s">
        <v>5</v>
      </c>
      <c r="B253" t="s">
        <v>622</v>
      </c>
      <c r="C253">
        <v>1</v>
      </c>
      <c r="D253" t="s">
        <v>1324</v>
      </c>
    </row>
    <row r="254" spans="1:4" x14ac:dyDescent="0.25">
      <c r="A254" t="s">
        <v>5</v>
      </c>
      <c r="B254" t="s">
        <v>624</v>
      </c>
      <c r="C254">
        <v>1</v>
      </c>
      <c r="D254" t="s">
        <v>1325</v>
      </c>
    </row>
    <row r="255" spans="1:4" x14ac:dyDescent="0.25">
      <c r="A255" t="s">
        <v>5</v>
      </c>
      <c r="B255" t="s">
        <v>626</v>
      </c>
      <c r="C255">
        <v>1</v>
      </c>
      <c r="D255" t="s">
        <v>1326</v>
      </c>
    </row>
    <row r="256" spans="1:4" x14ac:dyDescent="0.25">
      <c r="A256" t="s">
        <v>5</v>
      </c>
      <c r="B256" t="s">
        <v>628</v>
      </c>
      <c r="C256">
        <v>1</v>
      </c>
      <c r="D256" t="s">
        <v>1327</v>
      </c>
    </row>
    <row r="257" spans="1:4" x14ac:dyDescent="0.25">
      <c r="A257" t="s">
        <v>5</v>
      </c>
      <c r="B257" t="s">
        <v>631</v>
      </c>
      <c r="C257">
        <v>1</v>
      </c>
      <c r="D257" t="s">
        <v>1328</v>
      </c>
    </row>
    <row r="258" spans="1:4" x14ac:dyDescent="0.25">
      <c r="A258" t="s">
        <v>5</v>
      </c>
      <c r="B258" t="s">
        <v>633</v>
      </c>
      <c r="C258">
        <v>31.536000000000001</v>
      </c>
      <c r="D258" t="s">
        <v>1329</v>
      </c>
    </row>
    <row r="259" spans="1:4" x14ac:dyDescent="0.25">
      <c r="A259" t="s">
        <v>5</v>
      </c>
      <c r="B259" t="s">
        <v>632</v>
      </c>
      <c r="C259">
        <v>31.536000000000001</v>
      </c>
      <c r="D259" t="s">
        <v>1330</v>
      </c>
    </row>
    <row r="260" spans="1:4" x14ac:dyDescent="0.25">
      <c r="A260" t="s">
        <v>5</v>
      </c>
      <c r="B260" t="s">
        <v>634</v>
      </c>
      <c r="C260">
        <v>31.536000000000001</v>
      </c>
      <c r="D260" t="s">
        <v>1331</v>
      </c>
    </row>
    <row r="261" spans="1:4" x14ac:dyDescent="0.25">
      <c r="A261" t="s">
        <v>5</v>
      </c>
      <c r="B261" t="s">
        <v>636</v>
      </c>
      <c r="C261">
        <v>31.536000000000001</v>
      </c>
      <c r="D261" t="s">
        <v>1332</v>
      </c>
    </row>
    <row r="262" spans="1:4" x14ac:dyDescent="0.25">
      <c r="A262" t="s">
        <v>5</v>
      </c>
      <c r="B262" t="s">
        <v>635</v>
      </c>
      <c r="C262">
        <v>31.536000000000001</v>
      </c>
      <c r="D262" t="s">
        <v>1333</v>
      </c>
    </row>
    <row r="263" spans="1:4" x14ac:dyDescent="0.25">
      <c r="A263" t="s">
        <v>5</v>
      </c>
      <c r="B263" t="s">
        <v>637</v>
      </c>
      <c r="C263">
        <v>31.536000000000001</v>
      </c>
      <c r="D263" t="s">
        <v>1334</v>
      </c>
    </row>
    <row r="264" spans="1:4" x14ac:dyDescent="0.25">
      <c r="A264" t="s">
        <v>5</v>
      </c>
      <c r="B264" t="s">
        <v>639</v>
      </c>
      <c r="C264">
        <v>31.536000000000001</v>
      </c>
      <c r="D264" t="s">
        <v>1335</v>
      </c>
    </row>
    <row r="265" spans="1:4" x14ac:dyDescent="0.25">
      <c r="A265" t="s">
        <v>5</v>
      </c>
      <c r="B265" t="s">
        <v>638</v>
      </c>
      <c r="C265">
        <v>31.536000000000001</v>
      </c>
      <c r="D265" t="s">
        <v>1336</v>
      </c>
    </row>
    <row r="266" spans="1:4" x14ac:dyDescent="0.25">
      <c r="A266" t="s">
        <v>5</v>
      </c>
      <c r="B266" t="s">
        <v>640</v>
      </c>
      <c r="C266">
        <v>31.536000000000001</v>
      </c>
      <c r="D266" t="s">
        <v>1337</v>
      </c>
    </row>
    <row r="267" spans="1:4" x14ac:dyDescent="0.25">
      <c r="A267" t="s">
        <v>5</v>
      </c>
      <c r="B267" t="s">
        <v>998</v>
      </c>
      <c r="C267">
        <v>31.536000000000001</v>
      </c>
      <c r="D267" t="s">
        <v>1338</v>
      </c>
    </row>
    <row r="268" spans="1:4" x14ac:dyDescent="0.25">
      <c r="A268" t="s">
        <v>5</v>
      </c>
      <c r="B268" t="s">
        <v>997</v>
      </c>
      <c r="C268">
        <v>31.536000000000001</v>
      </c>
      <c r="D268" t="s">
        <v>1339</v>
      </c>
    </row>
    <row r="269" spans="1:4" x14ac:dyDescent="0.25">
      <c r="A269" t="s">
        <v>5</v>
      </c>
      <c r="B269" t="s">
        <v>999</v>
      </c>
      <c r="C269">
        <v>31.536000000000001</v>
      </c>
      <c r="D269" t="s">
        <v>1340</v>
      </c>
    </row>
    <row r="270" spans="1:4" x14ac:dyDescent="0.25">
      <c r="A270" t="s">
        <v>5</v>
      </c>
      <c r="B270" t="s">
        <v>643</v>
      </c>
      <c r="C270">
        <v>31.536000000000001</v>
      </c>
      <c r="D270" t="s">
        <v>1341</v>
      </c>
    </row>
    <row r="271" spans="1:4" x14ac:dyDescent="0.25">
      <c r="A271" t="s">
        <v>5</v>
      </c>
      <c r="B271" t="s">
        <v>653</v>
      </c>
      <c r="C271">
        <v>31.536000000000001</v>
      </c>
      <c r="D271" t="s">
        <v>1342</v>
      </c>
    </row>
    <row r="272" spans="1:4" x14ac:dyDescent="0.25">
      <c r="A272" t="s">
        <v>5</v>
      </c>
      <c r="B272" t="s">
        <v>651</v>
      </c>
      <c r="C272">
        <v>31.536000000000001</v>
      </c>
      <c r="D272" t="s">
        <v>1343</v>
      </c>
    </row>
    <row r="273" spans="1:4" x14ac:dyDescent="0.25">
      <c r="A273" t="s">
        <v>5</v>
      </c>
      <c r="B273" t="s">
        <v>652</v>
      </c>
      <c r="C273">
        <v>31.536000000000001</v>
      </c>
      <c r="D273" t="s">
        <v>1344</v>
      </c>
    </row>
    <row r="274" spans="1:4" x14ac:dyDescent="0.25">
      <c r="A274" t="s">
        <v>5</v>
      </c>
      <c r="B274" t="s">
        <v>850</v>
      </c>
      <c r="C274">
        <v>31.536000000000001</v>
      </c>
      <c r="D274" t="s">
        <v>1345</v>
      </c>
    </row>
    <row r="275" spans="1:4" x14ac:dyDescent="0.25">
      <c r="A275" t="s">
        <v>5</v>
      </c>
      <c r="B275" t="s">
        <v>852</v>
      </c>
      <c r="C275">
        <v>31.536000000000001</v>
      </c>
      <c r="D275" t="s">
        <v>1346</v>
      </c>
    </row>
    <row r="276" spans="1:4" x14ac:dyDescent="0.25">
      <c r="A276" t="s">
        <v>5</v>
      </c>
      <c r="B276" t="s">
        <v>880</v>
      </c>
      <c r="C276">
        <v>31.536000000000001</v>
      </c>
      <c r="D276" t="s">
        <v>1347</v>
      </c>
    </row>
    <row r="277" spans="1:4" x14ac:dyDescent="0.25">
      <c r="A277" t="s">
        <v>5</v>
      </c>
      <c r="B277" t="s">
        <v>879</v>
      </c>
      <c r="C277">
        <v>31.536000000000001</v>
      </c>
      <c r="D277" t="s">
        <v>1348</v>
      </c>
    </row>
    <row r="278" spans="1:4" x14ac:dyDescent="0.25">
      <c r="A278" t="s">
        <v>5</v>
      </c>
      <c r="B278" t="s">
        <v>878</v>
      </c>
      <c r="C278">
        <v>31.536000000000001</v>
      </c>
      <c r="D278" t="s">
        <v>1349</v>
      </c>
    </row>
    <row r="279" spans="1:4" x14ac:dyDescent="0.25">
      <c r="A279" t="s">
        <v>5</v>
      </c>
      <c r="B279" t="s">
        <v>909</v>
      </c>
      <c r="C279">
        <v>31.536000000000001</v>
      </c>
      <c r="D279" t="s">
        <v>1350</v>
      </c>
    </row>
    <row r="280" spans="1:4" x14ac:dyDescent="0.25">
      <c r="A280" t="s">
        <v>5</v>
      </c>
      <c r="B280" t="s">
        <v>950</v>
      </c>
      <c r="C280">
        <v>31.536000000000001</v>
      </c>
      <c r="D280" t="s">
        <v>1351</v>
      </c>
    </row>
    <row r="281" spans="1:4" x14ac:dyDescent="0.25">
      <c r="A281" t="s">
        <v>5</v>
      </c>
      <c r="B281" t="s">
        <v>952</v>
      </c>
      <c r="C281">
        <v>31.536000000000001</v>
      </c>
      <c r="D281" t="s">
        <v>1352</v>
      </c>
    </row>
    <row r="282" spans="1:4" x14ac:dyDescent="0.25">
      <c r="A282" t="s">
        <v>5</v>
      </c>
      <c r="B282" t="s">
        <v>1053</v>
      </c>
      <c r="C282">
        <v>31.536000000000001</v>
      </c>
      <c r="D282" t="s">
        <v>1353</v>
      </c>
    </row>
    <row r="283" spans="1:4" x14ac:dyDescent="0.25">
      <c r="A283" t="s">
        <v>5</v>
      </c>
      <c r="B283" t="s">
        <v>1052</v>
      </c>
      <c r="C283">
        <v>31.536000000000001</v>
      </c>
      <c r="D283" t="s">
        <v>1354</v>
      </c>
    </row>
    <row r="284" spans="1:4" x14ac:dyDescent="0.25">
      <c r="A284" t="s">
        <v>5</v>
      </c>
      <c r="B284" t="s">
        <v>1055</v>
      </c>
      <c r="C284">
        <v>31.536000000000001</v>
      </c>
      <c r="D284" t="s">
        <v>1355</v>
      </c>
    </row>
    <row r="285" spans="1:4" x14ac:dyDescent="0.25">
      <c r="A285" t="s">
        <v>5</v>
      </c>
      <c r="B285" t="s">
        <v>1916</v>
      </c>
      <c r="C285">
        <v>31.536000000000001</v>
      </c>
      <c r="D285" t="s">
        <v>1917</v>
      </c>
    </row>
    <row r="286" spans="1:4" x14ac:dyDescent="0.25">
      <c r="A286" t="s">
        <v>5</v>
      </c>
      <c r="B286" t="s">
        <v>1918</v>
      </c>
      <c r="C286">
        <v>31.536000000000001</v>
      </c>
      <c r="D286" t="s">
        <v>1919</v>
      </c>
    </row>
    <row r="287" spans="1:4" x14ac:dyDescent="0.25">
      <c r="A287" t="s">
        <v>5</v>
      </c>
      <c r="B287" t="s">
        <v>1920</v>
      </c>
      <c r="C287">
        <v>31.536000000000001</v>
      </c>
      <c r="D287" t="s">
        <v>1921</v>
      </c>
    </row>
    <row r="288" spans="1:4" x14ac:dyDescent="0.25">
      <c r="A288" t="s">
        <v>5</v>
      </c>
      <c r="B288" t="s">
        <v>139</v>
      </c>
      <c r="C288">
        <v>31.536000000000001</v>
      </c>
      <c r="D288" t="s">
        <v>1356</v>
      </c>
    </row>
    <row r="289" spans="1:4" x14ac:dyDescent="0.25">
      <c r="A289" t="s">
        <v>5</v>
      </c>
      <c r="B289" t="s">
        <v>656</v>
      </c>
      <c r="C289">
        <v>31.536000000000001</v>
      </c>
      <c r="D289" t="s">
        <v>1357</v>
      </c>
    </row>
    <row r="290" spans="1:4" x14ac:dyDescent="0.25">
      <c r="A290" t="s">
        <v>5</v>
      </c>
      <c r="B290" t="s">
        <v>655</v>
      </c>
      <c r="C290">
        <v>31.536000000000001</v>
      </c>
      <c r="D290" t="s">
        <v>1358</v>
      </c>
    </row>
    <row r="291" spans="1:4" x14ac:dyDescent="0.25">
      <c r="A291" t="s">
        <v>5</v>
      </c>
      <c r="B291" t="s">
        <v>657</v>
      </c>
      <c r="C291">
        <v>31.536000000000001</v>
      </c>
      <c r="D291" t="s">
        <v>1359</v>
      </c>
    </row>
    <row r="292" spans="1:4" x14ac:dyDescent="0.25">
      <c r="A292" t="s">
        <v>5</v>
      </c>
      <c r="B292" t="s">
        <v>659</v>
      </c>
      <c r="C292">
        <v>31.536000000000001</v>
      </c>
      <c r="D292" t="s">
        <v>1360</v>
      </c>
    </row>
    <row r="293" spans="1:4" x14ac:dyDescent="0.25">
      <c r="A293" t="s">
        <v>5</v>
      </c>
      <c r="B293" t="s">
        <v>660</v>
      </c>
      <c r="C293">
        <v>31.536000000000001</v>
      </c>
      <c r="D293" t="s">
        <v>1361</v>
      </c>
    </row>
    <row r="294" spans="1:4" x14ac:dyDescent="0.25">
      <c r="A294" t="s">
        <v>5</v>
      </c>
      <c r="B294" t="s">
        <v>853</v>
      </c>
      <c r="C294">
        <v>31.536000000000001</v>
      </c>
      <c r="D294" t="s">
        <v>1362</v>
      </c>
    </row>
    <row r="295" spans="1:4" x14ac:dyDescent="0.25">
      <c r="A295" t="s">
        <v>5</v>
      </c>
      <c r="B295" t="s">
        <v>910</v>
      </c>
      <c r="C295">
        <v>31.536000000000001</v>
      </c>
      <c r="D295" t="s">
        <v>1363</v>
      </c>
    </row>
    <row r="296" spans="1:4" x14ac:dyDescent="0.25">
      <c r="A296" t="s">
        <v>5</v>
      </c>
      <c r="B296" t="s">
        <v>953</v>
      </c>
      <c r="C296">
        <v>31.536000000000001</v>
      </c>
      <c r="D296" t="s">
        <v>1364</v>
      </c>
    </row>
    <row r="297" spans="1:4" x14ac:dyDescent="0.25">
      <c r="A297" t="s">
        <v>5</v>
      </c>
      <c r="B297" t="s">
        <v>252</v>
      </c>
      <c r="C297">
        <v>31.536000000000001</v>
      </c>
      <c r="D297" t="s">
        <v>1365</v>
      </c>
    </row>
    <row r="298" spans="1:4" x14ac:dyDescent="0.25">
      <c r="A298" t="s">
        <v>5</v>
      </c>
      <c r="B298" t="s">
        <v>1056</v>
      </c>
      <c r="C298">
        <v>31.536000000000001</v>
      </c>
      <c r="D298" t="s">
        <v>1366</v>
      </c>
    </row>
    <row r="299" spans="1:4" x14ac:dyDescent="0.25">
      <c r="A299" t="s">
        <v>5</v>
      </c>
      <c r="B299" t="s">
        <v>614</v>
      </c>
      <c r="C299">
        <v>31.536000000000001</v>
      </c>
      <c r="D299" t="s">
        <v>1367</v>
      </c>
    </row>
    <row r="300" spans="1:4" x14ac:dyDescent="0.25">
      <c r="A300" t="s">
        <v>5</v>
      </c>
      <c r="B300" t="s">
        <v>612</v>
      </c>
      <c r="C300">
        <v>31.536000000000001</v>
      </c>
      <c r="D300" t="s">
        <v>1368</v>
      </c>
    </row>
    <row r="301" spans="1:4" x14ac:dyDescent="0.25">
      <c r="A301" t="s">
        <v>5</v>
      </c>
      <c r="B301" t="s">
        <v>1050</v>
      </c>
      <c r="C301">
        <v>31.536000000000001</v>
      </c>
      <c r="D301" t="s">
        <v>1369</v>
      </c>
    </row>
    <row r="302" spans="1:4" x14ac:dyDescent="0.25">
      <c r="A302" t="s">
        <v>5</v>
      </c>
      <c r="B302" t="s">
        <v>617</v>
      </c>
      <c r="C302">
        <v>1</v>
      </c>
      <c r="D302" t="s">
        <v>1370</v>
      </c>
    </row>
    <row r="303" spans="1:4" x14ac:dyDescent="0.25">
      <c r="A303" t="s">
        <v>5</v>
      </c>
      <c r="B303" t="s">
        <v>623</v>
      </c>
      <c r="C303">
        <v>1</v>
      </c>
      <c r="D303" t="s">
        <v>1371</v>
      </c>
    </row>
    <row r="304" spans="1:4" x14ac:dyDescent="0.25">
      <c r="A304" t="s">
        <v>5</v>
      </c>
      <c r="B304" t="s">
        <v>625</v>
      </c>
      <c r="C304">
        <v>1</v>
      </c>
      <c r="D304" t="s">
        <v>1372</v>
      </c>
    </row>
    <row r="305" spans="1:4" x14ac:dyDescent="0.25">
      <c r="A305" t="s">
        <v>5</v>
      </c>
      <c r="B305" t="s">
        <v>627</v>
      </c>
      <c r="C305">
        <v>1</v>
      </c>
      <c r="D305" t="s">
        <v>1373</v>
      </c>
    </row>
    <row r="306" spans="1:4" x14ac:dyDescent="0.25">
      <c r="A306" t="s">
        <v>5</v>
      </c>
      <c r="B306" t="s">
        <v>630</v>
      </c>
      <c r="C306">
        <v>1</v>
      </c>
      <c r="D306" t="s">
        <v>1374</v>
      </c>
    </row>
    <row r="307" spans="1:4" x14ac:dyDescent="0.25">
      <c r="A307" t="s">
        <v>5</v>
      </c>
      <c r="B307" t="s">
        <v>641</v>
      </c>
      <c r="C307">
        <v>31.536000000000001</v>
      </c>
      <c r="D307" t="s">
        <v>1375</v>
      </c>
    </row>
    <row r="308" spans="1:4" x14ac:dyDescent="0.25">
      <c r="A308" t="s">
        <v>5</v>
      </c>
      <c r="B308" t="s">
        <v>1877</v>
      </c>
      <c r="C308">
        <v>31.536000000000001</v>
      </c>
      <c r="D308" t="s">
        <v>1878</v>
      </c>
    </row>
    <row r="309" spans="1:4" x14ac:dyDescent="0.25">
      <c r="A309" t="s">
        <v>5</v>
      </c>
      <c r="B309" t="s">
        <v>642</v>
      </c>
      <c r="C309">
        <v>31.536000000000001</v>
      </c>
      <c r="D309" t="s">
        <v>1376</v>
      </c>
    </row>
    <row r="310" spans="1:4" x14ac:dyDescent="0.25">
      <c r="A310" t="s">
        <v>5</v>
      </c>
      <c r="B310" t="s">
        <v>648</v>
      </c>
      <c r="C310">
        <v>31.536000000000001</v>
      </c>
      <c r="D310" t="s">
        <v>1377</v>
      </c>
    </row>
    <row r="311" spans="1:4" x14ac:dyDescent="0.25">
      <c r="A311" t="s">
        <v>5</v>
      </c>
      <c r="B311" t="s">
        <v>654</v>
      </c>
      <c r="C311">
        <v>31.536000000000001</v>
      </c>
      <c r="D311" t="s">
        <v>1378</v>
      </c>
    </row>
    <row r="312" spans="1:4" x14ac:dyDescent="0.25">
      <c r="A312" t="s">
        <v>5</v>
      </c>
      <c r="B312" t="s">
        <v>273</v>
      </c>
      <c r="C312">
        <v>31.536000000000001</v>
      </c>
      <c r="D312" t="s">
        <v>1379</v>
      </c>
    </row>
    <row r="313" spans="1:4" x14ac:dyDescent="0.25">
      <c r="A313" t="s">
        <v>5</v>
      </c>
      <c r="B313" t="s">
        <v>851</v>
      </c>
      <c r="C313">
        <v>31.536000000000001</v>
      </c>
      <c r="D313" t="s">
        <v>1380</v>
      </c>
    </row>
    <row r="314" spans="1:4" x14ac:dyDescent="0.25">
      <c r="A314" t="s">
        <v>5</v>
      </c>
      <c r="B314" t="s">
        <v>908</v>
      </c>
      <c r="C314">
        <v>31.536000000000001</v>
      </c>
      <c r="D314" t="s">
        <v>1381</v>
      </c>
    </row>
    <row r="315" spans="1:4" x14ac:dyDescent="0.25">
      <c r="A315" t="s">
        <v>5</v>
      </c>
      <c r="B315" t="s">
        <v>951</v>
      </c>
      <c r="C315">
        <v>31.536000000000001</v>
      </c>
      <c r="D315" t="s">
        <v>1382</v>
      </c>
    </row>
    <row r="316" spans="1:4" x14ac:dyDescent="0.25">
      <c r="A316" t="s">
        <v>5</v>
      </c>
      <c r="B316" t="s">
        <v>1054</v>
      </c>
      <c r="C316">
        <v>31.536000000000001</v>
      </c>
      <c r="D316" t="s">
        <v>1383</v>
      </c>
    </row>
    <row r="317" spans="1:4" x14ac:dyDescent="0.25">
      <c r="A317" t="s">
        <v>5</v>
      </c>
      <c r="B317" t="s">
        <v>661</v>
      </c>
      <c r="C317">
        <v>31.536000000000001</v>
      </c>
      <c r="D317" t="s">
        <v>1384</v>
      </c>
    </row>
    <row r="318" spans="1:4" x14ac:dyDescent="0.25">
      <c r="A318" t="s">
        <v>5</v>
      </c>
      <c r="B318" t="s">
        <v>854</v>
      </c>
      <c r="C318">
        <v>31.536000000000001</v>
      </c>
      <c r="D318" t="s">
        <v>1385</v>
      </c>
    </row>
    <row r="319" spans="1:4" x14ac:dyDescent="0.25">
      <c r="A319" t="s">
        <v>5</v>
      </c>
      <c r="B319" t="s">
        <v>911</v>
      </c>
      <c r="C319">
        <v>31.536000000000001</v>
      </c>
      <c r="D319" t="s">
        <v>1386</v>
      </c>
    </row>
    <row r="320" spans="1:4" x14ac:dyDescent="0.25">
      <c r="A320" t="s">
        <v>5</v>
      </c>
      <c r="B320" t="s">
        <v>954</v>
      </c>
      <c r="C320">
        <v>31.536000000000001</v>
      </c>
      <c r="D320" t="s">
        <v>1387</v>
      </c>
    </row>
    <row r="321" spans="1:4" x14ac:dyDescent="0.25">
      <c r="A321" t="s">
        <v>5</v>
      </c>
      <c r="B321" t="s">
        <v>1879</v>
      </c>
      <c r="C321">
        <v>31.536000000000001</v>
      </c>
      <c r="D321" t="s">
        <v>1880</v>
      </c>
    </row>
    <row r="322" spans="1:4" x14ac:dyDescent="0.25">
      <c r="A322" t="s">
        <v>5</v>
      </c>
      <c r="B322" t="s">
        <v>554</v>
      </c>
      <c r="C322">
        <v>31.536000000000001</v>
      </c>
      <c r="D322" t="s">
        <v>1388</v>
      </c>
    </row>
    <row r="323" spans="1:4" x14ac:dyDescent="0.25">
      <c r="A323" t="s">
        <v>5</v>
      </c>
      <c r="B323" t="s">
        <v>136</v>
      </c>
      <c r="C323">
        <v>31.536000000000001</v>
      </c>
      <c r="D323" t="s">
        <v>1389</v>
      </c>
    </row>
    <row r="324" spans="1:4" x14ac:dyDescent="0.25">
      <c r="A324" t="s">
        <v>5</v>
      </c>
      <c r="B324" t="s">
        <v>551</v>
      </c>
      <c r="C324">
        <v>31.536000000000001</v>
      </c>
      <c r="D324" t="s">
        <v>1390</v>
      </c>
    </row>
    <row r="325" spans="1:4" x14ac:dyDescent="0.25">
      <c r="A325" t="s">
        <v>5</v>
      </c>
      <c r="B325" t="s">
        <v>988</v>
      </c>
      <c r="C325">
        <v>31.536000000000001</v>
      </c>
      <c r="D325" t="s">
        <v>1391</v>
      </c>
    </row>
    <row r="326" spans="1:4" x14ac:dyDescent="0.25">
      <c r="A326" t="s">
        <v>5</v>
      </c>
      <c r="B326" t="s">
        <v>1044</v>
      </c>
      <c r="C326">
        <v>31.536000000000001</v>
      </c>
      <c r="D326" t="s">
        <v>1392</v>
      </c>
    </row>
    <row r="327" spans="1:4" x14ac:dyDescent="0.25">
      <c r="A327" t="s">
        <v>5</v>
      </c>
      <c r="B327" t="s">
        <v>573</v>
      </c>
      <c r="C327">
        <v>1</v>
      </c>
      <c r="D327" t="s">
        <v>1393</v>
      </c>
    </row>
    <row r="328" spans="1:4" x14ac:dyDescent="0.25">
      <c r="A328" t="s">
        <v>5</v>
      </c>
      <c r="B328" t="s">
        <v>556</v>
      </c>
      <c r="C328">
        <v>1</v>
      </c>
      <c r="D328" t="s">
        <v>1394</v>
      </c>
    </row>
    <row r="329" spans="1:4" x14ac:dyDescent="0.25">
      <c r="A329" t="s">
        <v>5</v>
      </c>
      <c r="B329" t="s">
        <v>558</v>
      </c>
      <c r="C329">
        <v>1</v>
      </c>
      <c r="D329" t="s">
        <v>1395</v>
      </c>
    </row>
    <row r="330" spans="1:4" x14ac:dyDescent="0.25">
      <c r="A330" t="s">
        <v>5</v>
      </c>
      <c r="B330" t="s">
        <v>560</v>
      </c>
      <c r="C330">
        <v>1</v>
      </c>
      <c r="D330" t="s">
        <v>1396</v>
      </c>
    </row>
    <row r="331" spans="1:4" x14ac:dyDescent="0.25">
      <c r="A331" t="s">
        <v>5</v>
      </c>
      <c r="B331" t="s">
        <v>562</v>
      </c>
      <c r="C331">
        <v>1</v>
      </c>
      <c r="D331" t="s">
        <v>1397</v>
      </c>
    </row>
    <row r="332" spans="1:4" x14ac:dyDescent="0.25">
      <c r="A332" t="s">
        <v>5</v>
      </c>
      <c r="B332" t="s">
        <v>561</v>
      </c>
      <c r="C332">
        <v>1</v>
      </c>
      <c r="D332" t="s">
        <v>1398</v>
      </c>
    </row>
    <row r="333" spans="1:4" x14ac:dyDescent="0.25">
      <c r="A333" t="s">
        <v>5</v>
      </c>
      <c r="B333" t="s">
        <v>563</v>
      </c>
      <c r="C333">
        <v>1</v>
      </c>
      <c r="D333" t="s">
        <v>1399</v>
      </c>
    </row>
    <row r="334" spans="1:4" x14ac:dyDescent="0.25">
      <c r="A334" t="s">
        <v>5</v>
      </c>
      <c r="B334" t="s">
        <v>566</v>
      </c>
      <c r="C334">
        <v>1</v>
      </c>
      <c r="D334" t="s">
        <v>1400</v>
      </c>
    </row>
    <row r="335" spans="1:4" x14ac:dyDescent="0.25">
      <c r="A335" t="s">
        <v>5</v>
      </c>
      <c r="B335" t="s">
        <v>569</v>
      </c>
      <c r="C335">
        <v>1</v>
      </c>
      <c r="D335" t="s">
        <v>1401</v>
      </c>
    </row>
    <row r="336" spans="1:4" x14ac:dyDescent="0.25">
      <c r="A336" t="s">
        <v>5</v>
      </c>
      <c r="B336" t="s">
        <v>572</v>
      </c>
      <c r="C336">
        <v>1</v>
      </c>
      <c r="D336" t="s">
        <v>1402</v>
      </c>
    </row>
    <row r="337" spans="1:4" x14ac:dyDescent="0.25">
      <c r="A337" t="s">
        <v>5</v>
      </c>
      <c r="B337" t="s">
        <v>576</v>
      </c>
      <c r="C337">
        <v>1</v>
      </c>
      <c r="D337" t="s">
        <v>1403</v>
      </c>
    </row>
    <row r="338" spans="1:4" x14ac:dyDescent="0.25">
      <c r="A338" t="s">
        <v>5</v>
      </c>
      <c r="B338" t="s">
        <v>579</v>
      </c>
      <c r="C338">
        <v>31.536000000000001</v>
      </c>
      <c r="D338" t="s">
        <v>1404</v>
      </c>
    </row>
    <row r="339" spans="1:4" x14ac:dyDescent="0.25">
      <c r="A339" t="s">
        <v>5</v>
      </c>
      <c r="B339" t="s">
        <v>578</v>
      </c>
      <c r="C339">
        <v>31.536000000000001</v>
      </c>
      <c r="D339" t="s">
        <v>1405</v>
      </c>
    </row>
    <row r="340" spans="1:4" x14ac:dyDescent="0.25">
      <c r="A340" t="s">
        <v>5</v>
      </c>
      <c r="B340" t="s">
        <v>580</v>
      </c>
      <c r="C340">
        <v>31.536000000000001</v>
      </c>
      <c r="D340" t="s">
        <v>1406</v>
      </c>
    </row>
    <row r="341" spans="1:4" x14ac:dyDescent="0.25">
      <c r="A341" t="s">
        <v>5</v>
      </c>
      <c r="B341" t="s">
        <v>582</v>
      </c>
      <c r="C341">
        <v>31.536000000000001</v>
      </c>
      <c r="D341" t="s">
        <v>1407</v>
      </c>
    </row>
    <row r="342" spans="1:4" x14ac:dyDescent="0.25">
      <c r="A342" t="s">
        <v>5</v>
      </c>
      <c r="B342" t="s">
        <v>581</v>
      </c>
      <c r="C342">
        <v>31.536000000000001</v>
      </c>
      <c r="D342" t="s">
        <v>1408</v>
      </c>
    </row>
    <row r="343" spans="1:4" x14ac:dyDescent="0.25">
      <c r="A343" t="s">
        <v>5</v>
      </c>
      <c r="B343" t="s">
        <v>583</v>
      </c>
      <c r="C343">
        <v>31.536000000000001</v>
      </c>
      <c r="D343" t="s">
        <v>1409</v>
      </c>
    </row>
    <row r="344" spans="1:4" x14ac:dyDescent="0.25">
      <c r="A344" t="s">
        <v>5</v>
      </c>
      <c r="B344" t="s">
        <v>585</v>
      </c>
      <c r="C344">
        <v>31.536000000000001</v>
      </c>
      <c r="D344" t="s">
        <v>1410</v>
      </c>
    </row>
    <row r="345" spans="1:4" x14ac:dyDescent="0.25">
      <c r="A345" t="s">
        <v>5</v>
      </c>
      <c r="B345" t="s">
        <v>584</v>
      </c>
      <c r="C345">
        <v>31.536000000000001</v>
      </c>
      <c r="D345" t="s">
        <v>1411</v>
      </c>
    </row>
    <row r="346" spans="1:4" x14ac:dyDescent="0.25">
      <c r="A346" t="s">
        <v>5</v>
      </c>
      <c r="B346" t="s">
        <v>586</v>
      </c>
      <c r="C346">
        <v>31.536000000000001</v>
      </c>
      <c r="D346" t="s">
        <v>1412</v>
      </c>
    </row>
    <row r="347" spans="1:4" x14ac:dyDescent="0.25">
      <c r="A347" t="s">
        <v>5</v>
      </c>
      <c r="B347" t="s">
        <v>991</v>
      </c>
      <c r="C347">
        <v>31.536000000000001</v>
      </c>
      <c r="D347" t="s">
        <v>1413</v>
      </c>
    </row>
    <row r="348" spans="1:4" x14ac:dyDescent="0.25">
      <c r="A348" t="s">
        <v>5</v>
      </c>
      <c r="B348" t="s">
        <v>990</v>
      </c>
      <c r="C348">
        <v>31.536000000000001</v>
      </c>
      <c r="D348" t="s">
        <v>1414</v>
      </c>
    </row>
    <row r="349" spans="1:4" x14ac:dyDescent="0.25">
      <c r="A349" t="s">
        <v>5</v>
      </c>
      <c r="B349" t="s">
        <v>992</v>
      </c>
      <c r="C349">
        <v>31.536000000000001</v>
      </c>
      <c r="D349" t="s">
        <v>1415</v>
      </c>
    </row>
    <row r="350" spans="1:4" x14ac:dyDescent="0.25">
      <c r="A350" t="s">
        <v>5</v>
      </c>
      <c r="B350" t="s">
        <v>590</v>
      </c>
      <c r="C350">
        <v>31.536000000000001</v>
      </c>
      <c r="D350" t="s">
        <v>1416</v>
      </c>
    </row>
    <row r="351" spans="1:4" x14ac:dyDescent="0.25">
      <c r="A351" t="s">
        <v>5</v>
      </c>
      <c r="B351" t="s">
        <v>601</v>
      </c>
      <c r="C351">
        <v>31.536000000000001</v>
      </c>
      <c r="D351" t="s">
        <v>1417</v>
      </c>
    </row>
    <row r="352" spans="1:4" x14ac:dyDescent="0.25">
      <c r="A352" t="s">
        <v>5</v>
      </c>
      <c r="B352" t="s">
        <v>599</v>
      </c>
      <c r="C352">
        <v>31.536000000000001</v>
      </c>
      <c r="D352" t="s">
        <v>1418</v>
      </c>
    </row>
    <row r="353" spans="1:4" x14ac:dyDescent="0.25">
      <c r="A353" t="s">
        <v>5</v>
      </c>
      <c r="B353" t="s">
        <v>600</v>
      </c>
      <c r="C353">
        <v>31.536000000000001</v>
      </c>
      <c r="D353" t="s">
        <v>1419</v>
      </c>
    </row>
    <row r="354" spans="1:4" x14ac:dyDescent="0.25">
      <c r="A354" t="s">
        <v>5</v>
      </c>
      <c r="B354" t="s">
        <v>845</v>
      </c>
      <c r="C354">
        <v>31.536000000000001</v>
      </c>
      <c r="D354" t="s">
        <v>1420</v>
      </c>
    </row>
    <row r="355" spans="1:4" x14ac:dyDescent="0.25">
      <c r="A355" t="s">
        <v>5</v>
      </c>
      <c r="B355" t="s">
        <v>847</v>
      </c>
      <c r="C355">
        <v>31.536000000000001</v>
      </c>
      <c r="D355" t="s">
        <v>1421</v>
      </c>
    </row>
    <row r="356" spans="1:4" x14ac:dyDescent="0.25">
      <c r="A356" t="s">
        <v>5</v>
      </c>
      <c r="B356" t="s">
        <v>877</v>
      </c>
      <c r="C356">
        <v>31.536000000000001</v>
      </c>
      <c r="D356" t="s">
        <v>1422</v>
      </c>
    </row>
    <row r="357" spans="1:4" x14ac:dyDescent="0.25">
      <c r="A357" t="s">
        <v>5</v>
      </c>
      <c r="B357" t="s">
        <v>876</v>
      </c>
      <c r="C357">
        <v>31.536000000000001</v>
      </c>
      <c r="D357" t="s">
        <v>1423</v>
      </c>
    </row>
    <row r="358" spans="1:4" x14ac:dyDescent="0.25">
      <c r="A358" t="s">
        <v>5</v>
      </c>
      <c r="B358" t="s">
        <v>875</v>
      </c>
      <c r="C358">
        <v>31.536000000000001</v>
      </c>
      <c r="D358" t="s">
        <v>1424</v>
      </c>
    </row>
    <row r="359" spans="1:4" x14ac:dyDescent="0.25">
      <c r="A359" t="s">
        <v>5</v>
      </c>
      <c r="B359" t="s">
        <v>905</v>
      </c>
      <c r="C359">
        <v>31.536000000000001</v>
      </c>
      <c r="D359" t="s">
        <v>1425</v>
      </c>
    </row>
    <row r="360" spans="1:4" x14ac:dyDescent="0.25">
      <c r="A360" t="s">
        <v>5</v>
      </c>
      <c r="B360" t="s">
        <v>943</v>
      </c>
      <c r="C360">
        <v>31.536000000000001</v>
      </c>
      <c r="D360" t="s">
        <v>1426</v>
      </c>
    </row>
    <row r="361" spans="1:4" x14ac:dyDescent="0.25">
      <c r="A361" t="s">
        <v>5</v>
      </c>
      <c r="B361" t="s">
        <v>945</v>
      </c>
      <c r="C361">
        <v>31.536000000000001</v>
      </c>
      <c r="D361" t="s">
        <v>1427</v>
      </c>
    </row>
    <row r="362" spans="1:4" x14ac:dyDescent="0.25">
      <c r="A362" t="s">
        <v>5</v>
      </c>
      <c r="B362" t="s">
        <v>1046</v>
      </c>
      <c r="C362">
        <v>31.536000000000001</v>
      </c>
      <c r="D362" t="s">
        <v>1428</v>
      </c>
    </row>
    <row r="363" spans="1:4" x14ac:dyDescent="0.25">
      <c r="A363" t="s">
        <v>5</v>
      </c>
      <c r="B363" t="s">
        <v>1045</v>
      </c>
      <c r="C363">
        <v>31.536000000000001</v>
      </c>
      <c r="D363" t="s">
        <v>1429</v>
      </c>
    </row>
    <row r="364" spans="1:4" x14ac:dyDescent="0.25">
      <c r="A364" t="s">
        <v>5</v>
      </c>
      <c r="B364" t="s">
        <v>1048</v>
      </c>
      <c r="C364">
        <v>31.536000000000001</v>
      </c>
      <c r="D364" t="s">
        <v>1430</v>
      </c>
    </row>
    <row r="365" spans="1:4" x14ac:dyDescent="0.25">
      <c r="A365" t="s">
        <v>5</v>
      </c>
      <c r="B365" t="s">
        <v>1922</v>
      </c>
      <c r="C365">
        <v>31.536000000000001</v>
      </c>
      <c r="D365" t="s">
        <v>1923</v>
      </c>
    </row>
    <row r="366" spans="1:4" x14ac:dyDescent="0.25">
      <c r="A366" t="s">
        <v>5</v>
      </c>
      <c r="B366" t="s">
        <v>1924</v>
      </c>
      <c r="C366">
        <v>31.536000000000001</v>
      </c>
      <c r="D366" t="s">
        <v>1925</v>
      </c>
    </row>
    <row r="367" spans="1:4" x14ac:dyDescent="0.25">
      <c r="A367" t="s">
        <v>5</v>
      </c>
      <c r="B367" t="s">
        <v>1926</v>
      </c>
      <c r="C367">
        <v>31.536000000000001</v>
      </c>
      <c r="D367" t="s">
        <v>1927</v>
      </c>
    </row>
    <row r="368" spans="1:4" x14ac:dyDescent="0.25">
      <c r="A368" t="s">
        <v>5</v>
      </c>
      <c r="B368" t="s">
        <v>137</v>
      </c>
      <c r="C368">
        <v>31.536000000000001</v>
      </c>
      <c r="D368" t="s">
        <v>1431</v>
      </c>
    </row>
    <row r="369" spans="1:4" x14ac:dyDescent="0.25">
      <c r="A369" t="s">
        <v>5</v>
      </c>
      <c r="B369" t="s">
        <v>605</v>
      </c>
      <c r="C369">
        <v>31.536000000000001</v>
      </c>
      <c r="D369" t="s">
        <v>1432</v>
      </c>
    </row>
    <row r="370" spans="1:4" x14ac:dyDescent="0.25">
      <c r="A370" t="s">
        <v>5</v>
      </c>
      <c r="B370" t="s">
        <v>604</v>
      </c>
      <c r="C370">
        <v>31.536000000000001</v>
      </c>
      <c r="D370" t="s">
        <v>1433</v>
      </c>
    </row>
    <row r="371" spans="1:4" x14ac:dyDescent="0.25">
      <c r="A371" t="s">
        <v>5</v>
      </c>
      <c r="B371" t="s">
        <v>606</v>
      </c>
      <c r="C371">
        <v>31.536000000000001</v>
      </c>
      <c r="D371" t="s">
        <v>1434</v>
      </c>
    </row>
    <row r="372" spans="1:4" x14ac:dyDescent="0.25">
      <c r="A372" t="s">
        <v>5</v>
      </c>
      <c r="B372" t="s">
        <v>608</v>
      </c>
      <c r="C372">
        <v>31.536000000000001</v>
      </c>
      <c r="D372" t="s">
        <v>1435</v>
      </c>
    </row>
    <row r="373" spans="1:4" x14ac:dyDescent="0.25">
      <c r="A373" t="s">
        <v>5</v>
      </c>
      <c r="B373" t="s">
        <v>609</v>
      </c>
      <c r="C373">
        <v>31.536000000000001</v>
      </c>
      <c r="D373" t="s">
        <v>1436</v>
      </c>
    </row>
    <row r="374" spans="1:4" x14ac:dyDescent="0.25">
      <c r="A374" t="s">
        <v>5</v>
      </c>
      <c r="B374" t="s">
        <v>848</v>
      </c>
      <c r="C374">
        <v>31.536000000000001</v>
      </c>
      <c r="D374" t="s">
        <v>1437</v>
      </c>
    </row>
    <row r="375" spans="1:4" x14ac:dyDescent="0.25">
      <c r="A375" t="s">
        <v>5</v>
      </c>
      <c r="B375" t="s">
        <v>906</v>
      </c>
      <c r="C375">
        <v>31.536000000000001</v>
      </c>
      <c r="D375" t="s">
        <v>1438</v>
      </c>
    </row>
    <row r="376" spans="1:4" x14ac:dyDescent="0.25">
      <c r="A376" t="s">
        <v>5</v>
      </c>
      <c r="B376" t="s">
        <v>947</v>
      </c>
      <c r="C376">
        <v>31.536000000000001</v>
      </c>
      <c r="D376" t="s">
        <v>1439</v>
      </c>
    </row>
    <row r="377" spans="1:4" x14ac:dyDescent="0.25">
      <c r="A377" t="s">
        <v>5</v>
      </c>
      <c r="B377" t="s">
        <v>251</v>
      </c>
      <c r="C377">
        <v>31.536000000000001</v>
      </c>
      <c r="D377" t="s">
        <v>1440</v>
      </c>
    </row>
    <row r="378" spans="1:4" x14ac:dyDescent="0.25">
      <c r="A378" t="s">
        <v>5</v>
      </c>
      <c r="B378" t="s">
        <v>1049</v>
      </c>
      <c r="C378">
        <v>31.536000000000001</v>
      </c>
      <c r="D378" t="s">
        <v>1441</v>
      </c>
    </row>
    <row r="379" spans="1:4" x14ac:dyDescent="0.25">
      <c r="A379" t="s">
        <v>5</v>
      </c>
      <c r="B379" t="s">
        <v>553</v>
      </c>
      <c r="C379">
        <v>31.536000000000001</v>
      </c>
      <c r="D379" t="s">
        <v>1442</v>
      </c>
    </row>
    <row r="380" spans="1:4" x14ac:dyDescent="0.25">
      <c r="A380" t="s">
        <v>5</v>
      </c>
      <c r="B380" t="s">
        <v>550</v>
      </c>
      <c r="C380">
        <v>31.536000000000001</v>
      </c>
      <c r="D380" t="s">
        <v>1443</v>
      </c>
    </row>
    <row r="381" spans="1:4" x14ac:dyDescent="0.25">
      <c r="A381" t="s">
        <v>5</v>
      </c>
      <c r="B381" t="s">
        <v>1043</v>
      </c>
      <c r="C381">
        <v>31.536000000000001</v>
      </c>
      <c r="D381" t="s">
        <v>1444</v>
      </c>
    </row>
    <row r="382" spans="1:4" x14ac:dyDescent="0.25">
      <c r="A382" t="s">
        <v>5</v>
      </c>
      <c r="B382" t="s">
        <v>557</v>
      </c>
      <c r="C382">
        <v>1</v>
      </c>
      <c r="D382" t="s">
        <v>1445</v>
      </c>
    </row>
    <row r="383" spans="1:4" x14ac:dyDescent="0.25">
      <c r="A383" t="s">
        <v>5</v>
      </c>
      <c r="B383" t="s">
        <v>564</v>
      </c>
      <c r="C383">
        <v>1</v>
      </c>
      <c r="D383" t="s">
        <v>1446</v>
      </c>
    </row>
    <row r="384" spans="1:4" x14ac:dyDescent="0.25">
      <c r="A384" t="s">
        <v>5</v>
      </c>
      <c r="B384" t="s">
        <v>567</v>
      </c>
      <c r="C384">
        <v>1</v>
      </c>
      <c r="D384" t="s">
        <v>1447</v>
      </c>
    </row>
    <row r="385" spans="1:4" x14ac:dyDescent="0.25">
      <c r="A385" t="s">
        <v>5</v>
      </c>
      <c r="B385" t="s">
        <v>570</v>
      </c>
      <c r="C385">
        <v>1</v>
      </c>
      <c r="D385" t="s">
        <v>1448</v>
      </c>
    </row>
    <row r="386" spans="1:4" x14ac:dyDescent="0.25">
      <c r="A386" t="s">
        <v>5</v>
      </c>
      <c r="B386" t="s">
        <v>575</v>
      </c>
      <c r="C386">
        <v>1</v>
      </c>
      <c r="D386" t="s">
        <v>1449</v>
      </c>
    </row>
    <row r="387" spans="1:4" x14ac:dyDescent="0.25">
      <c r="A387" t="s">
        <v>5</v>
      </c>
      <c r="B387" t="s">
        <v>587</v>
      </c>
      <c r="C387">
        <v>31.536000000000001</v>
      </c>
      <c r="D387" t="s">
        <v>1450</v>
      </c>
    </row>
    <row r="388" spans="1:4" x14ac:dyDescent="0.25">
      <c r="A388" t="s">
        <v>5</v>
      </c>
      <c r="B388" t="s">
        <v>1881</v>
      </c>
      <c r="C388">
        <v>31.536000000000001</v>
      </c>
      <c r="D388" t="s">
        <v>1882</v>
      </c>
    </row>
    <row r="389" spans="1:4" x14ac:dyDescent="0.25">
      <c r="A389" t="s">
        <v>5</v>
      </c>
      <c r="B389" t="s">
        <v>589</v>
      </c>
      <c r="C389">
        <v>31.536000000000001</v>
      </c>
      <c r="D389" t="s">
        <v>1451</v>
      </c>
    </row>
    <row r="390" spans="1:4" x14ac:dyDescent="0.25">
      <c r="A390" t="s">
        <v>5</v>
      </c>
      <c r="B390" t="s">
        <v>596</v>
      </c>
      <c r="C390">
        <v>31.536000000000001</v>
      </c>
      <c r="D390" t="s">
        <v>1452</v>
      </c>
    </row>
    <row r="391" spans="1:4" x14ac:dyDescent="0.25">
      <c r="A391" t="s">
        <v>5</v>
      </c>
      <c r="B391" t="s">
        <v>602</v>
      </c>
      <c r="C391">
        <v>31.536000000000001</v>
      </c>
      <c r="D391" t="s">
        <v>1453</v>
      </c>
    </row>
    <row r="392" spans="1:4" x14ac:dyDescent="0.25">
      <c r="A392" t="s">
        <v>5</v>
      </c>
      <c r="B392" t="s">
        <v>270</v>
      </c>
      <c r="C392">
        <v>31.536000000000001</v>
      </c>
      <c r="D392" t="s">
        <v>1454</v>
      </c>
    </row>
    <row r="393" spans="1:4" x14ac:dyDescent="0.25">
      <c r="A393" t="s">
        <v>5</v>
      </c>
      <c r="B393" t="s">
        <v>846</v>
      </c>
      <c r="C393">
        <v>31.536000000000001</v>
      </c>
      <c r="D393" t="s">
        <v>1455</v>
      </c>
    </row>
    <row r="394" spans="1:4" x14ac:dyDescent="0.25">
      <c r="A394" t="s">
        <v>5</v>
      </c>
      <c r="B394" t="s">
        <v>904</v>
      </c>
      <c r="C394">
        <v>31.536000000000001</v>
      </c>
      <c r="D394" t="s">
        <v>1456</v>
      </c>
    </row>
    <row r="395" spans="1:4" x14ac:dyDescent="0.25">
      <c r="A395" t="s">
        <v>5</v>
      </c>
      <c r="B395" t="s">
        <v>944</v>
      </c>
      <c r="C395">
        <v>31.536000000000001</v>
      </c>
      <c r="D395" t="s">
        <v>1457</v>
      </c>
    </row>
    <row r="396" spans="1:4" x14ac:dyDescent="0.25">
      <c r="A396" t="s">
        <v>5</v>
      </c>
      <c r="B396" t="s">
        <v>1047</v>
      </c>
      <c r="C396">
        <v>31.536000000000001</v>
      </c>
      <c r="D396" t="s">
        <v>1458</v>
      </c>
    </row>
    <row r="397" spans="1:4" x14ac:dyDescent="0.25">
      <c r="A397" t="s">
        <v>5</v>
      </c>
      <c r="B397" t="s">
        <v>610</v>
      </c>
      <c r="C397">
        <v>31.536000000000001</v>
      </c>
      <c r="D397" t="s">
        <v>1459</v>
      </c>
    </row>
    <row r="398" spans="1:4" x14ac:dyDescent="0.25">
      <c r="A398" t="s">
        <v>5</v>
      </c>
      <c r="B398" t="s">
        <v>849</v>
      </c>
      <c r="C398">
        <v>31.536000000000001</v>
      </c>
      <c r="D398" t="s">
        <v>1460</v>
      </c>
    </row>
    <row r="399" spans="1:4" x14ac:dyDescent="0.25">
      <c r="A399" t="s">
        <v>5</v>
      </c>
      <c r="B399" t="s">
        <v>907</v>
      </c>
      <c r="C399">
        <v>31.536000000000001</v>
      </c>
      <c r="D399" t="s">
        <v>1461</v>
      </c>
    </row>
    <row r="400" spans="1:4" x14ac:dyDescent="0.25">
      <c r="A400" t="s">
        <v>5</v>
      </c>
      <c r="B400" t="s">
        <v>948</v>
      </c>
      <c r="C400">
        <v>31.536000000000001</v>
      </c>
      <c r="D400" t="s">
        <v>1462</v>
      </c>
    </row>
    <row r="401" spans="1:4" x14ac:dyDescent="0.25">
      <c r="A401" t="s">
        <v>5</v>
      </c>
      <c r="B401" t="s">
        <v>1883</v>
      </c>
      <c r="C401">
        <v>31.536000000000001</v>
      </c>
      <c r="D401" t="s">
        <v>1884</v>
      </c>
    </row>
    <row r="402" spans="1:4" x14ac:dyDescent="0.25">
      <c r="A402" t="s">
        <v>5</v>
      </c>
      <c r="B402" t="s">
        <v>442</v>
      </c>
      <c r="C402">
        <v>31.536000000000001</v>
      </c>
      <c r="D402" t="s">
        <v>1463</v>
      </c>
    </row>
    <row r="403" spans="1:4" x14ac:dyDescent="0.25">
      <c r="A403" t="s">
        <v>5</v>
      </c>
      <c r="B403" t="s">
        <v>132</v>
      </c>
      <c r="C403">
        <v>31.536000000000001</v>
      </c>
      <c r="D403" t="s">
        <v>1464</v>
      </c>
    </row>
    <row r="404" spans="1:4" x14ac:dyDescent="0.25">
      <c r="A404" t="s">
        <v>5</v>
      </c>
      <c r="B404" t="s">
        <v>439</v>
      </c>
      <c r="C404">
        <v>31.536000000000001</v>
      </c>
      <c r="D404" t="s">
        <v>1465</v>
      </c>
    </row>
    <row r="405" spans="1:4" x14ac:dyDescent="0.25">
      <c r="A405" t="s">
        <v>5</v>
      </c>
      <c r="B405" t="s">
        <v>976</v>
      </c>
      <c r="C405">
        <v>31.536000000000001</v>
      </c>
      <c r="D405" t="s">
        <v>1466</v>
      </c>
    </row>
    <row r="406" spans="1:4" x14ac:dyDescent="0.25">
      <c r="A406" t="s">
        <v>5</v>
      </c>
      <c r="B406" t="s">
        <v>1030</v>
      </c>
      <c r="C406">
        <v>31.536000000000001</v>
      </c>
      <c r="D406" t="s">
        <v>1467</v>
      </c>
    </row>
    <row r="407" spans="1:4" x14ac:dyDescent="0.25">
      <c r="A407" t="s">
        <v>5</v>
      </c>
      <c r="B407" t="s">
        <v>461</v>
      </c>
      <c r="C407">
        <v>1</v>
      </c>
      <c r="D407" t="s">
        <v>1468</v>
      </c>
    </row>
    <row r="408" spans="1:4" x14ac:dyDescent="0.25">
      <c r="A408" t="s">
        <v>5</v>
      </c>
      <c r="B408" t="s">
        <v>444</v>
      </c>
      <c r="C408">
        <v>1</v>
      </c>
      <c r="D408" t="s">
        <v>1469</v>
      </c>
    </row>
    <row r="409" spans="1:4" x14ac:dyDescent="0.25">
      <c r="A409" t="s">
        <v>5</v>
      </c>
      <c r="B409" t="s">
        <v>446</v>
      </c>
      <c r="C409">
        <v>1</v>
      </c>
      <c r="D409" t="s">
        <v>1470</v>
      </c>
    </row>
    <row r="410" spans="1:4" x14ac:dyDescent="0.25">
      <c r="A410" t="s">
        <v>5</v>
      </c>
      <c r="B410" t="s">
        <v>448</v>
      </c>
      <c r="C410">
        <v>1</v>
      </c>
      <c r="D410" t="s">
        <v>1471</v>
      </c>
    </row>
    <row r="411" spans="1:4" x14ac:dyDescent="0.25">
      <c r="A411" t="s">
        <v>5</v>
      </c>
      <c r="B411" t="s">
        <v>450</v>
      </c>
      <c r="C411">
        <v>1</v>
      </c>
      <c r="D411" t="s">
        <v>1472</v>
      </c>
    </row>
    <row r="412" spans="1:4" x14ac:dyDescent="0.25">
      <c r="A412" t="s">
        <v>5</v>
      </c>
      <c r="B412" t="s">
        <v>449</v>
      </c>
      <c r="C412">
        <v>1</v>
      </c>
      <c r="D412" t="s">
        <v>1473</v>
      </c>
    </row>
    <row r="413" spans="1:4" x14ac:dyDescent="0.25">
      <c r="A413" t="s">
        <v>5</v>
      </c>
      <c r="B413" t="s">
        <v>451</v>
      </c>
      <c r="C413">
        <v>1</v>
      </c>
      <c r="D413" t="s">
        <v>1474</v>
      </c>
    </row>
    <row r="414" spans="1:4" x14ac:dyDescent="0.25">
      <c r="A414" t="s">
        <v>5</v>
      </c>
      <c r="B414" t="s">
        <v>454</v>
      </c>
      <c r="C414">
        <v>1</v>
      </c>
      <c r="D414" t="s">
        <v>1475</v>
      </c>
    </row>
    <row r="415" spans="1:4" x14ac:dyDescent="0.25">
      <c r="A415" t="s">
        <v>5</v>
      </c>
      <c r="B415" t="s">
        <v>457</v>
      </c>
      <c r="C415">
        <v>1</v>
      </c>
      <c r="D415" t="s">
        <v>1476</v>
      </c>
    </row>
    <row r="416" spans="1:4" x14ac:dyDescent="0.25">
      <c r="A416" t="s">
        <v>5</v>
      </c>
      <c r="B416" t="s">
        <v>460</v>
      </c>
      <c r="C416">
        <v>1</v>
      </c>
      <c r="D416" t="s">
        <v>1477</v>
      </c>
    </row>
    <row r="417" spans="1:4" x14ac:dyDescent="0.25">
      <c r="A417" t="s">
        <v>5</v>
      </c>
      <c r="B417" t="s">
        <v>464</v>
      </c>
      <c r="C417">
        <v>1</v>
      </c>
      <c r="D417" t="s">
        <v>1478</v>
      </c>
    </row>
    <row r="418" spans="1:4" x14ac:dyDescent="0.25">
      <c r="A418" t="s">
        <v>5</v>
      </c>
      <c r="B418" t="s">
        <v>467</v>
      </c>
      <c r="C418">
        <v>31.536000000000001</v>
      </c>
      <c r="D418" t="s">
        <v>1479</v>
      </c>
    </row>
    <row r="419" spans="1:4" x14ac:dyDescent="0.25">
      <c r="A419" t="s">
        <v>5</v>
      </c>
      <c r="B419" t="s">
        <v>466</v>
      </c>
      <c r="C419">
        <v>31.536000000000001</v>
      </c>
      <c r="D419" t="s">
        <v>1480</v>
      </c>
    </row>
    <row r="420" spans="1:4" x14ac:dyDescent="0.25">
      <c r="A420" t="s">
        <v>5</v>
      </c>
      <c r="B420" t="s">
        <v>468</v>
      </c>
      <c r="C420">
        <v>31.536000000000001</v>
      </c>
      <c r="D420" t="s">
        <v>1481</v>
      </c>
    </row>
    <row r="421" spans="1:4" x14ac:dyDescent="0.25">
      <c r="A421" t="s">
        <v>5</v>
      </c>
      <c r="B421" t="s">
        <v>470</v>
      </c>
      <c r="C421">
        <v>31.536000000000001</v>
      </c>
      <c r="D421" t="s">
        <v>1482</v>
      </c>
    </row>
    <row r="422" spans="1:4" x14ac:dyDescent="0.25">
      <c r="A422" t="s">
        <v>5</v>
      </c>
      <c r="B422" t="s">
        <v>469</v>
      </c>
      <c r="C422">
        <v>31.536000000000001</v>
      </c>
      <c r="D422" t="s">
        <v>1483</v>
      </c>
    </row>
    <row r="423" spans="1:4" x14ac:dyDescent="0.25">
      <c r="A423" t="s">
        <v>5</v>
      </c>
      <c r="B423" t="s">
        <v>471</v>
      </c>
      <c r="C423">
        <v>31.536000000000001</v>
      </c>
      <c r="D423" t="s">
        <v>1484</v>
      </c>
    </row>
    <row r="424" spans="1:4" x14ac:dyDescent="0.25">
      <c r="A424" t="s">
        <v>5</v>
      </c>
      <c r="B424" t="s">
        <v>473</v>
      </c>
      <c r="C424">
        <v>31.536000000000001</v>
      </c>
      <c r="D424" t="s">
        <v>1485</v>
      </c>
    </row>
    <row r="425" spans="1:4" x14ac:dyDescent="0.25">
      <c r="A425" t="s">
        <v>5</v>
      </c>
      <c r="B425" t="s">
        <v>472</v>
      </c>
      <c r="C425">
        <v>31.536000000000001</v>
      </c>
      <c r="D425" t="s">
        <v>1486</v>
      </c>
    </row>
    <row r="426" spans="1:4" x14ac:dyDescent="0.25">
      <c r="A426" t="s">
        <v>5</v>
      </c>
      <c r="B426" t="s">
        <v>474</v>
      </c>
      <c r="C426">
        <v>31.536000000000001</v>
      </c>
      <c r="D426" t="s">
        <v>1487</v>
      </c>
    </row>
    <row r="427" spans="1:4" x14ac:dyDescent="0.25">
      <c r="A427" t="s">
        <v>5</v>
      </c>
      <c r="B427" t="s">
        <v>979</v>
      </c>
      <c r="C427">
        <v>31.536000000000001</v>
      </c>
      <c r="D427" t="s">
        <v>1488</v>
      </c>
    </row>
    <row r="428" spans="1:4" x14ac:dyDescent="0.25">
      <c r="A428" t="s">
        <v>5</v>
      </c>
      <c r="B428" t="s">
        <v>978</v>
      </c>
      <c r="C428">
        <v>31.536000000000001</v>
      </c>
      <c r="D428" t="s">
        <v>1489</v>
      </c>
    </row>
    <row r="429" spans="1:4" x14ac:dyDescent="0.25">
      <c r="A429" t="s">
        <v>5</v>
      </c>
      <c r="B429" t="s">
        <v>980</v>
      </c>
      <c r="C429">
        <v>31.536000000000001</v>
      </c>
      <c r="D429" t="s">
        <v>1490</v>
      </c>
    </row>
    <row r="430" spans="1:4" x14ac:dyDescent="0.25">
      <c r="A430" t="s">
        <v>5</v>
      </c>
      <c r="B430" t="s">
        <v>478</v>
      </c>
      <c r="C430">
        <v>31.536000000000001</v>
      </c>
      <c r="D430" t="s">
        <v>1491</v>
      </c>
    </row>
    <row r="431" spans="1:4" x14ac:dyDescent="0.25">
      <c r="A431" t="s">
        <v>5</v>
      </c>
      <c r="B431" t="s">
        <v>489</v>
      </c>
      <c r="C431">
        <v>31.536000000000001</v>
      </c>
      <c r="D431" t="s">
        <v>1492</v>
      </c>
    </row>
    <row r="432" spans="1:4" x14ac:dyDescent="0.25">
      <c r="A432" t="s">
        <v>5</v>
      </c>
      <c r="B432" t="s">
        <v>487</v>
      </c>
      <c r="C432">
        <v>31.536000000000001</v>
      </c>
      <c r="D432" t="s">
        <v>1493</v>
      </c>
    </row>
    <row r="433" spans="1:4" x14ac:dyDescent="0.25">
      <c r="A433" t="s">
        <v>5</v>
      </c>
      <c r="B433" t="s">
        <v>488</v>
      </c>
      <c r="C433">
        <v>31.536000000000001</v>
      </c>
      <c r="D433" t="s">
        <v>1494</v>
      </c>
    </row>
    <row r="434" spans="1:4" x14ac:dyDescent="0.25">
      <c r="A434" t="s">
        <v>5</v>
      </c>
      <c r="B434" t="s">
        <v>835</v>
      </c>
      <c r="C434">
        <v>31.536000000000001</v>
      </c>
      <c r="D434" t="s">
        <v>1495</v>
      </c>
    </row>
    <row r="435" spans="1:4" x14ac:dyDescent="0.25">
      <c r="A435" t="s">
        <v>5</v>
      </c>
      <c r="B435" t="s">
        <v>837</v>
      </c>
      <c r="C435">
        <v>31.536000000000001</v>
      </c>
      <c r="D435" t="s">
        <v>1496</v>
      </c>
    </row>
    <row r="436" spans="1:4" x14ac:dyDescent="0.25">
      <c r="A436" t="s">
        <v>5</v>
      </c>
      <c r="B436" t="s">
        <v>871</v>
      </c>
      <c r="C436">
        <v>31.536000000000001</v>
      </c>
      <c r="D436" t="s">
        <v>1497</v>
      </c>
    </row>
    <row r="437" spans="1:4" x14ac:dyDescent="0.25">
      <c r="A437" t="s">
        <v>5</v>
      </c>
      <c r="B437" t="s">
        <v>870</v>
      </c>
      <c r="C437">
        <v>31.536000000000001</v>
      </c>
      <c r="D437" t="s">
        <v>1498</v>
      </c>
    </row>
    <row r="438" spans="1:4" x14ac:dyDescent="0.25">
      <c r="A438" t="s">
        <v>5</v>
      </c>
      <c r="B438" t="s">
        <v>869</v>
      </c>
      <c r="C438">
        <v>31.536000000000001</v>
      </c>
      <c r="D438" t="s">
        <v>1499</v>
      </c>
    </row>
    <row r="439" spans="1:4" x14ac:dyDescent="0.25">
      <c r="A439" t="s">
        <v>5</v>
      </c>
      <c r="B439" t="s">
        <v>897</v>
      </c>
      <c r="C439">
        <v>31.536000000000001</v>
      </c>
      <c r="D439" t="s">
        <v>1500</v>
      </c>
    </row>
    <row r="440" spans="1:4" x14ac:dyDescent="0.25">
      <c r="A440" t="s">
        <v>5</v>
      </c>
      <c r="B440" t="s">
        <v>933</v>
      </c>
      <c r="C440">
        <v>31.536000000000001</v>
      </c>
      <c r="D440" t="s">
        <v>1501</v>
      </c>
    </row>
    <row r="441" spans="1:4" x14ac:dyDescent="0.25">
      <c r="A441" t="s">
        <v>5</v>
      </c>
      <c r="B441" t="s">
        <v>935</v>
      </c>
      <c r="C441">
        <v>31.536000000000001</v>
      </c>
      <c r="D441" t="s">
        <v>1502</v>
      </c>
    </row>
    <row r="442" spans="1:4" x14ac:dyDescent="0.25">
      <c r="A442" t="s">
        <v>5</v>
      </c>
      <c r="B442" t="s">
        <v>1032</v>
      </c>
      <c r="C442">
        <v>31.536000000000001</v>
      </c>
      <c r="D442" t="s">
        <v>1503</v>
      </c>
    </row>
    <row r="443" spans="1:4" x14ac:dyDescent="0.25">
      <c r="A443" t="s">
        <v>5</v>
      </c>
      <c r="B443" t="s">
        <v>1031</v>
      </c>
      <c r="C443">
        <v>31.536000000000001</v>
      </c>
      <c r="D443" t="s">
        <v>1504</v>
      </c>
    </row>
    <row r="444" spans="1:4" x14ac:dyDescent="0.25">
      <c r="A444" t="s">
        <v>5</v>
      </c>
      <c r="B444" t="s">
        <v>1034</v>
      </c>
      <c r="C444">
        <v>31.536000000000001</v>
      </c>
      <c r="D444" t="s">
        <v>1505</v>
      </c>
    </row>
    <row r="445" spans="1:4" x14ac:dyDescent="0.25">
      <c r="A445" t="s">
        <v>5</v>
      </c>
      <c r="B445" t="s">
        <v>1928</v>
      </c>
      <c r="C445">
        <v>31.536000000000001</v>
      </c>
      <c r="D445" t="s">
        <v>1929</v>
      </c>
    </row>
    <row r="446" spans="1:4" x14ac:dyDescent="0.25">
      <c r="A446" t="s">
        <v>5</v>
      </c>
      <c r="B446" t="s">
        <v>1930</v>
      </c>
      <c r="C446">
        <v>31.536000000000001</v>
      </c>
      <c r="D446" t="s">
        <v>1931</v>
      </c>
    </row>
    <row r="447" spans="1:4" x14ac:dyDescent="0.25">
      <c r="A447" t="s">
        <v>5</v>
      </c>
      <c r="B447" t="s">
        <v>1932</v>
      </c>
      <c r="C447">
        <v>31.536000000000001</v>
      </c>
      <c r="D447" t="s">
        <v>1933</v>
      </c>
    </row>
    <row r="448" spans="1:4" x14ac:dyDescent="0.25">
      <c r="A448" t="s">
        <v>5</v>
      </c>
      <c r="B448" t="s">
        <v>133</v>
      </c>
      <c r="C448">
        <v>31.536000000000001</v>
      </c>
      <c r="D448" t="s">
        <v>1506</v>
      </c>
    </row>
    <row r="449" spans="1:4" x14ac:dyDescent="0.25">
      <c r="A449" t="s">
        <v>5</v>
      </c>
      <c r="B449" t="s">
        <v>493</v>
      </c>
      <c r="C449">
        <v>31.536000000000001</v>
      </c>
      <c r="D449" t="s">
        <v>1507</v>
      </c>
    </row>
    <row r="450" spans="1:4" x14ac:dyDescent="0.25">
      <c r="A450" t="s">
        <v>5</v>
      </c>
      <c r="B450" t="s">
        <v>492</v>
      </c>
      <c r="C450">
        <v>31.536000000000001</v>
      </c>
      <c r="D450" t="s">
        <v>1508</v>
      </c>
    </row>
    <row r="451" spans="1:4" x14ac:dyDescent="0.25">
      <c r="A451" t="s">
        <v>5</v>
      </c>
      <c r="B451" t="s">
        <v>494</v>
      </c>
      <c r="C451">
        <v>31.536000000000001</v>
      </c>
      <c r="D451" t="s">
        <v>1509</v>
      </c>
    </row>
    <row r="452" spans="1:4" x14ac:dyDescent="0.25">
      <c r="A452" t="s">
        <v>5</v>
      </c>
      <c r="B452" t="s">
        <v>496</v>
      </c>
      <c r="C452">
        <v>31.536000000000001</v>
      </c>
      <c r="D452" t="s">
        <v>1510</v>
      </c>
    </row>
    <row r="453" spans="1:4" x14ac:dyDescent="0.25">
      <c r="A453" t="s">
        <v>5</v>
      </c>
      <c r="B453" t="s">
        <v>497</v>
      </c>
      <c r="C453">
        <v>31.536000000000001</v>
      </c>
      <c r="D453" t="s">
        <v>1511</v>
      </c>
    </row>
    <row r="454" spans="1:4" x14ac:dyDescent="0.25">
      <c r="A454" t="s">
        <v>5</v>
      </c>
      <c r="B454" t="s">
        <v>838</v>
      </c>
      <c r="C454">
        <v>31.536000000000001</v>
      </c>
      <c r="D454" t="s">
        <v>1512</v>
      </c>
    </row>
    <row r="455" spans="1:4" x14ac:dyDescent="0.25">
      <c r="A455" t="s">
        <v>5</v>
      </c>
      <c r="B455" t="s">
        <v>898</v>
      </c>
      <c r="C455">
        <v>31.536000000000001</v>
      </c>
      <c r="D455" t="s">
        <v>1513</v>
      </c>
    </row>
    <row r="456" spans="1:4" x14ac:dyDescent="0.25">
      <c r="A456" t="s">
        <v>5</v>
      </c>
      <c r="B456" t="s">
        <v>936</v>
      </c>
      <c r="C456">
        <v>31.536000000000001</v>
      </c>
      <c r="D456" t="s">
        <v>1514</v>
      </c>
    </row>
    <row r="457" spans="1:4" x14ac:dyDescent="0.25">
      <c r="A457" t="s">
        <v>5</v>
      </c>
      <c r="B457" t="s">
        <v>249</v>
      </c>
      <c r="C457">
        <v>31.536000000000001</v>
      </c>
      <c r="D457" t="s">
        <v>1515</v>
      </c>
    </row>
    <row r="458" spans="1:4" x14ac:dyDescent="0.25">
      <c r="A458" t="s">
        <v>5</v>
      </c>
      <c r="B458" t="s">
        <v>1035</v>
      </c>
      <c r="C458">
        <v>31.536000000000001</v>
      </c>
      <c r="D458" t="s">
        <v>1516</v>
      </c>
    </row>
    <row r="459" spans="1:4" x14ac:dyDescent="0.25">
      <c r="A459" t="s">
        <v>5</v>
      </c>
      <c r="B459" t="s">
        <v>441</v>
      </c>
      <c r="C459">
        <v>31.536000000000001</v>
      </c>
      <c r="D459" t="s">
        <v>1517</v>
      </c>
    </row>
    <row r="460" spans="1:4" x14ac:dyDescent="0.25">
      <c r="A460" t="s">
        <v>5</v>
      </c>
      <c r="B460" t="s">
        <v>438</v>
      </c>
      <c r="C460">
        <v>31.536000000000001</v>
      </c>
      <c r="D460" t="s">
        <v>1518</v>
      </c>
    </row>
    <row r="461" spans="1:4" x14ac:dyDescent="0.25">
      <c r="A461" t="s">
        <v>5</v>
      </c>
      <c r="B461" t="s">
        <v>1029</v>
      </c>
      <c r="C461">
        <v>31.536000000000001</v>
      </c>
      <c r="D461" t="s">
        <v>1519</v>
      </c>
    </row>
    <row r="462" spans="1:4" x14ac:dyDescent="0.25">
      <c r="A462" t="s">
        <v>5</v>
      </c>
      <c r="B462" t="s">
        <v>445</v>
      </c>
      <c r="C462">
        <v>1</v>
      </c>
      <c r="D462" t="s">
        <v>1520</v>
      </c>
    </row>
    <row r="463" spans="1:4" x14ac:dyDescent="0.25">
      <c r="A463" t="s">
        <v>5</v>
      </c>
      <c r="B463" t="s">
        <v>452</v>
      </c>
      <c r="C463">
        <v>1</v>
      </c>
      <c r="D463" t="s">
        <v>1521</v>
      </c>
    </row>
    <row r="464" spans="1:4" x14ac:dyDescent="0.25">
      <c r="A464" t="s">
        <v>5</v>
      </c>
      <c r="B464" t="s">
        <v>455</v>
      </c>
      <c r="C464">
        <v>1</v>
      </c>
      <c r="D464" t="s">
        <v>1522</v>
      </c>
    </row>
    <row r="465" spans="1:4" x14ac:dyDescent="0.25">
      <c r="A465" t="s">
        <v>5</v>
      </c>
      <c r="B465" t="s">
        <v>458</v>
      </c>
      <c r="C465">
        <v>1</v>
      </c>
      <c r="D465" t="s">
        <v>1523</v>
      </c>
    </row>
    <row r="466" spans="1:4" x14ac:dyDescent="0.25">
      <c r="A466" t="s">
        <v>5</v>
      </c>
      <c r="B466" t="s">
        <v>463</v>
      </c>
      <c r="C466">
        <v>1</v>
      </c>
      <c r="D466" t="s">
        <v>1524</v>
      </c>
    </row>
    <row r="467" spans="1:4" x14ac:dyDescent="0.25">
      <c r="A467" t="s">
        <v>5</v>
      </c>
      <c r="B467" t="s">
        <v>475</v>
      </c>
      <c r="C467">
        <v>31.536000000000001</v>
      </c>
      <c r="D467" t="s">
        <v>1525</v>
      </c>
    </row>
    <row r="468" spans="1:4" x14ac:dyDescent="0.25">
      <c r="A468" t="s">
        <v>5</v>
      </c>
      <c r="B468" t="s">
        <v>1885</v>
      </c>
      <c r="C468">
        <v>31.536000000000001</v>
      </c>
      <c r="D468" t="s">
        <v>1886</v>
      </c>
    </row>
    <row r="469" spans="1:4" x14ac:dyDescent="0.25">
      <c r="A469" t="s">
        <v>5</v>
      </c>
      <c r="B469" t="s">
        <v>477</v>
      </c>
      <c r="C469">
        <v>31.536000000000001</v>
      </c>
      <c r="D469" t="s">
        <v>1526</v>
      </c>
    </row>
    <row r="470" spans="1:4" x14ac:dyDescent="0.25">
      <c r="A470" t="s">
        <v>5</v>
      </c>
      <c r="B470" t="s">
        <v>484</v>
      </c>
      <c r="C470">
        <v>31.536000000000001</v>
      </c>
      <c r="D470" t="s">
        <v>1527</v>
      </c>
    </row>
    <row r="471" spans="1:4" x14ac:dyDescent="0.25">
      <c r="A471" t="s">
        <v>5</v>
      </c>
      <c r="B471" t="s">
        <v>490</v>
      </c>
      <c r="C471">
        <v>31.536000000000001</v>
      </c>
      <c r="D471" t="s">
        <v>1528</v>
      </c>
    </row>
    <row r="472" spans="1:4" x14ac:dyDescent="0.25">
      <c r="A472" t="s">
        <v>5</v>
      </c>
      <c r="B472" t="s">
        <v>265</v>
      </c>
      <c r="C472">
        <v>31.536000000000001</v>
      </c>
      <c r="D472" t="s">
        <v>1529</v>
      </c>
    </row>
    <row r="473" spans="1:4" x14ac:dyDescent="0.25">
      <c r="A473" t="s">
        <v>5</v>
      </c>
      <c r="B473" t="s">
        <v>836</v>
      </c>
      <c r="C473">
        <v>31.536000000000001</v>
      </c>
      <c r="D473" t="s">
        <v>1530</v>
      </c>
    </row>
    <row r="474" spans="1:4" x14ac:dyDescent="0.25">
      <c r="A474" t="s">
        <v>5</v>
      </c>
      <c r="B474" t="s">
        <v>896</v>
      </c>
      <c r="C474">
        <v>31.536000000000001</v>
      </c>
      <c r="D474" t="s">
        <v>1531</v>
      </c>
    </row>
    <row r="475" spans="1:4" x14ac:dyDescent="0.25">
      <c r="A475" t="s">
        <v>5</v>
      </c>
      <c r="B475" t="s">
        <v>934</v>
      </c>
      <c r="C475">
        <v>31.536000000000001</v>
      </c>
      <c r="D475" t="s">
        <v>1532</v>
      </c>
    </row>
    <row r="476" spans="1:4" x14ac:dyDescent="0.25">
      <c r="A476" t="s">
        <v>5</v>
      </c>
      <c r="B476" t="s">
        <v>1033</v>
      </c>
      <c r="C476">
        <v>31.536000000000001</v>
      </c>
      <c r="D476" t="s">
        <v>1533</v>
      </c>
    </row>
    <row r="477" spans="1:4" x14ac:dyDescent="0.25">
      <c r="A477" t="s">
        <v>5</v>
      </c>
      <c r="B477" t="s">
        <v>498</v>
      </c>
      <c r="C477">
        <v>31.536000000000001</v>
      </c>
      <c r="D477" t="s">
        <v>1534</v>
      </c>
    </row>
    <row r="478" spans="1:4" x14ac:dyDescent="0.25">
      <c r="A478" t="s">
        <v>5</v>
      </c>
      <c r="B478" t="s">
        <v>839</v>
      </c>
      <c r="C478">
        <v>31.536000000000001</v>
      </c>
      <c r="D478" t="s">
        <v>1535</v>
      </c>
    </row>
    <row r="479" spans="1:4" x14ac:dyDescent="0.25">
      <c r="A479" t="s">
        <v>5</v>
      </c>
      <c r="B479" t="s">
        <v>899</v>
      </c>
      <c r="C479">
        <v>31.536000000000001</v>
      </c>
      <c r="D479" t="s">
        <v>1536</v>
      </c>
    </row>
    <row r="480" spans="1:4" x14ac:dyDescent="0.25">
      <c r="A480" t="s">
        <v>5</v>
      </c>
      <c r="B480" t="s">
        <v>937</v>
      </c>
      <c r="C480">
        <v>31.536000000000001</v>
      </c>
      <c r="D480" t="s">
        <v>1537</v>
      </c>
    </row>
    <row r="481" spans="1:4" x14ac:dyDescent="0.25">
      <c r="A481" t="s">
        <v>5</v>
      </c>
      <c r="B481" t="s">
        <v>1887</v>
      </c>
      <c r="C481">
        <v>31.536000000000001</v>
      </c>
      <c r="D481" t="s">
        <v>1888</v>
      </c>
    </row>
    <row r="482" spans="1:4" x14ac:dyDescent="0.25">
      <c r="A482" t="s">
        <v>5</v>
      </c>
      <c r="B482" t="s">
        <v>330</v>
      </c>
      <c r="C482">
        <v>31.536000000000001</v>
      </c>
      <c r="D482" t="s">
        <v>1538</v>
      </c>
    </row>
    <row r="483" spans="1:4" x14ac:dyDescent="0.25">
      <c r="A483" t="s">
        <v>5</v>
      </c>
      <c r="B483" t="s">
        <v>128</v>
      </c>
      <c r="C483">
        <v>31.536000000000001</v>
      </c>
      <c r="D483" t="s">
        <v>1539</v>
      </c>
    </row>
    <row r="484" spans="1:4" x14ac:dyDescent="0.25">
      <c r="A484" t="s">
        <v>5</v>
      </c>
      <c r="B484" t="s">
        <v>327</v>
      </c>
      <c r="C484">
        <v>31.536000000000001</v>
      </c>
      <c r="D484" t="s">
        <v>1540</v>
      </c>
    </row>
    <row r="485" spans="1:4" x14ac:dyDescent="0.25">
      <c r="A485" t="s">
        <v>5</v>
      </c>
      <c r="B485" t="s">
        <v>964</v>
      </c>
      <c r="C485">
        <v>31.536000000000001</v>
      </c>
      <c r="D485" t="s">
        <v>1541</v>
      </c>
    </row>
    <row r="486" spans="1:4" x14ac:dyDescent="0.25">
      <c r="A486" t="s">
        <v>5</v>
      </c>
      <c r="B486" t="s">
        <v>1016</v>
      </c>
      <c r="C486">
        <v>31.536000000000001</v>
      </c>
      <c r="D486" t="s">
        <v>1542</v>
      </c>
    </row>
    <row r="487" spans="1:4" x14ac:dyDescent="0.25">
      <c r="A487" t="s">
        <v>5</v>
      </c>
      <c r="B487" t="s">
        <v>349</v>
      </c>
      <c r="C487">
        <v>1</v>
      </c>
      <c r="D487" t="s">
        <v>1543</v>
      </c>
    </row>
    <row r="488" spans="1:4" x14ac:dyDescent="0.25">
      <c r="A488" t="s">
        <v>5</v>
      </c>
      <c r="B488" t="s">
        <v>332</v>
      </c>
      <c r="C488">
        <v>1</v>
      </c>
      <c r="D488" t="s">
        <v>1544</v>
      </c>
    </row>
    <row r="489" spans="1:4" x14ac:dyDescent="0.25">
      <c r="A489" t="s">
        <v>5</v>
      </c>
      <c r="B489" t="s">
        <v>334</v>
      </c>
      <c r="C489">
        <v>1</v>
      </c>
      <c r="D489" t="s">
        <v>1545</v>
      </c>
    </row>
    <row r="490" spans="1:4" x14ac:dyDescent="0.25">
      <c r="A490" t="s">
        <v>5</v>
      </c>
      <c r="B490" t="s">
        <v>336</v>
      </c>
      <c r="C490">
        <v>1</v>
      </c>
      <c r="D490" t="s">
        <v>1546</v>
      </c>
    </row>
    <row r="491" spans="1:4" x14ac:dyDescent="0.25">
      <c r="A491" t="s">
        <v>5</v>
      </c>
      <c r="B491" t="s">
        <v>338</v>
      </c>
      <c r="C491">
        <v>1</v>
      </c>
      <c r="D491" t="s">
        <v>1547</v>
      </c>
    </row>
    <row r="492" spans="1:4" x14ac:dyDescent="0.25">
      <c r="A492" t="s">
        <v>5</v>
      </c>
      <c r="B492" t="s">
        <v>337</v>
      </c>
      <c r="C492">
        <v>1</v>
      </c>
      <c r="D492" t="s">
        <v>1548</v>
      </c>
    </row>
    <row r="493" spans="1:4" x14ac:dyDescent="0.25">
      <c r="A493" t="s">
        <v>5</v>
      </c>
      <c r="B493" t="s">
        <v>339</v>
      </c>
      <c r="C493">
        <v>1</v>
      </c>
      <c r="D493" t="s">
        <v>1549</v>
      </c>
    </row>
    <row r="494" spans="1:4" x14ac:dyDescent="0.25">
      <c r="A494" t="s">
        <v>5</v>
      </c>
      <c r="B494" t="s">
        <v>342</v>
      </c>
      <c r="C494">
        <v>1</v>
      </c>
      <c r="D494" t="s">
        <v>1550</v>
      </c>
    </row>
    <row r="495" spans="1:4" x14ac:dyDescent="0.25">
      <c r="A495" t="s">
        <v>5</v>
      </c>
      <c r="B495" t="s">
        <v>345</v>
      </c>
      <c r="C495">
        <v>1</v>
      </c>
      <c r="D495" t="s">
        <v>1551</v>
      </c>
    </row>
    <row r="496" spans="1:4" x14ac:dyDescent="0.25">
      <c r="A496" t="s">
        <v>5</v>
      </c>
      <c r="B496" t="s">
        <v>348</v>
      </c>
      <c r="C496">
        <v>1</v>
      </c>
      <c r="D496" t="s">
        <v>1552</v>
      </c>
    </row>
    <row r="497" spans="1:4" x14ac:dyDescent="0.25">
      <c r="A497" t="s">
        <v>5</v>
      </c>
      <c r="B497" t="s">
        <v>352</v>
      </c>
      <c r="C497">
        <v>1</v>
      </c>
      <c r="D497" t="s">
        <v>1553</v>
      </c>
    </row>
    <row r="498" spans="1:4" x14ac:dyDescent="0.25">
      <c r="A498" t="s">
        <v>5</v>
      </c>
      <c r="B498" t="s">
        <v>355</v>
      </c>
      <c r="C498">
        <v>31.536000000000001</v>
      </c>
      <c r="D498" t="s">
        <v>1554</v>
      </c>
    </row>
    <row r="499" spans="1:4" x14ac:dyDescent="0.25">
      <c r="A499" t="s">
        <v>5</v>
      </c>
      <c r="B499" t="s">
        <v>354</v>
      </c>
      <c r="C499">
        <v>31.536000000000001</v>
      </c>
      <c r="D499" t="s">
        <v>1555</v>
      </c>
    </row>
    <row r="500" spans="1:4" x14ac:dyDescent="0.25">
      <c r="A500" t="s">
        <v>5</v>
      </c>
      <c r="B500" t="s">
        <v>356</v>
      </c>
      <c r="C500">
        <v>31.536000000000001</v>
      </c>
      <c r="D500" t="s">
        <v>1556</v>
      </c>
    </row>
    <row r="501" spans="1:4" x14ac:dyDescent="0.25">
      <c r="A501" t="s">
        <v>5</v>
      </c>
      <c r="B501" t="s">
        <v>358</v>
      </c>
      <c r="C501">
        <v>31.536000000000001</v>
      </c>
      <c r="D501" t="s">
        <v>1557</v>
      </c>
    </row>
    <row r="502" spans="1:4" x14ac:dyDescent="0.25">
      <c r="A502" t="s">
        <v>5</v>
      </c>
      <c r="B502" t="s">
        <v>357</v>
      </c>
      <c r="C502">
        <v>31.536000000000001</v>
      </c>
      <c r="D502" t="s">
        <v>1558</v>
      </c>
    </row>
    <row r="503" spans="1:4" x14ac:dyDescent="0.25">
      <c r="A503" t="s">
        <v>5</v>
      </c>
      <c r="B503" t="s">
        <v>359</v>
      </c>
      <c r="C503">
        <v>31.536000000000001</v>
      </c>
      <c r="D503" t="s">
        <v>1559</v>
      </c>
    </row>
    <row r="504" spans="1:4" x14ac:dyDescent="0.25">
      <c r="A504" t="s">
        <v>5</v>
      </c>
      <c r="B504" t="s">
        <v>361</v>
      </c>
      <c r="C504">
        <v>31.536000000000001</v>
      </c>
      <c r="D504" t="s">
        <v>1560</v>
      </c>
    </row>
    <row r="505" spans="1:4" x14ac:dyDescent="0.25">
      <c r="A505" t="s">
        <v>5</v>
      </c>
      <c r="B505" t="s">
        <v>360</v>
      </c>
      <c r="C505">
        <v>31.536000000000001</v>
      </c>
      <c r="D505" t="s">
        <v>1561</v>
      </c>
    </row>
    <row r="506" spans="1:4" x14ac:dyDescent="0.25">
      <c r="A506" t="s">
        <v>5</v>
      </c>
      <c r="B506" t="s">
        <v>362</v>
      </c>
      <c r="C506">
        <v>31.536000000000001</v>
      </c>
      <c r="D506" t="s">
        <v>1562</v>
      </c>
    </row>
    <row r="507" spans="1:4" x14ac:dyDescent="0.25">
      <c r="A507" t="s">
        <v>5</v>
      </c>
      <c r="B507" t="s">
        <v>967</v>
      </c>
      <c r="C507">
        <v>31.536000000000001</v>
      </c>
      <c r="D507" t="s">
        <v>1563</v>
      </c>
    </row>
    <row r="508" spans="1:4" x14ac:dyDescent="0.25">
      <c r="A508" t="s">
        <v>5</v>
      </c>
      <c r="B508" t="s">
        <v>966</v>
      </c>
      <c r="C508">
        <v>31.536000000000001</v>
      </c>
      <c r="D508" t="s">
        <v>1564</v>
      </c>
    </row>
    <row r="509" spans="1:4" x14ac:dyDescent="0.25">
      <c r="A509" t="s">
        <v>5</v>
      </c>
      <c r="B509" t="s">
        <v>968</v>
      </c>
      <c r="C509">
        <v>31.536000000000001</v>
      </c>
      <c r="D509" t="s">
        <v>1565</v>
      </c>
    </row>
    <row r="510" spans="1:4" x14ac:dyDescent="0.25">
      <c r="A510" t="s">
        <v>5</v>
      </c>
      <c r="B510" t="s">
        <v>366</v>
      </c>
      <c r="C510">
        <v>31.536000000000001</v>
      </c>
      <c r="D510" t="s">
        <v>1566</v>
      </c>
    </row>
    <row r="511" spans="1:4" x14ac:dyDescent="0.25">
      <c r="A511" t="s">
        <v>5</v>
      </c>
      <c r="B511" t="s">
        <v>377</v>
      </c>
      <c r="C511">
        <v>31.536000000000001</v>
      </c>
      <c r="D511" t="s">
        <v>1567</v>
      </c>
    </row>
    <row r="512" spans="1:4" x14ac:dyDescent="0.25">
      <c r="A512" t="s">
        <v>5</v>
      </c>
      <c r="B512" t="s">
        <v>375</v>
      </c>
      <c r="C512">
        <v>31.536000000000001</v>
      </c>
      <c r="D512" t="s">
        <v>1568</v>
      </c>
    </row>
    <row r="513" spans="1:4" x14ac:dyDescent="0.25">
      <c r="A513" t="s">
        <v>5</v>
      </c>
      <c r="B513" t="s">
        <v>376</v>
      </c>
      <c r="C513">
        <v>31.536000000000001</v>
      </c>
      <c r="D513" t="s">
        <v>1569</v>
      </c>
    </row>
    <row r="514" spans="1:4" x14ac:dyDescent="0.25">
      <c r="A514" t="s">
        <v>5</v>
      </c>
      <c r="B514" t="s">
        <v>825</v>
      </c>
      <c r="C514">
        <v>31.536000000000001</v>
      </c>
      <c r="D514" t="s">
        <v>1570</v>
      </c>
    </row>
    <row r="515" spans="1:4" x14ac:dyDescent="0.25">
      <c r="A515" t="s">
        <v>5</v>
      </c>
      <c r="B515" t="s">
        <v>827</v>
      </c>
      <c r="C515">
        <v>31.536000000000001</v>
      </c>
      <c r="D515" t="s">
        <v>1571</v>
      </c>
    </row>
    <row r="516" spans="1:4" x14ac:dyDescent="0.25">
      <c r="A516" t="s">
        <v>5</v>
      </c>
      <c r="B516" t="s">
        <v>865</v>
      </c>
      <c r="C516">
        <v>31.536000000000001</v>
      </c>
      <c r="D516" t="s">
        <v>1572</v>
      </c>
    </row>
    <row r="517" spans="1:4" x14ac:dyDescent="0.25">
      <c r="A517" t="s">
        <v>5</v>
      </c>
      <c r="B517" t="s">
        <v>864</v>
      </c>
      <c r="C517">
        <v>31.536000000000001</v>
      </c>
      <c r="D517" t="s">
        <v>1573</v>
      </c>
    </row>
    <row r="518" spans="1:4" x14ac:dyDescent="0.25">
      <c r="A518" t="s">
        <v>5</v>
      </c>
      <c r="B518" t="s">
        <v>863</v>
      </c>
      <c r="C518">
        <v>31.536000000000001</v>
      </c>
      <c r="D518" t="s">
        <v>1574</v>
      </c>
    </row>
    <row r="519" spans="1:4" x14ac:dyDescent="0.25">
      <c r="A519" t="s">
        <v>5</v>
      </c>
      <c r="B519" t="s">
        <v>889</v>
      </c>
      <c r="C519">
        <v>31.536000000000001</v>
      </c>
      <c r="D519" t="s">
        <v>1575</v>
      </c>
    </row>
    <row r="520" spans="1:4" x14ac:dyDescent="0.25">
      <c r="A520" t="s">
        <v>5</v>
      </c>
      <c r="B520" t="s">
        <v>921</v>
      </c>
      <c r="C520">
        <v>31.536000000000001</v>
      </c>
      <c r="D520" t="s">
        <v>1576</v>
      </c>
    </row>
    <row r="521" spans="1:4" x14ac:dyDescent="0.25">
      <c r="A521" t="s">
        <v>5</v>
      </c>
      <c r="B521" t="s">
        <v>923</v>
      </c>
      <c r="C521">
        <v>31.536000000000001</v>
      </c>
      <c r="D521" t="s">
        <v>1577</v>
      </c>
    </row>
    <row r="522" spans="1:4" x14ac:dyDescent="0.25">
      <c r="A522" t="s">
        <v>5</v>
      </c>
      <c r="B522" t="s">
        <v>1018</v>
      </c>
      <c r="C522">
        <v>31.536000000000001</v>
      </c>
      <c r="D522" t="s">
        <v>1578</v>
      </c>
    </row>
    <row r="523" spans="1:4" x14ac:dyDescent="0.25">
      <c r="A523" t="s">
        <v>5</v>
      </c>
      <c r="B523" t="s">
        <v>1017</v>
      </c>
      <c r="C523">
        <v>31.536000000000001</v>
      </c>
      <c r="D523" t="s">
        <v>1579</v>
      </c>
    </row>
    <row r="524" spans="1:4" x14ac:dyDescent="0.25">
      <c r="A524" t="s">
        <v>5</v>
      </c>
      <c r="B524" t="s">
        <v>1020</v>
      </c>
      <c r="C524">
        <v>31.536000000000001</v>
      </c>
      <c r="D524" t="s">
        <v>1580</v>
      </c>
    </row>
    <row r="525" spans="1:4" x14ac:dyDescent="0.25">
      <c r="A525" t="s">
        <v>5</v>
      </c>
      <c r="B525" t="s">
        <v>1934</v>
      </c>
      <c r="C525">
        <v>31.536000000000001</v>
      </c>
      <c r="D525" t="s">
        <v>1935</v>
      </c>
    </row>
    <row r="526" spans="1:4" x14ac:dyDescent="0.25">
      <c r="A526" t="s">
        <v>5</v>
      </c>
      <c r="B526" t="s">
        <v>1936</v>
      </c>
      <c r="C526">
        <v>31.536000000000001</v>
      </c>
      <c r="D526" t="s">
        <v>1937</v>
      </c>
    </row>
    <row r="527" spans="1:4" x14ac:dyDescent="0.25">
      <c r="A527" t="s">
        <v>5</v>
      </c>
      <c r="B527" t="s">
        <v>1938</v>
      </c>
      <c r="C527">
        <v>31.536000000000001</v>
      </c>
      <c r="D527" t="s">
        <v>1939</v>
      </c>
    </row>
    <row r="528" spans="1:4" x14ac:dyDescent="0.25">
      <c r="A528" t="s">
        <v>5</v>
      </c>
      <c r="B528" t="s">
        <v>129</v>
      </c>
      <c r="C528">
        <v>31.536000000000001</v>
      </c>
      <c r="D528" t="s">
        <v>1581</v>
      </c>
    </row>
    <row r="529" spans="1:4" x14ac:dyDescent="0.25">
      <c r="A529" t="s">
        <v>5</v>
      </c>
      <c r="B529" t="s">
        <v>381</v>
      </c>
      <c r="C529">
        <v>31.536000000000001</v>
      </c>
      <c r="D529" t="s">
        <v>1582</v>
      </c>
    </row>
    <row r="530" spans="1:4" x14ac:dyDescent="0.25">
      <c r="A530" t="s">
        <v>5</v>
      </c>
      <c r="B530" t="s">
        <v>380</v>
      </c>
      <c r="C530">
        <v>31.536000000000001</v>
      </c>
      <c r="D530" t="s">
        <v>1583</v>
      </c>
    </row>
    <row r="531" spans="1:4" x14ac:dyDescent="0.25">
      <c r="A531" t="s">
        <v>5</v>
      </c>
      <c r="B531" t="s">
        <v>382</v>
      </c>
      <c r="C531">
        <v>31.536000000000001</v>
      </c>
      <c r="D531" t="s">
        <v>1584</v>
      </c>
    </row>
    <row r="532" spans="1:4" x14ac:dyDescent="0.25">
      <c r="A532" t="s">
        <v>5</v>
      </c>
      <c r="B532" t="s">
        <v>384</v>
      </c>
      <c r="C532">
        <v>31.536000000000001</v>
      </c>
      <c r="D532" t="s">
        <v>1585</v>
      </c>
    </row>
    <row r="533" spans="1:4" x14ac:dyDescent="0.25">
      <c r="A533" t="s">
        <v>5</v>
      </c>
      <c r="B533" t="s">
        <v>385</v>
      </c>
      <c r="C533">
        <v>31.536000000000001</v>
      </c>
      <c r="D533" t="s">
        <v>1586</v>
      </c>
    </row>
    <row r="534" spans="1:4" x14ac:dyDescent="0.25">
      <c r="A534" t="s">
        <v>5</v>
      </c>
      <c r="B534" t="s">
        <v>828</v>
      </c>
      <c r="C534">
        <v>31.536000000000001</v>
      </c>
      <c r="D534" t="s">
        <v>1587</v>
      </c>
    </row>
    <row r="535" spans="1:4" x14ac:dyDescent="0.25">
      <c r="A535" t="s">
        <v>5</v>
      </c>
      <c r="B535" t="s">
        <v>890</v>
      </c>
      <c r="C535">
        <v>31.536000000000001</v>
      </c>
      <c r="D535" t="s">
        <v>1588</v>
      </c>
    </row>
    <row r="536" spans="1:4" x14ac:dyDescent="0.25">
      <c r="A536" t="s">
        <v>5</v>
      </c>
      <c r="B536" t="s">
        <v>925</v>
      </c>
      <c r="C536">
        <v>31.536000000000001</v>
      </c>
      <c r="D536" t="s">
        <v>1589</v>
      </c>
    </row>
    <row r="537" spans="1:4" x14ac:dyDescent="0.25">
      <c r="A537" t="s">
        <v>5</v>
      </c>
      <c r="B537" t="s">
        <v>247</v>
      </c>
      <c r="C537">
        <v>31.536000000000001</v>
      </c>
      <c r="D537" t="s">
        <v>1590</v>
      </c>
    </row>
    <row r="538" spans="1:4" x14ac:dyDescent="0.25">
      <c r="A538" t="s">
        <v>5</v>
      </c>
      <c r="B538" t="s">
        <v>1021</v>
      </c>
      <c r="C538">
        <v>31.536000000000001</v>
      </c>
      <c r="D538" t="s">
        <v>1591</v>
      </c>
    </row>
    <row r="539" spans="1:4" x14ac:dyDescent="0.25">
      <c r="A539" t="s">
        <v>5</v>
      </c>
      <c r="B539" t="s">
        <v>329</v>
      </c>
      <c r="C539">
        <v>31.536000000000001</v>
      </c>
      <c r="D539" t="s">
        <v>1592</v>
      </c>
    </row>
    <row r="540" spans="1:4" x14ac:dyDescent="0.25">
      <c r="A540" t="s">
        <v>5</v>
      </c>
      <c r="B540" t="s">
        <v>326</v>
      </c>
      <c r="C540">
        <v>31.536000000000001</v>
      </c>
      <c r="D540" t="s">
        <v>1593</v>
      </c>
    </row>
    <row r="541" spans="1:4" x14ac:dyDescent="0.25">
      <c r="A541" t="s">
        <v>5</v>
      </c>
      <c r="B541" t="s">
        <v>1015</v>
      </c>
      <c r="C541">
        <v>31.536000000000001</v>
      </c>
      <c r="D541" t="s">
        <v>1594</v>
      </c>
    </row>
    <row r="542" spans="1:4" x14ac:dyDescent="0.25">
      <c r="A542" t="s">
        <v>5</v>
      </c>
      <c r="B542" t="s">
        <v>333</v>
      </c>
      <c r="C542">
        <v>1</v>
      </c>
      <c r="D542" t="s">
        <v>1595</v>
      </c>
    </row>
    <row r="543" spans="1:4" x14ac:dyDescent="0.25">
      <c r="A543" t="s">
        <v>5</v>
      </c>
      <c r="B543" t="s">
        <v>340</v>
      </c>
      <c r="C543">
        <v>1</v>
      </c>
      <c r="D543" t="s">
        <v>1596</v>
      </c>
    </row>
    <row r="544" spans="1:4" x14ac:dyDescent="0.25">
      <c r="A544" t="s">
        <v>5</v>
      </c>
      <c r="B544" t="s">
        <v>343</v>
      </c>
      <c r="C544">
        <v>1</v>
      </c>
      <c r="D544" t="s">
        <v>1597</v>
      </c>
    </row>
    <row r="545" spans="1:4" x14ac:dyDescent="0.25">
      <c r="A545" t="s">
        <v>5</v>
      </c>
      <c r="B545" t="s">
        <v>346</v>
      </c>
      <c r="C545">
        <v>1</v>
      </c>
      <c r="D545" t="s">
        <v>1598</v>
      </c>
    </row>
    <row r="546" spans="1:4" x14ac:dyDescent="0.25">
      <c r="A546" t="s">
        <v>5</v>
      </c>
      <c r="B546" t="s">
        <v>351</v>
      </c>
      <c r="C546">
        <v>1</v>
      </c>
      <c r="D546" t="s">
        <v>1599</v>
      </c>
    </row>
    <row r="547" spans="1:4" x14ac:dyDescent="0.25">
      <c r="A547" t="s">
        <v>5</v>
      </c>
      <c r="B547" t="s">
        <v>363</v>
      </c>
      <c r="C547">
        <v>31.536000000000001</v>
      </c>
      <c r="D547" t="s">
        <v>1600</v>
      </c>
    </row>
    <row r="548" spans="1:4" x14ac:dyDescent="0.25">
      <c r="A548" t="s">
        <v>5</v>
      </c>
      <c r="B548" t="s">
        <v>1889</v>
      </c>
      <c r="C548">
        <v>31.536000000000001</v>
      </c>
      <c r="D548" t="s">
        <v>1890</v>
      </c>
    </row>
    <row r="549" spans="1:4" x14ac:dyDescent="0.25">
      <c r="A549" t="s">
        <v>5</v>
      </c>
      <c r="B549" t="s">
        <v>365</v>
      </c>
      <c r="C549">
        <v>31.536000000000001</v>
      </c>
      <c r="D549" t="s">
        <v>1601</v>
      </c>
    </row>
    <row r="550" spans="1:4" x14ac:dyDescent="0.25">
      <c r="A550" t="s">
        <v>5</v>
      </c>
      <c r="B550" t="s">
        <v>372</v>
      </c>
      <c r="C550">
        <v>31.536000000000001</v>
      </c>
      <c r="D550" t="s">
        <v>1602</v>
      </c>
    </row>
    <row r="551" spans="1:4" x14ac:dyDescent="0.25">
      <c r="A551" t="s">
        <v>5</v>
      </c>
      <c r="B551" t="s">
        <v>378</v>
      </c>
      <c r="C551">
        <v>31.536000000000001</v>
      </c>
      <c r="D551" t="s">
        <v>1603</v>
      </c>
    </row>
    <row r="552" spans="1:4" x14ac:dyDescent="0.25">
      <c r="A552" t="s">
        <v>5</v>
      </c>
      <c r="B552" t="s">
        <v>260</v>
      </c>
      <c r="C552">
        <v>31.536000000000001</v>
      </c>
      <c r="D552" t="s">
        <v>1604</v>
      </c>
    </row>
    <row r="553" spans="1:4" x14ac:dyDescent="0.25">
      <c r="A553" t="s">
        <v>5</v>
      </c>
      <c r="B553" t="s">
        <v>826</v>
      </c>
      <c r="C553">
        <v>31.536000000000001</v>
      </c>
      <c r="D553" t="s">
        <v>1605</v>
      </c>
    </row>
    <row r="554" spans="1:4" x14ac:dyDescent="0.25">
      <c r="A554" t="s">
        <v>5</v>
      </c>
      <c r="B554" t="s">
        <v>888</v>
      </c>
      <c r="C554">
        <v>31.536000000000001</v>
      </c>
      <c r="D554" t="s">
        <v>1606</v>
      </c>
    </row>
    <row r="555" spans="1:4" x14ac:dyDescent="0.25">
      <c r="A555" t="s">
        <v>5</v>
      </c>
      <c r="B555" t="s">
        <v>922</v>
      </c>
      <c r="C555">
        <v>31.536000000000001</v>
      </c>
      <c r="D555" t="s">
        <v>1607</v>
      </c>
    </row>
    <row r="556" spans="1:4" x14ac:dyDescent="0.25">
      <c r="A556" t="s">
        <v>5</v>
      </c>
      <c r="B556" t="s">
        <v>1019</v>
      </c>
      <c r="C556">
        <v>31.536000000000001</v>
      </c>
      <c r="D556" t="s">
        <v>1608</v>
      </c>
    </row>
    <row r="557" spans="1:4" x14ac:dyDescent="0.25">
      <c r="A557" t="s">
        <v>5</v>
      </c>
      <c r="B557" t="s">
        <v>386</v>
      </c>
      <c r="C557">
        <v>31.536000000000001</v>
      </c>
      <c r="D557" t="s">
        <v>1609</v>
      </c>
    </row>
    <row r="558" spans="1:4" x14ac:dyDescent="0.25">
      <c r="A558" t="s">
        <v>5</v>
      </c>
      <c r="B558" t="s">
        <v>829</v>
      </c>
      <c r="C558">
        <v>31.536000000000001</v>
      </c>
      <c r="D558" t="s">
        <v>1610</v>
      </c>
    </row>
    <row r="559" spans="1:4" x14ac:dyDescent="0.25">
      <c r="A559" t="s">
        <v>5</v>
      </c>
      <c r="B559" t="s">
        <v>891</v>
      </c>
      <c r="C559">
        <v>31.536000000000001</v>
      </c>
      <c r="D559" t="s">
        <v>1611</v>
      </c>
    </row>
    <row r="560" spans="1:4" x14ac:dyDescent="0.25">
      <c r="A560" t="s">
        <v>5</v>
      </c>
      <c r="B560" t="s">
        <v>926</v>
      </c>
      <c r="C560">
        <v>31.536000000000001</v>
      </c>
      <c r="D560" t="s">
        <v>1612</v>
      </c>
    </row>
    <row r="561" spans="1:4" x14ac:dyDescent="0.25">
      <c r="A561" t="s">
        <v>5</v>
      </c>
      <c r="B561" t="s">
        <v>1891</v>
      </c>
      <c r="C561">
        <v>31.536000000000001</v>
      </c>
      <c r="D561" t="s">
        <v>1892</v>
      </c>
    </row>
    <row r="562" spans="1:4" x14ac:dyDescent="0.25">
      <c r="A562" t="s">
        <v>5</v>
      </c>
      <c r="B562" t="s">
        <v>666</v>
      </c>
      <c r="C562">
        <v>31.536000000000001</v>
      </c>
      <c r="D562" t="s">
        <v>1613</v>
      </c>
    </row>
    <row r="563" spans="1:4" x14ac:dyDescent="0.25">
      <c r="A563" t="s">
        <v>5</v>
      </c>
      <c r="B563" t="s">
        <v>140</v>
      </c>
      <c r="C563">
        <v>31.536000000000001</v>
      </c>
      <c r="D563" t="s">
        <v>1614</v>
      </c>
    </row>
    <row r="564" spans="1:4" x14ac:dyDescent="0.25">
      <c r="A564" t="s">
        <v>5</v>
      </c>
      <c r="B564" t="s">
        <v>663</v>
      </c>
      <c r="C564">
        <v>31.536000000000001</v>
      </c>
      <c r="D564" t="s">
        <v>1615</v>
      </c>
    </row>
    <row r="565" spans="1:4" x14ac:dyDescent="0.25">
      <c r="A565" t="s">
        <v>5</v>
      </c>
      <c r="B565" t="s">
        <v>1000</v>
      </c>
      <c r="C565">
        <v>31.536000000000001</v>
      </c>
      <c r="D565" t="s">
        <v>1616</v>
      </c>
    </row>
    <row r="566" spans="1:4" x14ac:dyDescent="0.25">
      <c r="A566" t="s">
        <v>5</v>
      </c>
      <c r="B566" t="s">
        <v>1058</v>
      </c>
      <c r="C566">
        <v>31.536000000000001</v>
      </c>
      <c r="D566" t="s">
        <v>1617</v>
      </c>
    </row>
    <row r="567" spans="1:4" x14ac:dyDescent="0.25">
      <c r="A567" t="s">
        <v>5</v>
      </c>
      <c r="B567" t="s">
        <v>685</v>
      </c>
      <c r="C567">
        <v>1</v>
      </c>
      <c r="D567" t="s">
        <v>1618</v>
      </c>
    </row>
    <row r="568" spans="1:4" x14ac:dyDescent="0.25">
      <c r="A568" t="s">
        <v>5</v>
      </c>
      <c r="B568" t="s">
        <v>668</v>
      </c>
      <c r="C568">
        <v>1</v>
      </c>
      <c r="D568" t="s">
        <v>1619</v>
      </c>
    </row>
    <row r="569" spans="1:4" x14ac:dyDescent="0.25">
      <c r="A569" t="s">
        <v>5</v>
      </c>
      <c r="B569" t="s">
        <v>670</v>
      </c>
      <c r="C569">
        <v>1</v>
      </c>
      <c r="D569" t="s">
        <v>1620</v>
      </c>
    </row>
    <row r="570" spans="1:4" x14ac:dyDescent="0.25">
      <c r="A570" t="s">
        <v>5</v>
      </c>
      <c r="B570" t="s">
        <v>672</v>
      </c>
      <c r="C570">
        <v>1</v>
      </c>
      <c r="D570" t="s">
        <v>1621</v>
      </c>
    </row>
    <row r="571" spans="1:4" x14ac:dyDescent="0.25">
      <c r="A571" t="s">
        <v>5</v>
      </c>
      <c r="B571" t="s">
        <v>674</v>
      </c>
      <c r="C571">
        <v>1</v>
      </c>
      <c r="D571" t="s">
        <v>1622</v>
      </c>
    </row>
    <row r="572" spans="1:4" x14ac:dyDescent="0.25">
      <c r="A572" t="s">
        <v>5</v>
      </c>
      <c r="B572" t="s">
        <v>673</v>
      </c>
      <c r="C572">
        <v>1</v>
      </c>
      <c r="D572" t="s">
        <v>1623</v>
      </c>
    </row>
    <row r="573" spans="1:4" x14ac:dyDescent="0.25">
      <c r="A573" t="s">
        <v>5</v>
      </c>
      <c r="B573" t="s">
        <v>675</v>
      </c>
      <c r="C573">
        <v>1</v>
      </c>
      <c r="D573" t="s">
        <v>1624</v>
      </c>
    </row>
    <row r="574" spans="1:4" x14ac:dyDescent="0.25">
      <c r="A574" t="s">
        <v>5</v>
      </c>
      <c r="B574" t="s">
        <v>678</v>
      </c>
      <c r="C574">
        <v>1</v>
      </c>
      <c r="D574" t="s">
        <v>1625</v>
      </c>
    </row>
    <row r="575" spans="1:4" x14ac:dyDescent="0.25">
      <c r="A575" t="s">
        <v>5</v>
      </c>
      <c r="B575" t="s">
        <v>681</v>
      </c>
      <c r="C575">
        <v>1</v>
      </c>
      <c r="D575" t="s">
        <v>1626</v>
      </c>
    </row>
    <row r="576" spans="1:4" x14ac:dyDescent="0.25">
      <c r="A576" t="s">
        <v>5</v>
      </c>
      <c r="B576" t="s">
        <v>684</v>
      </c>
      <c r="C576">
        <v>1</v>
      </c>
      <c r="D576" t="s">
        <v>1627</v>
      </c>
    </row>
    <row r="577" spans="1:4" x14ac:dyDescent="0.25">
      <c r="A577" t="s">
        <v>5</v>
      </c>
      <c r="B577" t="s">
        <v>688</v>
      </c>
      <c r="C577">
        <v>1</v>
      </c>
      <c r="D577" t="s">
        <v>1628</v>
      </c>
    </row>
    <row r="578" spans="1:4" x14ac:dyDescent="0.25">
      <c r="A578" t="s">
        <v>5</v>
      </c>
      <c r="B578" t="s">
        <v>691</v>
      </c>
      <c r="C578">
        <v>31.536000000000001</v>
      </c>
      <c r="D578" t="s">
        <v>1629</v>
      </c>
    </row>
    <row r="579" spans="1:4" x14ac:dyDescent="0.25">
      <c r="A579" t="s">
        <v>5</v>
      </c>
      <c r="B579" t="s">
        <v>690</v>
      </c>
      <c r="C579">
        <v>31.536000000000001</v>
      </c>
      <c r="D579" t="s">
        <v>1630</v>
      </c>
    </row>
    <row r="580" spans="1:4" x14ac:dyDescent="0.25">
      <c r="A580" t="s">
        <v>5</v>
      </c>
      <c r="B580" t="s">
        <v>692</v>
      </c>
      <c r="C580">
        <v>31.536000000000001</v>
      </c>
      <c r="D580" t="s">
        <v>1631</v>
      </c>
    </row>
    <row r="581" spans="1:4" x14ac:dyDescent="0.25">
      <c r="A581" t="s">
        <v>5</v>
      </c>
      <c r="B581" t="s">
        <v>694</v>
      </c>
      <c r="C581">
        <v>31.536000000000001</v>
      </c>
      <c r="D581" t="s">
        <v>1632</v>
      </c>
    </row>
    <row r="582" spans="1:4" x14ac:dyDescent="0.25">
      <c r="A582" t="s">
        <v>5</v>
      </c>
      <c r="B582" t="s">
        <v>693</v>
      </c>
      <c r="C582">
        <v>31.536000000000001</v>
      </c>
      <c r="D582" t="s">
        <v>1633</v>
      </c>
    </row>
    <row r="583" spans="1:4" x14ac:dyDescent="0.25">
      <c r="A583" t="s">
        <v>5</v>
      </c>
      <c r="B583" t="s">
        <v>695</v>
      </c>
      <c r="C583">
        <v>31.536000000000001</v>
      </c>
      <c r="D583" t="s">
        <v>1634</v>
      </c>
    </row>
    <row r="584" spans="1:4" x14ac:dyDescent="0.25">
      <c r="A584" t="s">
        <v>5</v>
      </c>
      <c r="B584" t="s">
        <v>697</v>
      </c>
      <c r="C584">
        <v>31.536000000000001</v>
      </c>
      <c r="D584" t="s">
        <v>1635</v>
      </c>
    </row>
    <row r="585" spans="1:4" x14ac:dyDescent="0.25">
      <c r="A585" t="s">
        <v>5</v>
      </c>
      <c r="B585" t="s">
        <v>696</v>
      </c>
      <c r="C585">
        <v>31.536000000000001</v>
      </c>
      <c r="D585" t="s">
        <v>1636</v>
      </c>
    </row>
    <row r="586" spans="1:4" x14ac:dyDescent="0.25">
      <c r="A586" t="s">
        <v>5</v>
      </c>
      <c r="B586" t="s">
        <v>698</v>
      </c>
      <c r="C586">
        <v>31.536000000000001</v>
      </c>
      <c r="D586" t="s">
        <v>1637</v>
      </c>
    </row>
    <row r="587" spans="1:4" x14ac:dyDescent="0.25">
      <c r="A587" t="s">
        <v>5</v>
      </c>
      <c r="B587" t="s">
        <v>1003</v>
      </c>
      <c r="C587">
        <v>31.536000000000001</v>
      </c>
      <c r="D587" t="s">
        <v>1638</v>
      </c>
    </row>
    <row r="588" spans="1:4" x14ac:dyDescent="0.25">
      <c r="A588" t="s">
        <v>5</v>
      </c>
      <c r="B588" t="s">
        <v>1002</v>
      </c>
      <c r="C588">
        <v>31.536000000000001</v>
      </c>
      <c r="D588" t="s">
        <v>1639</v>
      </c>
    </row>
    <row r="589" spans="1:4" x14ac:dyDescent="0.25">
      <c r="A589" t="s">
        <v>5</v>
      </c>
      <c r="B589" t="s">
        <v>1004</v>
      </c>
      <c r="C589">
        <v>31.536000000000001</v>
      </c>
      <c r="D589" t="s">
        <v>1640</v>
      </c>
    </row>
    <row r="590" spans="1:4" x14ac:dyDescent="0.25">
      <c r="A590" t="s">
        <v>5</v>
      </c>
      <c r="B590" t="s">
        <v>702</v>
      </c>
      <c r="C590">
        <v>31.536000000000001</v>
      </c>
      <c r="D590" t="s">
        <v>1641</v>
      </c>
    </row>
    <row r="591" spans="1:4" x14ac:dyDescent="0.25">
      <c r="A591" t="s">
        <v>5</v>
      </c>
      <c r="B591" t="s">
        <v>713</v>
      </c>
      <c r="C591">
        <v>31.536000000000001</v>
      </c>
      <c r="D591" t="s">
        <v>1642</v>
      </c>
    </row>
    <row r="592" spans="1:4" x14ac:dyDescent="0.25">
      <c r="A592" t="s">
        <v>5</v>
      </c>
      <c r="B592" t="s">
        <v>711</v>
      </c>
      <c r="C592">
        <v>31.536000000000001</v>
      </c>
      <c r="D592" t="s">
        <v>1643</v>
      </c>
    </row>
    <row r="593" spans="1:4" x14ac:dyDescent="0.25">
      <c r="A593" t="s">
        <v>5</v>
      </c>
      <c r="B593" t="s">
        <v>712</v>
      </c>
      <c r="C593">
        <v>31.536000000000001</v>
      </c>
      <c r="D593" t="s">
        <v>1644</v>
      </c>
    </row>
    <row r="594" spans="1:4" x14ac:dyDescent="0.25">
      <c r="A594" t="s">
        <v>5</v>
      </c>
      <c r="B594" t="s">
        <v>855</v>
      </c>
      <c r="C594">
        <v>31.536000000000001</v>
      </c>
      <c r="D594" t="s">
        <v>1645</v>
      </c>
    </row>
    <row r="595" spans="1:4" x14ac:dyDescent="0.25">
      <c r="A595" t="s">
        <v>5</v>
      </c>
      <c r="B595" t="s">
        <v>857</v>
      </c>
      <c r="C595">
        <v>31.536000000000001</v>
      </c>
      <c r="D595" t="s">
        <v>1646</v>
      </c>
    </row>
    <row r="596" spans="1:4" x14ac:dyDescent="0.25">
      <c r="A596" t="s">
        <v>5</v>
      </c>
      <c r="B596" t="s">
        <v>883</v>
      </c>
      <c r="C596">
        <v>31.536000000000001</v>
      </c>
      <c r="D596" t="s">
        <v>1647</v>
      </c>
    </row>
    <row r="597" spans="1:4" x14ac:dyDescent="0.25">
      <c r="A597" t="s">
        <v>5</v>
      </c>
      <c r="B597" t="s">
        <v>882</v>
      </c>
      <c r="C597">
        <v>31.536000000000001</v>
      </c>
      <c r="D597" t="s">
        <v>1648</v>
      </c>
    </row>
    <row r="598" spans="1:4" x14ac:dyDescent="0.25">
      <c r="A598" t="s">
        <v>5</v>
      </c>
      <c r="B598" t="s">
        <v>881</v>
      </c>
      <c r="C598">
        <v>31.536000000000001</v>
      </c>
      <c r="D598" t="s">
        <v>1649</v>
      </c>
    </row>
    <row r="599" spans="1:4" x14ac:dyDescent="0.25">
      <c r="A599" t="s">
        <v>5</v>
      </c>
      <c r="B599" t="s">
        <v>913</v>
      </c>
      <c r="C599">
        <v>31.536000000000001</v>
      </c>
      <c r="D599" t="s">
        <v>1650</v>
      </c>
    </row>
    <row r="600" spans="1:4" x14ac:dyDescent="0.25">
      <c r="A600" t="s">
        <v>5</v>
      </c>
      <c r="B600" t="s">
        <v>955</v>
      </c>
      <c r="C600">
        <v>31.536000000000001</v>
      </c>
      <c r="D600" t="s">
        <v>1651</v>
      </c>
    </row>
    <row r="601" spans="1:4" x14ac:dyDescent="0.25">
      <c r="A601" t="s">
        <v>5</v>
      </c>
      <c r="B601" t="s">
        <v>957</v>
      </c>
      <c r="C601">
        <v>31.536000000000001</v>
      </c>
      <c r="D601" t="s">
        <v>1652</v>
      </c>
    </row>
    <row r="602" spans="1:4" x14ac:dyDescent="0.25">
      <c r="A602" t="s">
        <v>5</v>
      </c>
      <c r="B602" t="s">
        <v>1060</v>
      </c>
      <c r="C602">
        <v>31.536000000000001</v>
      </c>
      <c r="D602" t="s">
        <v>1653</v>
      </c>
    </row>
    <row r="603" spans="1:4" x14ac:dyDescent="0.25">
      <c r="A603" t="s">
        <v>5</v>
      </c>
      <c r="B603" t="s">
        <v>1059</v>
      </c>
      <c r="C603">
        <v>31.536000000000001</v>
      </c>
      <c r="D603" t="s">
        <v>1654</v>
      </c>
    </row>
    <row r="604" spans="1:4" x14ac:dyDescent="0.25">
      <c r="A604" t="s">
        <v>5</v>
      </c>
      <c r="B604" t="s">
        <v>1062</v>
      </c>
      <c r="C604">
        <v>31.536000000000001</v>
      </c>
      <c r="D604" t="s">
        <v>1655</v>
      </c>
    </row>
    <row r="605" spans="1:4" x14ac:dyDescent="0.25">
      <c r="A605" t="s">
        <v>5</v>
      </c>
      <c r="B605" t="s">
        <v>1940</v>
      </c>
      <c r="C605">
        <v>31.536000000000001</v>
      </c>
      <c r="D605" t="s">
        <v>1941</v>
      </c>
    </row>
    <row r="606" spans="1:4" x14ac:dyDescent="0.25">
      <c r="A606" t="s">
        <v>5</v>
      </c>
      <c r="B606" t="s">
        <v>1942</v>
      </c>
      <c r="C606">
        <v>31.536000000000001</v>
      </c>
      <c r="D606" t="s">
        <v>1943</v>
      </c>
    </row>
    <row r="607" spans="1:4" x14ac:dyDescent="0.25">
      <c r="A607" t="s">
        <v>5</v>
      </c>
      <c r="B607" t="s">
        <v>1944</v>
      </c>
      <c r="C607">
        <v>31.536000000000001</v>
      </c>
      <c r="D607" t="s">
        <v>1945</v>
      </c>
    </row>
    <row r="608" spans="1:4" x14ac:dyDescent="0.25">
      <c r="A608" t="s">
        <v>5</v>
      </c>
      <c r="B608" t="s">
        <v>141</v>
      </c>
      <c r="C608">
        <v>31.536000000000001</v>
      </c>
      <c r="D608" t="s">
        <v>1656</v>
      </c>
    </row>
    <row r="609" spans="1:4" x14ac:dyDescent="0.25">
      <c r="A609" t="s">
        <v>5</v>
      </c>
      <c r="B609" t="s">
        <v>717</v>
      </c>
      <c r="C609">
        <v>31.536000000000001</v>
      </c>
      <c r="D609" t="s">
        <v>1657</v>
      </c>
    </row>
    <row r="610" spans="1:4" x14ac:dyDescent="0.25">
      <c r="A610" t="s">
        <v>5</v>
      </c>
      <c r="B610" t="s">
        <v>716</v>
      </c>
      <c r="C610">
        <v>31.536000000000001</v>
      </c>
      <c r="D610" t="s">
        <v>1658</v>
      </c>
    </row>
    <row r="611" spans="1:4" x14ac:dyDescent="0.25">
      <c r="A611" t="s">
        <v>5</v>
      </c>
      <c r="B611" t="s">
        <v>718</v>
      </c>
      <c r="C611">
        <v>31.536000000000001</v>
      </c>
      <c r="D611" t="s">
        <v>1659</v>
      </c>
    </row>
    <row r="612" spans="1:4" x14ac:dyDescent="0.25">
      <c r="A612" t="s">
        <v>5</v>
      </c>
      <c r="B612" t="s">
        <v>720</v>
      </c>
      <c r="C612">
        <v>31.536000000000001</v>
      </c>
      <c r="D612" t="s">
        <v>1660</v>
      </c>
    </row>
    <row r="613" spans="1:4" x14ac:dyDescent="0.25">
      <c r="A613" t="s">
        <v>5</v>
      </c>
      <c r="B613" t="s">
        <v>721</v>
      </c>
      <c r="C613">
        <v>31.536000000000001</v>
      </c>
      <c r="D613" t="s">
        <v>1661</v>
      </c>
    </row>
    <row r="614" spans="1:4" x14ac:dyDescent="0.25">
      <c r="A614" t="s">
        <v>5</v>
      </c>
      <c r="B614" t="s">
        <v>858</v>
      </c>
      <c r="C614">
        <v>31.536000000000001</v>
      </c>
      <c r="D614" t="s">
        <v>1662</v>
      </c>
    </row>
    <row r="615" spans="1:4" x14ac:dyDescent="0.25">
      <c r="A615" t="s">
        <v>5</v>
      </c>
      <c r="B615" t="s">
        <v>914</v>
      </c>
      <c r="C615">
        <v>31.536000000000001</v>
      </c>
      <c r="D615" t="s">
        <v>1663</v>
      </c>
    </row>
    <row r="616" spans="1:4" x14ac:dyDescent="0.25">
      <c r="A616" t="s">
        <v>5</v>
      </c>
      <c r="B616" t="s">
        <v>958</v>
      </c>
      <c r="C616">
        <v>31.536000000000001</v>
      </c>
      <c r="D616" t="s">
        <v>1664</v>
      </c>
    </row>
    <row r="617" spans="1:4" x14ac:dyDescent="0.25">
      <c r="A617" t="s">
        <v>5</v>
      </c>
      <c r="B617" t="s">
        <v>253</v>
      </c>
      <c r="C617">
        <v>31.536000000000001</v>
      </c>
      <c r="D617" t="s">
        <v>1665</v>
      </c>
    </row>
    <row r="618" spans="1:4" x14ac:dyDescent="0.25">
      <c r="A618" t="s">
        <v>5</v>
      </c>
      <c r="B618" t="s">
        <v>1063</v>
      </c>
      <c r="C618">
        <v>31.536000000000001</v>
      </c>
      <c r="D618" t="s">
        <v>1666</v>
      </c>
    </row>
    <row r="619" spans="1:4" x14ac:dyDescent="0.25">
      <c r="A619" t="s">
        <v>5</v>
      </c>
      <c r="B619" t="s">
        <v>665</v>
      </c>
      <c r="C619">
        <v>31.536000000000001</v>
      </c>
      <c r="D619" t="s">
        <v>1667</v>
      </c>
    </row>
    <row r="620" spans="1:4" x14ac:dyDescent="0.25">
      <c r="A620" t="s">
        <v>5</v>
      </c>
      <c r="B620" t="s">
        <v>662</v>
      </c>
      <c r="C620">
        <v>31.536000000000001</v>
      </c>
      <c r="D620" t="s">
        <v>1668</v>
      </c>
    </row>
    <row r="621" spans="1:4" x14ac:dyDescent="0.25">
      <c r="A621" t="s">
        <v>5</v>
      </c>
      <c r="B621" t="s">
        <v>1057</v>
      </c>
      <c r="C621">
        <v>31.536000000000001</v>
      </c>
      <c r="D621" t="s">
        <v>1669</v>
      </c>
    </row>
    <row r="622" spans="1:4" x14ac:dyDescent="0.25">
      <c r="A622" t="s">
        <v>5</v>
      </c>
      <c r="B622" t="s">
        <v>669</v>
      </c>
      <c r="C622">
        <v>1</v>
      </c>
      <c r="D622" t="s">
        <v>1670</v>
      </c>
    </row>
    <row r="623" spans="1:4" x14ac:dyDescent="0.25">
      <c r="A623" t="s">
        <v>5</v>
      </c>
      <c r="B623" t="s">
        <v>676</v>
      </c>
      <c r="C623">
        <v>1</v>
      </c>
      <c r="D623" t="s">
        <v>1671</v>
      </c>
    </row>
    <row r="624" spans="1:4" x14ac:dyDescent="0.25">
      <c r="A624" t="s">
        <v>5</v>
      </c>
      <c r="B624" t="s">
        <v>679</v>
      </c>
      <c r="C624">
        <v>1</v>
      </c>
      <c r="D624" t="s">
        <v>1672</v>
      </c>
    </row>
    <row r="625" spans="1:4" x14ac:dyDescent="0.25">
      <c r="A625" t="s">
        <v>5</v>
      </c>
      <c r="B625" t="s">
        <v>682</v>
      </c>
      <c r="C625">
        <v>1</v>
      </c>
      <c r="D625" t="s">
        <v>1673</v>
      </c>
    </row>
    <row r="626" spans="1:4" x14ac:dyDescent="0.25">
      <c r="A626" t="s">
        <v>5</v>
      </c>
      <c r="B626" t="s">
        <v>687</v>
      </c>
      <c r="C626">
        <v>1</v>
      </c>
      <c r="D626" t="s">
        <v>1674</v>
      </c>
    </row>
    <row r="627" spans="1:4" x14ac:dyDescent="0.25">
      <c r="A627" t="s">
        <v>5</v>
      </c>
      <c r="B627" t="s">
        <v>699</v>
      </c>
      <c r="C627">
        <v>31.536000000000001</v>
      </c>
      <c r="D627" t="s">
        <v>1675</v>
      </c>
    </row>
    <row r="628" spans="1:4" x14ac:dyDescent="0.25">
      <c r="A628" t="s">
        <v>5</v>
      </c>
      <c r="B628" t="s">
        <v>1893</v>
      </c>
      <c r="C628">
        <v>31.536000000000001</v>
      </c>
      <c r="D628" t="s">
        <v>1894</v>
      </c>
    </row>
    <row r="629" spans="1:4" x14ac:dyDescent="0.25">
      <c r="A629" t="s">
        <v>5</v>
      </c>
      <c r="B629" t="s">
        <v>701</v>
      </c>
      <c r="C629">
        <v>31.536000000000001</v>
      </c>
      <c r="D629" t="s">
        <v>1676</v>
      </c>
    </row>
    <row r="630" spans="1:4" x14ac:dyDescent="0.25">
      <c r="A630" t="s">
        <v>5</v>
      </c>
      <c r="B630" t="s">
        <v>708</v>
      </c>
      <c r="C630">
        <v>31.536000000000001</v>
      </c>
      <c r="D630" t="s">
        <v>1677</v>
      </c>
    </row>
    <row r="631" spans="1:4" x14ac:dyDescent="0.25">
      <c r="A631" t="s">
        <v>5</v>
      </c>
      <c r="B631" t="s">
        <v>714</v>
      </c>
      <c r="C631">
        <v>31.536000000000001</v>
      </c>
      <c r="D631" t="s">
        <v>1678</v>
      </c>
    </row>
    <row r="632" spans="1:4" x14ac:dyDescent="0.25">
      <c r="A632" t="s">
        <v>5</v>
      </c>
      <c r="B632" t="s">
        <v>275</v>
      </c>
      <c r="C632">
        <v>31.536000000000001</v>
      </c>
      <c r="D632" t="s">
        <v>1679</v>
      </c>
    </row>
    <row r="633" spans="1:4" x14ac:dyDescent="0.25">
      <c r="A633" t="s">
        <v>5</v>
      </c>
      <c r="B633" t="s">
        <v>856</v>
      </c>
      <c r="C633">
        <v>31.536000000000001</v>
      </c>
      <c r="D633" t="s">
        <v>1680</v>
      </c>
    </row>
    <row r="634" spans="1:4" x14ac:dyDescent="0.25">
      <c r="A634" t="s">
        <v>5</v>
      </c>
      <c r="B634" t="s">
        <v>912</v>
      </c>
      <c r="C634">
        <v>31.536000000000001</v>
      </c>
      <c r="D634" t="s">
        <v>1681</v>
      </c>
    </row>
    <row r="635" spans="1:4" x14ac:dyDescent="0.25">
      <c r="A635" t="s">
        <v>5</v>
      </c>
      <c r="B635" t="s">
        <v>956</v>
      </c>
      <c r="C635">
        <v>31.536000000000001</v>
      </c>
      <c r="D635" t="s">
        <v>1682</v>
      </c>
    </row>
    <row r="636" spans="1:4" x14ac:dyDescent="0.25">
      <c r="A636" t="s">
        <v>5</v>
      </c>
      <c r="B636" t="s">
        <v>1061</v>
      </c>
      <c r="C636">
        <v>31.536000000000001</v>
      </c>
      <c r="D636" t="s">
        <v>1683</v>
      </c>
    </row>
    <row r="637" spans="1:4" x14ac:dyDescent="0.25">
      <c r="A637" t="s">
        <v>5</v>
      </c>
      <c r="B637" t="s">
        <v>722</v>
      </c>
      <c r="C637">
        <v>31.536000000000001</v>
      </c>
      <c r="D637" t="s">
        <v>1684</v>
      </c>
    </row>
    <row r="638" spans="1:4" x14ac:dyDescent="0.25">
      <c r="A638" t="s">
        <v>5</v>
      </c>
      <c r="B638" t="s">
        <v>859</v>
      </c>
      <c r="C638">
        <v>31.536000000000001</v>
      </c>
      <c r="D638" t="s">
        <v>1685</v>
      </c>
    </row>
    <row r="639" spans="1:4" x14ac:dyDescent="0.25">
      <c r="A639" t="s">
        <v>5</v>
      </c>
      <c r="B639" t="s">
        <v>915</v>
      </c>
      <c r="C639">
        <v>31.536000000000001</v>
      </c>
      <c r="D639" t="s">
        <v>1686</v>
      </c>
    </row>
    <row r="640" spans="1:4" x14ac:dyDescent="0.25">
      <c r="A640" t="s">
        <v>5</v>
      </c>
      <c r="B640" t="s">
        <v>959</v>
      </c>
      <c r="C640">
        <v>31.536000000000001</v>
      </c>
      <c r="D640" t="s">
        <v>1687</v>
      </c>
    </row>
    <row r="641" spans="1:4" x14ac:dyDescent="0.25">
      <c r="A641" t="s">
        <v>5</v>
      </c>
      <c r="B641" t="s">
        <v>1895</v>
      </c>
      <c r="C641">
        <v>31.536000000000001</v>
      </c>
      <c r="D641" t="s">
        <v>1896</v>
      </c>
    </row>
    <row r="642" spans="1:4" x14ac:dyDescent="0.25">
      <c r="A642" t="s">
        <v>5</v>
      </c>
      <c r="B642" t="s">
        <v>198</v>
      </c>
      <c r="C642">
        <v>31.536000000000001</v>
      </c>
      <c r="D642" t="s">
        <v>1688</v>
      </c>
    </row>
    <row r="643" spans="1:4" x14ac:dyDescent="0.25">
      <c r="A643" t="s">
        <v>5</v>
      </c>
      <c r="B643" t="s">
        <v>196</v>
      </c>
      <c r="C643">
        <v>31.536000000000001</v>
      </c>
      <c r="D643" t="s">
        <v>1689</v>
      </c>
    </row>
    <row r="644" spans="1:4" x14ac:dyDescent="0.25">
      <c r="A644" t="s">
        <v>5</v>
      </c>
      <c r="B644" t="s">
        <v>200</v>
      </c>
      <c r="C644">
        <v>31.536000000000001</v>
      </c>
      <c r="D644" t="s">
        <v>1690</v>
      </c>
    </row>
    <row r="645" spans="1:4" x14ac:dyDescent="0.25">
      <c r="A645" t="s">
        <v>5</v>
      </c>
      <c r="B645" t="s">
        <v>204</v>
      </c>
      <c r="C645">
        <v>31.536000000000001</v>
      </c>
      <c r="D645" t="s">
        <v>1691</v>
      </c>
    </row>
    <row r="646" spans="1:4" x14ac:dyDescent="0.25">
      <c r="A646" t="s">
        <v>5</v>
      </c>
      <c r="B646" t="s">
        <v>203</v>
      </c>
      <c r="C646">
        <v>31.536000000000001</v>
      </c>
      <c r="D646" t="s">
        <v>1692</v>
      </c>
    </row>
    <row r="647" spans="1:4" x14ac:dyDescent="0.25">
      <c r="A647" t="s">
        <v>5</v>
      </c>
      <c r="B647" t="s">
        <v>205</v>
      </c>
      <c r="C647">
        <v>31.536000000000001</v>
      </c>
      <c r="D647" t="s">
        <v>1693</v>
      </c>
    </row>
    <row r="648" spans="1:4" x14ac:dyDescent="0.25">
      <c r="A648" t="s">
        <v>5</v>
      </c>
      <c r="B648" t="s">
        <v>172</v>
      </c>
      <c r="C648">
        <v>31.536000000000001</v>
      </c>
      <c r="D648" t="s">
        <v>1694</v>
      </c>
    </row>
    <row r="649" spans="1:4" x14ac:dyDescent="0.25">
      <c r="A649" t="s">
        <v>5</v>
      </c>
      <c r="B649" t="s">
        <v>170</v>
      </c>
      <c r="C649">
        <v>31.536000000000001</v>
      </c>
      <c r="D649" t="s">
        <v>1695</v>
      </c>
    </row>
    <row r="650" spans="1:4" x14ac:dyDescent="0.25">
      <c r="A650" t="s">
        <v>5</v>
      </c>
      <c r="B650" t="s">
        <v>174</v>
      </c>
      <c r="C650">
        <v>31.536000000000001</v>
      </c>
      <c r="D650" t="s">
        <v>1696</v>
      </c>
    </row>
    <row r="651" spans="1:4" x14ac:dyDescent="0.25">
      <c r="A651" t="s">
        <v>5</v>
      </c>
      <c r="B651" t="s">
        <v>178</v>
      </c>
      <c r="C651">
        <v>31.536000000000001</v>
      </c>
      <c r="D651" t="s">
        <v>1697</v>
      </c>
    </row>
    <row r="652" spans="1:4" x14ac:dyDescent="0.25">
      <c r="A652" t="s">
        <v>5</v>
      </c>
      <c r="B652" t="s">
        <v>177</v>
      </c>
      <c r="C652">
        <v>31.536000000000001</v>
      </c>
      <c r="D652" t="s">
        <v>1698</v>
      </c>
    </row>
    <row r="653" spans="1:4" x14ac:dyDescent="0.25">
      <c r="A653" t="s">
        <v>5</v>
      </c>
      <c r="B653" t="s">
        <v>179</v>
      </c>
      <c r="C653">
        <v>31.536000000000001</v>
      </c>
      <c r="D653" t="s">
        <v>1699</v>
      </c>
    </row>
    <row r="654" spans="1:4" x14ac:dyDescent="0.25">
      <c r="A654" t="s">
        <v>5</v>
      </c>
      <c r="B654" t="s">
        <v>146</v>
      </c>
      <c r="C654">
        <v>31.536000000000001</v>
      </c>
      <c r="D654" t="s">
        <v>1700</v>
      </c>
    </row>
    <row r="655" spans="1:4" x14ac:dyDescent="0.25">
      <c r="A655" t="s">
        <v>5</v>
      </c>
      <c r="B655" t="s">
        <v>144</v>
      </c>
      <c r="C655">
        <v>31.536000000000001</v>
      </c>
      <c r="D655" t="s">
        <v>1701</v>
      </c>
    </row>
    <row r="656" spans="1:4" x14ac:dyDescent="0.25">
      <c r="A656" t="s">
        <v>5</v>
      </c>
      <c r="B656" t="s">
        <v>148</v>
      </c>
      <c r="C656">
        <v>31.536000000000001</v>
      </c>
      <c r="D656" t="s">
        <v>1702</v>
      </c>
    </row>
    <row r="657" spans="1:4" x14ac:dyDescent="0.25">
      <c r="A657" t="s">
        <v>5</v>
      </c>
      <c r="B657" t="s">
        <v>152</v>
      </c>
      <c r="C657">
        <v>31.536000000000001</v>
      </c>
      <c r="D657" t="s">
        <v>1703</v>
      </c>
    </row>
    <row r="658" spans="1:4" x14ac:dyDescent="0.25">
      <c r="A658" t="s">
        <v>5</v>
      </c>
      <c r="B658" t="s">
        <v>151</v>
      </c>
      <c r="C658">
        <v>31.536000000000001</v>
      </c>
      <c r="D658" t="s">
        <v>1704</v>
      </c>
    </row>
    <row r="659" spans="1:4" x14ac:dyDescent="0.25">
      <c r="A659" t="s">
        <v>5</v>
      </c>
      <c r="B659" t="s">
        <v>153</v>
      </c>
      <c r="C659">
        <v>31.536000000000001</v>
      </c>
      <c r="D659" t="s">
        <v>1705</v>
      </c>
    </row>
    <row r="660" spans="1:4" x14ac:dyDescent="0.25">
      <c r="A660" t="s">
        <v>5</v>
      </c>
      <c r="B660" t="s">
        <v>224</v>
      </c>
      <c r="C660">
        <v>31.536000000000001</v>
      </c>
      <c r="D660" t="s">
        <v>1706</v>
      </c>
    </row>
    <row r="661" spans="1:4" x14ac:dyDescent="0.25">
      <c r="A661" t="s">
        <v>5</v>
      </c>
      <c r="B661" t="s">
        <v>222</v>
      </c>
      <c r="C661">
        <v>31.536000000000001</v>
      </c>
      <c r="D661" t="s">
        <v>1707</v>
      </c>
    </row>
    <row r="662" spans="1:4" x14ac:dyDescent="0.25">
      <c r="A662" t="s">
        <v>5</v>
      </c>
      <c r="B662" t="s">
        <v>226</v>
      </c>
      <c r="C662">
        <v>31.536000000000001</v>
      </c>
      <c r="D662" t="s">
        <v>1708</v>
      </c>
    </row>
    <row r="663" spans="1:4" x14ac:dyDescent="0.25">
      <c r="A663" t="s">
        <v>5</v>
      </c>
      <c r="B663" t="s">
        <v>230</v>
      </c>
      <c r="C663">
        <v>31.536000000000001</v>
      </c>
      <c r="D663" t="s">
        <v>1709</v>
      </c>
    </row>
    <row r="664" spans="1:4" x14ac:dyDescent="0.25">
      <c r="A664" t="s">
        <v>5</v>
      </c>
      <c r="B664" t="s">
        <v>229</v>
      </c>
      <c r="C664">
        <v>31.536000000000001</v>
      </c>
      <c r="D664" t="s">
        <v>1710</v>
      </c>
    </row>
    <row r="665" spans="1:4" x14ac:dyDescent="0.25">
      <c r="A665" t="s">
        <v>5</v>
      </c>
      <c r="B665" t="s">
        <v>231</v>
      </c>
      <c r="C665">
        <v>31.536000000000001</v>
      </c>
      <c r="D665" t="s">
        <v>1711</v>
      </c>
    </row>
    <row r="666" spans="1:4" x14ac:dyDescent="0.25">
      <c r="A666" t="s">
        <v>5</v>
      </c>
      <c r="B666" t="s">
        <v>211</v>
      </c>
      <c r="C666">
        <v>31.536000000000001</v>
      </c>
      <c r="D666" t="s">
        <v>1712</v>
      </c>
    </row>
    <row r="667" spans="1:4" x14ac:dyDescent="0.25">
      <c r="A667" t="s">
        <v>5</v>
      </c>
      <c r="B667" t="s">
        <v>209</v>
      </c>
      <c r="C667">
        <v>31.536000000000001</v>
      </c>
      <c r="D667" t="s">
        <v>1713</v>
      </c>
    </row>
    <row r="668" spans="1:4" x14ac:dyDescent="0.25">
      <c r="A668" t="s">
        <v>5</v>
      </c>
      <c r="B668" t="s">
        <v>213</v>
      </c>
      <c r="C668">
        <v>31.536000000000001</v>
      </c>
      <c r="D668" t="s">
        <v>1714</v>
      </c>
    </row>
    <row r="669" spans="1:4" x14ac:dyDescent="0.25">
      <c r="A669" t="s">
        <v>5</v>
      </c>
      <c r="B669" t="s">
        <v>217</v>
      </c>
      <c r="C669">
        <v>31.536000000000001</v>
      </c>
      <c r="D669" t="s">
        <v>1715</v>
      </c>
    </row>
    <row r="670" spans="1:4" x14ac:dyDescent="0.25">
      <c r="A670" t="s">
        <v>5</v>
      </c>
      <c r="B670" t="s">
        <v>216</v>
      </c>
      <c r="C670">
        <v>31.536000000000001</v>
      </c>
      <c r="D670" t="s">
        <v>1716</v>
      </c>
    </row>
    <row r="671" spans="1:4" x14ac:dyDescent="0.25">
      <c r="A671" t="s">
        <v>5</v>
      </c>
      <c r="B671" t="s">
        <v>218</v>
      </c>
      <c r="C671">
        <v>31.536000000000001</v>
      </c>
      <c r="D671" t="s">
        <v>1717</v>
      </c>
    </row>
    <row r="672" spans="1:4" x14ac:dyDescent="0.25">
      <c r="A672" t="s">
        <v>5</v>
      </c>
      <c r="B672" t="s">
        <v>185</v>
      </c>
      <c r="C672">
        <v>31.536000000000001</v>
      </c>
      <c r="D672" t="s">
        <v>1718</v>
      </c>
    </row>
    <row r="673" spans="1:4" x14ac:dyDescent="0.25">
      <c r="A673" t="s">
        <v>5</v>
      </c>
      <c r="B673" t="s">
        <v>183</v>
      </c>
      <c r="C673">
        <v>31.536000000000001</v>
      </c>
      <c r="D673" t="s">
        <v>1719</v>
      </c>
    </row>
    <row r="674" spans="1:4" x14ac:dyDescent="0.25">
      <c r="A674" t="s">
        <v>5</v>
      </c>
      <c r="B674" t="s">
        <v>187</v>
      </c>
      <c r="C674">
        <v>31.536000000000001</v>
      </c>
      <c r="D674" t="s">
        <v>1720</v>
      </c>
    </row>
    <row r="675" spans="1:4" x14ac:dyDescent="0.25">
      <c r="A675" t="s">
        <v>5</v>
      </c>
      <c r="B675" t="s">
        <v>191</v>
      </c>
      <c r="C675">
        <v>31.536000000000001</v>
      </c>
      <c r="D675" t="s">
        <v>1721</v>
      </c>
    </row>
    <row r="676" spans="1:4" x14ac:dyDescent="0.25">
      <c r="A676" t="s">
        <v>5</v>
      </c>
      <c r="B676" t="s">
        <v>190</v>
      </c>
      <c r="C676">
        <v>31.536000000000001</v>
      </c>
      <c r="D676" t="s">
        <v>1722</v>
      </c>
    </row>
    <row r="677" spans="1:4" x14ac:dyDescent="0.25">
      <c r="A677" t="s">
        <v>5</v>
      </c>
      <c r="B677" t="s">
        <v>192</v>
      </c>
      <c r="C677">
        <v>31.536000000000001</v>
      </c>
      <c r="D677" t="s">
        <v>1723</v>
      </c>
    </row>
    <row r="678" spans="1:4" x14ac:dyDescent="0.25">
      <c r="A678" t="s">
        <v>5</v>
      </c>
      <c r="B678" t="s">
        <v>159</v>
      </c>
      <c r="C678">
        <v>31.536000000000001</v>
      </c>
      <c r="D678" t="s">
        <v>1724</v>
      </c>
    </row>
    <row r="679" spans="1:4" x14ac:dyDescent="0.25">
      <c r="A679" t="s">
        <v>5</v>
      </c>
      <c r="B679" t="s">
        <v>157</v>
      </c>
      <c r="C679">
        <v>31.536000000000001</v>
      </c>
      <c r="D679" t="s">
        <v>1725</v>
      </c>
    </row>
    <row r="680" spans="1:4" x14ac:dyDescent="0.25">
      <c r="A680" t="s">
        <v>5</v>
      </c>
      <c r="B680" t="s">
        <v>161</v>
      </c>
      <c r="C680">
        <v>31.536000000000001</v>
      </c>
      <c r="D680" t="s">
        <v>1726</v>
      </c>
    </row>
    <row r="681" spans="1:4" x14ac:dyDescent="0.25">
      <c r="A681" t="s">
        <v>5</v>
      </c>
      <c r="B681" t="s">
        <v>165</v>
      </c>
      <c r="C681">
        <v>31.536000000000001</v>
      </c>
      <c r="D681" t="s">
        <v>1727</v>
      </c>
    </row>
    <row r="682" spans="1:4" x14ac:dyDescent="0.25">
      <c r="A682" t="s">
        <v>5</v>
      </c>
      <c r="B682" t="s">
        <v>164</v>
      </c>
      <c r="C682">
        <v>31.536000000000001</v>
      </c>
      <c r="D682" t="s">
        <v>1728</v>
      </c>
    </row>
    <row r="683" spans="1:4" x14ac:dyDescent="0.25">
      <c r="A683" t="s">
        <v>5</v>
      </c>
      <c r="B683" t="s">
        <v>166</v>
      </c>
      <c r="C683">
        <v>31.536000000000001</v>
      </c>
      <c r="D683" t="s">
        <v>1729</v>
      </c>
    </row>
    <row r="684" spans="1:4" x14ac:dyDescent="0.25">
      <c r="A684" t="s">
        <v>5</v>
      </c>
      <c r="B684" t="s">
        <v>237</v>
      </c>
      <c r="C684">
        <v>31.536000000000001</v>
      </c>
      <c r="D684" t="s">
        <v>1730</v>
      </c>
    </row>
    <row r="685" spans="1:4" x14ac:dyDescent="0.25">
      <c r="A685" t="s">
        <v>5</v>
      </c>
      <c r="B685" t="s">
        <v>235</v>
      </c>
      <c r="C685">
        <v>31.536000000000001</v>
      </c>
      <c r="D685" t="s">
        <v>1731</v>
      </c>
    </row>
    <row r="686" spans="1:4" x14ac:dyDescent="0.25">
      <c r="A686" t="s">
        <v>5</v>
      </c>
      <c r="B686" t="s">
        <v>239</v>
      </c>
      <c r="C686">
        <v>31.536000000000001</v>
      </c>
      <c r="D686" t="s">
        <v>1732</v>
      </c>
    </row>
    <row r="687" spans="1:4" x14ac:dyDescent="0.25">
      <c r="A687" t="s">
        <v>5</v>
      </c>
      <c r="B687" t="s">
        <v>243</v>
      </c>
      <c r="C687">
        <v>31.536000000000001</v>
      </c>
      <c r="D687" t="s">
        <v>1733</v>
      </c>
    </row>
    <row r="688" spans="1:4" x14ac:dyDescent="0.25">
      <c r="A688" t="s">
        <v>5</v>
      </c>
      <c r="B688" t="s">
        <v>242</v>
      </c>
      <c r="C688">
        <v>31.536000000000001</v>
      </c>
      <c r="D688" t="s">
        <v>1734</v>
      </c>
    </row>
    <row r="689" spans="1:4" x14ac:dyDescent="0.25">
      <c r="A689" t="s">
        <v>5</v>
      </c>
      <c r="B689" t="s">
        <v>244</v>
      </c>
      <c r="C689">
        <v>31.536000000000001</v>
      </c>
      <c r="D689" t="s">
        <v>1735</v>
      </c>
    </row>
    <row r="690" spans="1:4" x14ac:dyDescent="0.25">
      <c r="A690" t="s">
        <v>5</v>
      </c>
      <c r="B690" t="s">
        <v>534</v>
      </c>
      <c r="C690">
        <v>31.536000000000001</v>
      </c>
      <c r="D690" t="s">
        <v>1736</v>
      </c>
    </row>
    <row r="691" spans="1:4" x14ac:dyDescent="0.25">
      <c r="A691" t="s">
        <v>5</v>
      </c>
      <c r="B691" t="s">
        <v>532</v>
      </c>
      <c r="C691">
        <v>31.536000000000001</v>
      </c>
      <c r="D691" t="s">
        <v>1737</v>
      </c>
    </row>
    <row r="692" spans="1:4" x14ac:dyDescent="0.25">
      <c r="A692" t="s">
        <v>5</v>
      </c>
      <c r="B692" t="s">
        <v>537</v>
      </c>
      <c r="C692">
        <v>31.536000000000001</v>
      </c>
      <c r="D692" t="s">
        <v>1738</v>
      </c>
    </row>
    <row r="693" spans="1:4" x14ac:dyDescent="0.25">
      <c r="A693" t="s">
        <v>5</v>
      </c>
      <c r="B693" t="s">
        <v>201</v>
      </c>
      <c r="C693">
        <v>31.536000000000001</v>
      </c>
      <c r="D693" t="s">
        <v>1739</v>
      </c>
    </row>
    <row r="694" spans="1:4" x14ac:dyDescent="0.25">
      <c r="A694" t="s">
        <v>5</v>
      </c>
      <c r="B694" t="s">
        <v>422</v>
      </c>
      <c r="C694">
        <v>31.536000000000001</v>
      </c>
      <c r="D694" t="s">
        <v>1740</v>
      </c>
    </row>
    <row r="695" spans="1:4" x14ac:dyDescent="0.25">
      <c r="A695" t="s">
        <v>5</v>
      </c>
      <c r="B695" t="s">
        <v>420</v>
      </c>
      <c r="C695">
        <v>31.536000000000001</v>
      </c>
      <c r="D695" t="s">
        <v>1741</v>
      </c>
    </row>
    <row r="696" spans="1:4" x14ac:dyDescent="0.25">
      <c r="A696" t="s">
        <v>5</v>
      </c>
      <c r="B696" t="s">
        <v>425</v>
      </c>
      <c r="C696">
        <v>31.536000000000001</v>
      </c>
      <c r="D696" t="s">
        <v>1742</v>
      </c>
    </row>
    <row r="697" spans="1:4" x14ac:dyDescent="0.25">
      <c r="A697" t="s">
        <v>5</v>
      </c>
      <c r="B697" t="s">
        <v>175</v>
      </c>
      <c r="C697">
        <v>31.536000000000001</v>
      </c>
      <c r="D697" t="s">
        <v>1743</v>
      </c>
    </row>
    <row r="698" spans="1:4" x14ac:dyDescent="0.25">
      <c r="A698" t="s">
        <v>5</v>
      </c>
      <c r="B698" t="s">
        <v>310</v>
      </c>
      <c r="C698">
        <v>31.536000000000001</v>
      </c>
      <c r="D698" t="s">
        <v>1744</v>
      </c>
    </row>
    <row r="699" spans="1:4" x14ac:dyDescent="0.25">
      <c r="A699" t="s">
        <v>5</v>
      </c>
      <c r="B699" t="s">
        <v>308</v>
      </c>
      <c r="C699">
        <v>31.536000000000001</v>
      </c>
      <c r="D699" t="s">
        <v>1745</v>
      </c>
    </row>
    <row r="700" spans="1:4" x14ac:dyDescent="0.25">
      <c r="A700" t="s">
        <v>5</v>
      </c>
      <c r="B700" t="s">
        <v>313</v>
      </c>
      <c r="C700">
        <v>31.536000000000001</v>
      </c>
      <c r="D700" t="s">
        <v>1746</v>
      </c>
    </row>
    <row r="701" spans="1:4" x14ac:dyDescent="0.25">
      <c r="A701" t="s">
        <v>5</v>
      </c>
      <c r="B701" t="s">
        <v>149</v>
      </c>
      <c r="C701">
        <v>31.536000000000001</v>
      </c>
      <c r="D701" t="s">
        <v>1747</v>
      </c>
    </row>
    <row r="702" spans="1:4" x14ac:dyDescent="0.25">
      <c r="A702" t="s">
        <v>5</v>
      </c>
      <c r="B702" t="s">
        <v>646</v>
      </c>
      <c r="C702">
        <v>31.536000000000001</v>
      </c>
      <c r="D702" t="s">
        <v>1748</v>
      </c>
    </row>
    <row r="703" spans="1:4" x14ac:dyDescent="0.25">
      <c r="A703" t="s">
        <v>5</v>
      </c>
      <c r="B703" t="s">
        <v>644</v>
      </c>
      <c r="C703">
        <v>31.536000000000001</v>
      </c>
      <c r="D703" t="s">
        <v>1749</v>
      </c>
    </row>
    <row r="704" spans="1:4" x14ac:dyDescent="0.25">
      <c r="A704" t="s">
        <v>5</v>
      </c>
      <c r="B704" t="s">
        <v>649</v>
      </c>
      <c r="C704">
        <v>31.536000000000001</v>
      </c>
      <c r="D704" t="s">
        <v>1750</v>
      </c>
    </row>
    <row r="705" spans="1:4" x14ac:dyDescent="0.25">
      <c r="A705" t="s">
        <v>5</v>
      </c>
      <c r="B705" t="s">
        <v>227</v>
      </c>
      <c r="C705">
        <v>31.536000000000001</v>
      </c>
      <c r="D705" t="s">
        <v>1751</v>
      </c>
    </row>
    <row r="706" spans="1:4" x14ac:dyDescent="0.25">
      <c r="A706" t="s">
        <v>5</v>
      </c>
      <c r="B706" t="s">
        <v>594</v>
      </c>
      <c r="C706">
        <v>31.536000000000001</v>
      </c>
      <c r="D706" t="s">
        <v>1752</v>
      </c>
    </row>
    <row r="707" spans="1:4" x14ac:dyDescent="0.25">
      <c r="A707" t="s">
        <v>5</v>
      </c>
      <c r="B707" t="s">
        <v>592</v>
      </c>
      <c r="C707">
        <v>31.536000000000001</v>
      </c>
      <c r="D707" t="s">
        <v>1753</v>
      </c>
    </row>
    <row r="708" spans="1:4" x14ac:dyDescent="0.25">
      <c r="A708" t="s">
        <v>5</v>
      </c>
      <c r="B708" t="s">
        <v>597</v>
      </c>
      <c r="C708">
        <v>31.536000000000001</v>
      </c>
      <c r="D708" t="s">
        <v>1754</v>
      </c>
    </row>
    <row r="709" spans="1:4" x14ac:dyDescent="0.25">
      <c r="A709" t="s">
        <v>5</v>
      </c>
      <c r="B709" t="s">
        <v>214</v>
      </c>
      <c r="C709">
        <v>31.536000000000001</v>
      </c>
      <c r="D709" t="s">
        <v>1755</v>
      </c>
    </row>
    <row r="710" spans="1:4" x14ac:dyDescent="0.25">
      <c r="A710" t="s">
        <v>5</v>
      </c>
      <c r="B710" t="s">
        <v>482</v>
      </c>
      <c r="C710">
        <v>31.536000000000001</v>
      </c>
      <c r="D710" t="s">
        <v>1756</v>
      </c>
    </row>
    <row r="711" spans="1:4" x14ac:dyDescent="0.25">
      <c r="A711" t="s">
        <v>5</v>
      </c>
      <c r="B711" t="s">
        <v>480</v>
      </c>
      <c r="C711">
        <v>31.536000000000001</v>
      </c>
      <c r="D711" t="s">
        <v>1757</v>
      </c>
    </row>
    <row r="712" spans="1:4" x14ac:dyDescent="0.25">
      <c r="A712" t="s">
        <v>5</v>
      </c>
      <c r="B712" t="s">
        <v>485</v>
      </c>
      <c r="C712">
        <v>31.536000000000001</v>
      </c>
      <c r="D712" t="s">
        <v>1758</v>
      </c>
    </row>
    <row r="713" spans="1:4" x14ac:dyDescent="0.25">
      <c r="A713" t="s">
        <v>5</v>
      </c>
      <c r="B713" t="s">
        <v>188</v>
      </c>
      <c r="C713">
        <v>31.536000000000001</v>
      </c>
      <c r="D713" t="s">
        <v>1759</v>
      </c>
    </row>
    <row r="714" spans="1:4" x14ac:dyDescent="0.25">
      <c r="A714" t="s">
        <v>5</v>
      </c>
      <c r="B714" t="s">
        <v>370</v>
      </c>
      <c r="C714">
        <v>31.536000000000001</v>
      </c>
      <c r="D714" t="s">
        <v>1760</v>
      </c>
    </row>
    <row r="715" spans="1:4" x14ac:dyDescent="0.25">
      <c r="A715" t="s">
        <v>5</v>
      </c>
      <c r="B715" t="s">
        <v>368</v>
      </c>
      <c r="C715">
        <v>31.536000000000001</v>
      </c>
      <c r="D715" t="s">
        <v>1761</v>
      </c>
    </row>
    <row r="716" spans="1:4" x14ac:dyDescent="0.25">
      <c r="A716" t="s">
        <v>5</v>
      </c>
      <c r="B716" t="s">
        <v>373</v>
      </c>
      <c r="C716">
        <v>31.536000000000001</v>
      </c>
      <c r="D716" t="s">
        <v>1762</v>
      </c>
    </row>
    <row r="717" spans="1:4" x14ac:dyDescent="0.25">
      <c r="A717" t="s">
        <v>5</v>
      </c>
      <c r="B717" t="s">
        <v>162</v>
      </c>
      <c r="C717">
        <v>31.536000000000001</v>
      </c>
      <c r="D717" t="s">
        <v>1763</v>
      </c>
    </row>
    <row r="718" spans="1:4" x14ac:dyDescent="0.25">
      <c r="A718" t="s">
        <v>5</v>
      </c>
      <c r="B718" t="s">
        <v>706</v>
      </c>
      <c r="C718">
        <v>31.536000000000001</v>
      </c>
      <c r="D718" t="s">
        <v>1764</v>
      </c>
    </row>
    <row r="719" spans="1:4" x14ac:dyDescent="0.25">
      <c r="A719" t="s">
        <v>5</v>
      </c>
      <c r="B719" t="s">
        <v>704</v>
      </c>
      <c r="C719">
        <v>31.536000000000001</v>
      </c>
      <c r="D719" t="s">
        <v>1765</v>
      </c>
    </row>
    <row r="720" spans="1:4" x14ac:dyDescent="0.25">
      <c r="A720" t="s">
        <v>5</v>
      </c>
      <c r="B720" t="s">
        <v>709</v>
      </c>
      <c r="C720">
        <v>31.536000000000001</v>
      </c>
      <c r="D720" t="s">
        <v>1766</v>
      </c>
    </row>
    <row r="721" spans="1:4" x14ac:dyDescent="0.25">
      <c r="A721" t="s">
        <v>5</v>
      </c>
      <c r="B721" t="s">
        <v>240</v>
      </c>
      <c r="C721">
        <v>31.536000000000001</v>
      </c>
      <c r="D721" t="s">
        <v>1767</v>
      </c>
    </row>
    <row r="722" spans="1:4" x14ac:dyDescent="0.25">
      <c r="A722" t="s">
        <v>5</v>
      </c>
      <c r="B722" t="s">
        <v>546</v>
      </c>
      <c r="C722">
        <v>31.536000000000001</v>
      </c>
      <c r="D722" t="s">
        <v>1768</v>
      </c>
    </row>
    <row r="723" spans="1:4" x14ac:dyDescent="0.25">
      <c r="A723" t="s">
        <v>5</v>
      </c>
      <c r="B723" t="s">
        <v>202</v>
      </c>
      <c r="C723">
        <v>31.536000000000001</v>
      </c>
      <c r="D723" t="s">
        <v>1769</v>
      </c>
    </row>
    <row r="724" spans="1:4" x14ac:dyDescent="0.25">
      <c r="A724" t="s">
        <v>5</v>
      </c>
      <c r="B724" t="s">
        <v>194</v>
      </c>
      <c r="C724">
        <v>31.536000000000001</v>
      </c>
      <c r="D724" t="s">
        <v>1770</v>
      </c>
    </row>
    <row r="725" spans="1:4" x14ac:dyDescent="0.25">
      <c r="A725" t="s">
        <v>5</v>
      </c>
      <c r="B725" t="s">
        <v>195</v>
      </c>
      <c r="C725">
        <v>31.536000000000001</v>
      </c>
      <c r="D725" t="s">
        <v>1771</v>
      </c>
    </row>
    <row r="726" spans="1:4" x14ac:dyDescent="0.25">
      <c r="A726" t="s">
        <v>5</v>
      </c>
      <c r="B726" t="s">
        <v>197</v>
      </c>
      <c r="C726">
        <v>31.536000000000001</v>
      </c>
      <c r="D726" t="s">
        <v>1772</v>
      </c>
    </row>
    <row r="727" spans="1:4" x14ac:dyDescent="0.25">
      <c r="A727" t="s">
        <v>5</v>
      </c>
      <c r="B727" t="s">
        <v>199</v>
      </c>
      <c r="C727">
        <v>31.536000000000001</v>
      </c>
      <c r="D727" t="s">
        <v>1773</v>
      </c>
    </row>
    <row r="728" spans="1:4" x14ac:dyDescent="0.25">
      <c r="A728" t="s">
        <v>5</v>
      </c>
      <c r="B728" t="s">
        <v>206</v>
      </c>
      <c r="C728">
        <v>31.536000000000001</v>
      </c>
      <c r="D728" t="s">
        <v>1774</v>
      </c>
    </row>
    <row r="729" spans="1:4" x14ac:dyDescent="0.25">
      <c r="A729" t="s">
        <v>5</v>
      </c>
      <c r="B729" t="s">
        <v>434</v>
      </c>
      <c r="C729">
        <v>31.536000000000001</v>
      </c>
      <c r="D729" t="s">
        <v>1775</v>
      </c>
    </row>
    <row r="730" spans="1:4" x14ac:dyDescent="0.25">
      <c r="A730" t="s">
        <v>5</v>
      </c>
      <c r="B730" t="s">
        <v>176</v>
      </c>
      <c r="C730">
        <v>31.536000000000001</v>
      </c>
      <c r="D730" t="s">
        <v>1776</v>
      </c>
    </row>
    <row r="731" spans="1:4" x14ac:dyDescent="0.25">
      <c r="A731" t="s">
        <v>5</v>
      </c>
      <c r="B731" t="s">
        <v>168</v>
      </c>
      <c r="C731">
        <v>31.536000000000001</v>
      </c>
      <c r="D731" t="s">
        <v>1777</v>
      </c>
    </row>
    <row r="732" spans="1:4" x14ac:dyDescent="0.25">
      <c r="A732" t="s">
        <v>5</v>
      </c>
      <c r="B732" t="s">
        <v>169</v>
      </c>
      <c r="C732">
        <v>31.536000000000001</v>
      </c>
      <c r="D732" t="s">
        <v>1778</v>
      </c>
    </row>
    <row r="733" spans="1:4" x14ac:dyDescent="0.25">
      <c r="A733" t="s">
        <v>5</v>
      </c>
      <c r="B733" t="s">
        <v>171</v>
      </c>
      <c r="C733">
        <v>31.536000000000001</v>
      </c>
      <c r="D733" t="s">
        <v>1779</v>
      </c>
    </row>
    <row r="734" spans="1:4" x14ac:dyDescent="0.25">
      <c r="A734" t="s">
        <v>5</v>
      </c>
      <c r="B734" t="s">
        <v>173</v>
      </c>
      <c r="C734">
        <v>31.536000000000001</v>
      </c>
      <c r="D734" t="s">
        <v>1780</v>
      </c>
    </row>
    <row r="735" spans="1:4" x14ac:dyDescent="0.25">
      <c r="A735" t="s">
        <v>5</v>
      </c>
      <c r="B735" t="s">
        <v>180</v>
      </c>
      <c r="C735">
        <v>31.536000000000001</v>
      </c>
      <c r="D735" t="s">
        <v>1781</v>
      </c>
    </row>
    <row r="736" spans="1:4" x14ac:dyDescent="0.25">
      <c r="A736" t="s">
        <v>5</v>
      </c>
      <c r="B736" t="s">
        <v>322</v>
      </c>
      <c r="C736">
        <v>31.536000000000001</v>
      </c>
      <c r="D736" t="s">
        <v>1782</v>
      </c>
    </row>
    <row r="737" spans="1:4" x14ac:dyDescent="0.25">
      <c r="A737" t="s">
        <v>5</v>
      </c>
      <c r="B737" t="s">
        <v>150</v>
      </c>
      <c r="C737">
        <v>31.536000000000001</v>
      </c>
      <c r="D737" t="s">
        <v>1783</v>
      </c>
    </row>
    <row r="738" spans="1:4" x14ac:dyDescent="0.25">
      <c r="A738" t="s">
        <v>5</v>
      </c>
      <c r="B738" t="s">
        <v>142</v>
      </c>
      <c r="C738">
        <v>31.536000000000001</v>
      </c>
      <c r="D738" t="s">
        <v>1784</v>
      </c>
    </row>
    <row r="739" spans="1:4" x14ac:dyDescent="0.25">
      <c r="A739" t="s">
        <v>5</v>
      </c>
      <c r="B739" t="s">
        <v>143</v>
      </c>
      <c r="C739">
        <v>31.536000000000001</v>
      </c>
      <c r="D739" t="s">
        <v>1785</v>
      </c>
    </row>
    <row r="740" spans="1:4" x14ac:dyDescent="0.25">
      <c r="A740" t="s">
        <v>5</v>
      </c>
      <c r="B740" t="s">
        <v>145</v>
      </c>
      <c r="C740">
        <v>31.536000000000001</v>
      </c>
      <c r="D740" t="s">
        <v>1786</v>
      </c>
    </row>
    <row r="741" spans="1:4" x14ac:dyDescent="0.25">
      <c r="A741" t="s">
        <v>5</v>
      </c>
      <c r="B741" t="s">
        <v>147</v>
      </c>
      <c r="C741">
        <v>31.536000000000001</v>
      </c>
      <c r="D741" t="s">
        <v>1787</v>
      </c>
    </row>
    <row r="742" spans="1:4" x14ac:dyDescent="0.25">
      <c r="A742" t="s">
        <v>5</v>
      </c>
      <c r="B742" t="s">
        <v>154</v>
      </c>
      <c r="C742">
        <v>31.536000000000001</v>
      </c>
      <c r="D742" t="s">
        <v>1788</v>
      </c>
    </row>
    <row r="743" spans="1:4" x14ac:dyDescent="0.25">
      <c r="A743" t="s">
        <v>5</v>
      </c>
      <c r="B743" t="s">
        <v>658</v>
      </c>
      <c r="C743">
        <v>31.536000000000001</v>
      </c>
      <c r="D743" t="s">
        <v>1789</v>
      </c>
    </row>
    <row r="744" spans="1:4" x14ac:dyDescent="0.25">
      <c r="A744" t="s">
        <v>5</v>
      </c>
      <c r="B744" t="s">
        <v>228</v>
      </c>
      <c r="C744">
        <v>31.536000000000001</v>
      </c>
      <c r="D744" t="s">
        <v>1790</v>
      </c>
    </row>
    <row r="745" spans="1:4" x14ac:dyDescent="0.25">
      <c r="A745" t="s">
        <v>5</v>
      </c>
      <c r="B745" t="s">
        <v>220</v>
      </c>
      <c r="C745">
        <v>31.536000000000001</v>
      </c>
      <c r="D745" t="s">
        <v>1791</v>
      </c>
    </row>
    <row r="746" spans="1:4" x14ac:dyDescent="0.25">
      <c r="A746" t="s">
        <v>5</v>
      </c>
      <c r="B746" t="s">
        <v>221</v>
      </c>
      <c r="C746">
        <v>31.536000000000001</v>
      </c>
      <c r="D746" t="s">
        <v>1792</v>
      </c>
    </row>
    <row r="747" spans="1:4" x14ac:dyDescent="0.25">
      <c r="A747" t="s">
        <v>5</v>
      </c>
      <c r="B747" t="s">
        <v>223</v>
      </c>
      <c r="C747">
        <v>31.536000000000001</v>
      </c>
      <c r="D747" t="s">
        <v>1793</v>
      </c>
    </row>
    <row r="748" spans="1:4" x14ac:dyDescent="0.25">
      <c r="A748" t="s">
        <v>5</v>
      </c>
      <c r="B748" t="s">
        <v>225</v>
      </c>
      <c r="C748">
        <v>31.536000000000001</v>
      </c>
      <c r="D748" t="s">
        <v>1794</v>
      </c>
    </row>
    <row r="749" spans="1:4" x14ac:dyDescent="0.25">
      <c r="A749" t="s">
        <v>5</v>
      </c>
      <c r="B749" t="s">
        <v>232</v>
      </c>
      <c r="C749">
        <v>31.536000000000001</v>
      </c>
      <c r="D749" t="s">
        <v>1795</v>
      </c>
    </row>
    <row r="750" spans="1:4" x14ac:dyDescent="0.25">
      <c r="A750" t="s">
        <v>5</v>
      </c>
      <c r="B750" t="s">
        <v>607</v>
      </c>
      <c r="C750">
        <v>31.536000000000001</v>
      </c>
      <c r="D750" t="s">
        <v>1796</v>
      </c>
    </row>
    <row r="751" spans="1:4" x14ac:dyDescent="0.25">
      <c r="A751" t="s">
        <v>5</v>
      </c>
      <c r="B751" t="s">
        <v>215</v>
      </c>
      <c r="C751">
        <v>31.536000000000001</v>
      </c>
      <c r="D751" t="s">
        <v>1797</v>
      </c>
    </row>
    <row r="752" spans="1:4" x14ac:dyDescent="0.25">
      <c r="A752" t="s">
        <v>5</v>
      </c>
      <c r="B752" t="s">
        <v>207</v>
      </c>
      <c r="C752">
        <v>31.536000000000001</v>
      </c>
      <c r="D752" t="s">
        <v>1798</v>
      </c>
    </row>
    <row r="753" spans="1:4" x14ac:dyDescent="0.25">
      <c r="A753" t="s">
        <v>5</v>
      </c>
      <c r="B753" t="s">
        <v>208</v>
      </c>
      <c r="C753">
        <v>31.536000000000001</v>
      </c>
      <c r="D753" t="s">
        <v>1799</v>
      </c>
    </row>
    <row r="754" spans="1:4" x14ac:dyDescent="0.25">
      <c r="A754" t="s">
        <v>5</v>
      </c>
      <c r="B754" t="s">
        <v>210</v>
      </c>
      <c r="C754">
        <v>31.536000000000001</v>
      </c>
      <c r="D754" t="s">
        <v>1800</v>
      </c>
    </row>
    <row r="755" spans="1:4" x14ac:dyDescent="0.25">
      <c r="A755" t="s">
        <v>5</v>
      </c>
      <c r="B755" t="s">
        <v>212</v>
      </c>
      <c r="C755">
        <v>31.536000000000001</v>
      </c>
      <c r="D755" t="s">
        <v>1801</v>
      </c>
    </row>
    <row r="756" spans="1:4" x14ac:dyDescent="0.25">
      <c r="A756" t="s">
        <v>5</v>
      </c>
      <c r="B756" t="s">
        <v>219</v>
      </c>
      <c r="C756">
        <v>31.536000000000001</v>
      </c>
      <c r="D756" t="s">
        <v>1802</v>
      </c>
    </row>
    <row r="757" spans="1:4" x14ac:dyDescent="0.25">
      <c r="A757" t="s">
        <v>5</v>
      </c>
      <c r="B757" t="s">
        <v>495</v>
      </c>
      <c r="C757">
        <v>31.536000000000001</v>
      </c>
      <c r="D757" t="s">
        <v>1803</v>
      </c>
    </row>
    <row r="758" spans="1:4" x14ac:dyDescent="0.25">
      <c r="A758" t="s">
        <v>5</v>
      </c>
      <c r="B758" t="s">
        <v>189</v>
      </c>
      <c r="C758">
        <v>31.536000000000001</v>
      </c>
      <c r="D758" t="s">
        <v>1804</v>
      </c>
    </row>
    <row r="759" spans="1:4" x14ac:dyDescent="0.25">
      <c r="A759" t="s">
        <v>5</v>
      </c>
      <c r="B759" t="s">
        <v>181</v>
      </c>
      <c r="C759">
        <v>31.536000000000001</v>
      </c>
      <c r="D759" t="s">
        <v>1805</v>
      </c>
    </row>
    <row r="760" spans="1:4" x14ac:dyDescent="0.25">
      <c r="A760" t="s">
        <v>5</v>
      </c>
      <c r="B760" t="s">
        <v>182</v>
      </c>
      <c r="C760">
        <v>31.536000000000001</v>
      </c>
      <c r="D760" t="s">
        <v>1806</v>
      </c>
    </row>
    <row r="761" spans="1:4" x14ac:dyDescent="0.25">
      <c r="A761" t="s">
        <v>5</v>
      </c>
      <c r="B761" t="s">
        <v>184</v>
      </c>
      <c r="C761">
        <v>31.536000000000001</v>
      </c>
      <c r="D761" t="s">
        <v>1807</v>
      </c>
    </row>
    <row r="762" spans="1:4" x14ac:dyDescent="0.25">
      <c r="A762" t="s">
        <v>5</v>
      </c>
      <c r="B762" t="s">
        <v>186</v>
      </c>
      <c r="C762">
        <v>31.536000000000001</v>
      </c>
      <c r="D762" t="s">
        <v>1808</v>
      </c>
    </row>
    <row r="763" spans="1:4" x14ac:dyDescent="0.25">
      <c r="A763" t="s">
        <v>5</v>
      </c>
      <c r="B763" t="s">
        <v>193</v>
      </c>
      <c r="C763">
        <v>31.536000000000001</v>
      </c>
      <c r="D763" t="s">
        <v>1809</v>
      </c>
    </row>
    <row r="764" spans="1:4" x14ac:dyDescent="0.25">
      <c r="A764" t="s">
        <v>5</v>
      </c>
      <c r="B764" t="s">
        <v>383</v>
      </c>
      <c r="C764">
        <v>31.536000000000001</v>
      </c>
      <c r="D764" t="s">
        <v>1810</v>
      </c>
    </row>
    <row r="765" spans="1:4" x14ac:dyDescent="0.25">
      <c r="A765" t="s">
        <v>5</v>
      </c>
      <c r="B765" t="s">
        <v>163</v>
      </c>
      <c r="C765">
        <v>31.536000000000001</v>
      </c>
      <c r="D765" t="s">
        <v>1811</v>
      </c>
    </row>
    <row r="766" spans="1:4" x14ac:dyDescent="0.25">
      <c r="A766" t="s">
        <v>5</v>
      </c>
      <c r="B766" t="s">
        <v>155</v>
      </c>
      <c r="C766">
        <v>31.536000000000001</v>
      </c>
      <c r="D766" t="s">
        <v>1812</v>
      </c>
    </row>
    <row r="767" spans="1:4" x14ac:dyDescent="0.25">
      <c r="A767" t="s">
        <v>5</v>
      </c>
      <c r="B767" t="s">
        <v>156</v>
      </c>
      <c r="C767">
        <v>31.536000000000001</v>
      </c>
      <c r="D767" t="s">
        <v>1813</v>
      </c>
    </row>
    <row r="768" spans="1:4" x14ac:dyDescent="0.25">
      <c r="A768" t="s">
        <v>5</v>
      </c>
      <c r="B768" t="s">
        <v>158</v>
      </c>
      <c r="C768">
        <v>31.536000000000001</v>
      </c>
      <c r="D768" t="s">
        <v>1814</v>
      </c>
    </row>
    <row r="769" spans="1:4" x14ac:dyDescent="0.25">
      <c r="A769" t="s">
        <v>5</v>
      </c>
      <c r="B769" t="s">
        <v>160</v>
      </c>
      <c r="C769">
        <v>31.536000000000001</v>
      </c>
      <c r="D769" t="s">
        <v>1815</v>
      </c>
    </row>
    <row r="770" spans="1:4" x14ac:dyDescent="0.25">
      <c r="A770" t="s">
        <v>5</v>
      </c>
      <c r="B770" t="s">
        <v>167</v>
      </c>
      <c r="C770">
        <v>31.536000000000001</v>
      </c>
      <c r="D770" t="s">
        <v>1816</v>
      </c>
    </row>
    <row r="771" spans="1:4" x14ac:dyDescent="0.25">
      <c r="A771" t="s">
        <v>5</v>
      </c>
      <c r="B771" t="s">
        <v>719</v>
      </c>
      <c r="C771">
        <v>31.536000000000001</v>
      </c>
      <c r="D771" t="s">
        <v>1817</v>
      </c>
    </row>
    <row r="772" spans="1:4" x14ac:dyDescent="0.25">
      <c r="A772" t="s">
        <v>5</v>
      </c>
      <c r="B772" t="s">
        <v>241</v>
      </c>
      <c r="C772">
        <v>31.536000000000001</v>
      </c>
      <c r="D772" t="s">
        <v>1818</v>
      </c>
    </row>
    <row r="773" spans="1:4" x14ac:dyDescent="0.25">
      <c r="A773" t="s">
        <v>5</v>
      </c>
      <c r="B773" t="s">
        <v>233</v>
      </c>
      <c r="C773">
        <v>31.536000000000001</v>
      </c>
      <c r="D773" t="s">
        <v>1819</v>
      </c>
    </row>
    <row r="774" spans="1:4" x14ac:dyDescent="0.25">
      <c r="A774" t="s">
        <v>5</v>
      </c>
      <c r="B774" t="s">
        <v>234</v>
      </c>
      <c r="C774">
        <v>31.536000000000001</v>
      </c>
      <c r="D774" t="s">
        <v>1820</v>
      </c>
    </row>
    <row r="775" spans="1:4" x14ac:dyDescent="0.25">
      <c r="A775" t="s">
        <v>5</v>
      </c>
      <c r="B775" t="s">
        <v>236</v>
      </c>
      <c r="C775">
        <v>31.536000000000001</v>
      </c>
      <c r="D775" t="s">
        <v>1821</v>
      </c>
    </row>
    <row r="776" spans="1:4" x14ac:dyDescent="0.25">
      <c r="A776" t="s">
        <v>5</v>
      </c>
      <c r="B776" t="s">
        <v>238</v>
      </c>
      <c r="C776">
        <v>31.536000000000001</v>
      </c>
      <c r="D776" t="s">
        <v>1822</v>
      </c>
    </row>
    <row r="777" spans="1:4" x14ac:dyDescent="0.25">
      <c r="A777" t="s">
        <v>5</v>
      </c>
      <c r="B777" t="s">
        <v>245</v>
      </c>
      <c r="C777">
        <v>31.536000000000001</v>
      </c>
      <c r="D777" t="s">
        <v>1823</v>
      </c>
    </row>
    <row r="778" spans="1:4" x14ac:dyDescent="0.25">
      <c r="A778" t="s">
        <v>5</v>
      </c>
      <c r="B778" t="s">
        <v>1077</v>
      </c>
      <c r="C778">
        <v>31.536000000000001</v>
      </c>
      <c r="D778" t="s">
        <v>1824</v>
      </c>
    </row>
    <row r="779" spans="1:4" x14ac:dyDescent="0.25">
      <c r="A779" t="s">
        <v>5</v>
      </c>
      <c r="B779" t="s">
        <v>1076</v>
      </c>
      <c r="C779">
        <v>31.536000000000001</v>
      </c>
      <c r="D779" t="s">
        <v>1825</v>
      </c>
    </row>
    <row r="780" spans="1:4" x14ac:dyDescent="0.25">
      <c r="A780" t="s">
        <v>5</v>
      </c>
      <c r="B780" t="s">
        <v>1078</v>
      </c>
      <c r="C780">
        <v>31.536000000000001</v>
      </c>
      <c r="D780" t="s">
        <v>1826</v>
      </c>
    </row>
    <row r="781" spans="1:4" x14ac:dyDescent="0.25">
      <c r="A781" t="s">
        <v>5</v>
      </c>
      <c r="B781" t="s">
        <v>1071</v>
      </c>
      <c r="C781">
        <v>31.536000000000001</v>
      </c>
      <c r="D781" t="s">
        <v>1827</v>
      </c>
    </row>
    <row r="782" spans="1:4" x14ac:dyDescent="0.25">
      <c r="A782" t="s">
        <v>5</v>
      </c>
      <c r="B782" t="s">
        <v>1070</v>
      </c>
      <c r="C782">
        <v>31.536000000000001</v>
      </c>
      <c r="D782" t="s">
        <v>1828</v>
      </c>
    </row>
    <row r="783" spans="1:4" x14ac:dyDescent="0.25">
      <c r="A783" t="s">
        <v>5</v>
      </c>
      <c r="B783" t="s">
        <v>1072</v>
      </c>
      <c r="C783">
        <v>31.536000000000001</v>
      </c>
      <c r="D783" t="s">
        <v>1829</v>
      </c>
    </row>
    <row r="784" spans="1:4" x14ac:dyDescent="0.25">
      <c r="A784" t="s">
        <v>5</v>
      </c>
      <c r="B784" t="s">
        <v>1065</v>
      </c>
      <c r="C784">
        <v>31.536000000000001</v>
      </c>
      <c r="D784" t="s">
        <v>1830</v>
      </c>
    </row>
    <row r="785" spans="1:4" x14ac:dyDescent="0.25">
      <c r="A785" t="s">
        <v>5</v>
      </c>
      <c r="B785" t="s">
        <v>1064</v>
      </c>
      <c r="C785">
        <v>31.536000000000001</v>
      </c>
      <c r="D785" t="s">
        <v>1831</v>
      </c>
    </row>
    <row r="786" spans="1:4" x14ac:dyDescent="0.25">
      <c r="A786" t="s">
        <v>5</v>
      </c>
      <c r="B786" t="s">
        <v>1066</v>
      </c>
      <c r="C786">
        <v>31.536000000000001</v>
      </c>
      <c r="D786" t="s">
        <v>1832</v>
      </c>
    </row>
    <row r="787" spans="1:4" x14ac:dyDescent="0.25">
      <c r="A787" t="s">
        <v>5</v>
      </c>
      <c r="B787" t="s">
        <v>1083</v>
      </c>
      <c r="C787">
        <v>31.536000000000001</v>
      </c>
      <c r="D787" t="s">
        <v>1833</v>
      </c>
    </row>
    <row r="788" spans="1:4" x14ac:dyDescent="0.25">
      <c r="A788" t="s">
        <v>5</v>
      </c>
      <c r="B788" t="s">
        <v>1082</v>
      </c>
      <c r="C788">
        <v>31.536000000000001</v>
      </c>
      <c r="D788" t="s">
        <v>1834</v>
      </c>
    </row>
    <row r="789" spans="1:4" x14ac:dyDescent="0.25">
      <c r="A789" t="s">
        <v>5</v>
      </c>
      <c r="B789" t="s">
        <v>1084</v>
      </c>
      <c r="C789">
        <v>31.536000000000001</v>
      </c>
      <c r="D789" t="s">
        <v>1835</v>
      </c>
    </row>
    <row r="790" spans="1:4" x14ac:dyDescent="0.25">
      <c r="A790" t="s">
        <v>5</v>
      </c>
      <c r="B790" t="s">
        <v>1080</v>
      </c>
      <c r="C790">
        <v>31.536000000000001</v>
      </c>
      <c r="D790" t="s">
        <v>1836</v>
      </c>
    </row>
    <row r="791" spans="1:4" x14ac:dyDescent="0.25">
      <c r="A791" t="s">
        <v>5</v>
      </c>
      <c r="B791" t="s">
        <v>1079</v>
      </c>
      <c r="C791">
        <v>31.536000000000001</v>
      </c>
      <c r="D791" t="s">
        <v>1837</v>
      </c>
    </row>
    <row r="792" spans="1:4" x14ac:dyDescent="0.25">
      <c r="A792" t="s">
        <v>5</v>
      </c>
      <c r="B792" t="s">
        <v>1081</v>
      </c>
      <c r="C792">
        <v>31.536000000000001</v>
      </c>
      <c r="D792" t="s">
        <v>1838</v>
      </c>
    </row>
    <row r="793" spans="1:4" x14ac:dyDescent="0.25">
      <c r="A793" t="s">
        <v>5</v>
      </c>
      <c r="B793" t="s">
        <v>1074</v>
      </c>
      <c r="C793">
        <v>31.536000000000001</v>
      </c>
      <c r="D793" t="s">
        <v>1839</v>
      </c>
    </row>
    <row r="794" spans="1:4" x14ac:dyDescent="0.25">
      <c r="A794" t="s">
        <v>5</v>
      </c>
      <c r="B794" t="s">
        <v>1073</v>
      </c>
      <c r="C794">
        <v>31.536000000000001</v>
      </c>
      <c r="D794" t="s">
        <v>1840</v>
      </c>
    </row>
    <row r="795" spans="1:4" x14ac:dyDescent="0.25">
      <c r="A795" t="s">
        <v>5</v>
      </c>
      <c r="B795" t="s">
        <v>1075</v>
      </c>
      <c r="C795">
        <v>31.536000000000001</v>
      </c>
      <c r="D795" t="s">
        <v>1841</v>
      </c>
    </row>
    <row r="796" spans="1:4" x14ac:dyDescent="0.25">
      <c r="A796" t="s">
        <v>5</v>
      </c>
      <c r="B796" t="s">
        <v>1068</v>
      </c>
      <c r="C796">
        <v>31.536000000000001</v>
      </c>
      <c r="D796" t="s">
        <v>1842</v>
      </c>
    </row>
    <row r="797" spans="1:4" x14ac:dyDescent="0.25">
      <c r="A797" t="s">
        <v>5</v>
      </c>
      <c r="B797" t="s">
        <v>1067</v>
      </c>
      <c r="C797">
        <v>31.536000000000001</v>
      </c>
      <c r="D797" t="s">
        <v>1843</v>
      </c>
    </row>
    <row r="798" spans="1:4" x14ac:dyDescent="0.25">
      <c r="A798" t="s">
        <v>5</v>
      </c>
      <c r="B798" t="s">
        <v>1069</v>
      </c>
      <c r="C798">
        <v>31.536000000000001</v>
      </c>
      <c r="D798" t="s">
        <v>1844</v>
      </c>
    </row>
    <row r="799" spans="1:4" x14ac:dyDescent="0.25">
      <c r="A799" t="s">
        <v>5</v>
      </c>
      <c r="B799" t="s">
        <v>1086</v>
      </c>
      <c r="C799">
        <v>31.536000000000001</v>
      </c>
      <c r="D799" t="s">
        <v>1845</v>
      </c>
    </row>
    <row r="800" spans="1:4" x14ac:dyDescent="0.25">
      <c r="A800" t="s">
        <v>5</v>
      </c>
      <c r="B800" t="s">
        <v>1085</v>
      </c>
      <c r="C800">
        <v>31.536000000000001</v>
      </c>
      <c r="D800" t="s">
        <v>1846</v>
      </c>
    </row>
    <row r="801" spans="1:4" x14ac:dyDescent="0.25">
      <c r="A801" t="s">
        <v>5</v>
      </c>
      <c r="B801" t="s">
        <v>1087</v>
      </c>
      <c r="C801">
        <v>31.536000000000001</v>
      </c>
      <c r="D801" t="s">
        <v>1847</v>
      </c>
    </row>
    <row r="802" spans="1:4" x14ac:dyDescent="0.25">
      <c r="A802" t="s">
        <v>5</v>
      </c>
      <c r="B802" t="s">
        <v>535</v>
      </c>
      <c r="C802">
        <v>31.536000000000001</v>
      </c>
    </row>
    <row r="803" spans="1:4" x14ac:dyDescent="0.25">
      <c r="A803" t="s">
        <v>5</v>
      </c>
      <c r="B803" t="s">
        <v>533</v>
      </c>
      <c r="C803">
        <v>31.536000000000001</v>
      </c>
    </row>
    <row r="804" spans="1:4" x14ac:dyDescent="0.25">
      <c r="A804" t="s">
        <v>5</v>
      </c>
      <c r="B804" t="s">
        <v>538</v>
      </c>
      <c r="C804">
        <v>31.536000000000001</v>
      </c>
    </row>
    <row r="805" spans="1:4" x14ac:dyDescent="0.25">
      <c r="A805" t="s">
        <v>5</v>
      </c>
      <c r="B805" t="s">
        <v>423</v>
      </c>
      <c r="C805">
        <v>31.536000000000001</v>
      </c>
    </row>
    <row r="806" spans="1:4" x14ac:dyDescent="0.25">
      <c r="A806" t="s">
        <v>5</v>
      </c>
      <c r="B806" t="s">
        <v>421</v>
      </c>
      <c r="C806">
        <v>31.536000000000001</v>
      </c>
    </row>
    <row r="807" spans="1:4" x14ac:dyDescent="0.25">
      <c r="A807" t="s">
        <v>5</v>
      </c>
      <c r="B807" t="s">
        <v>426</v>
      </c>
      <c r="C807">
        <v>31.536000000000001</v>
      </c>
    </row>
    <row r="808" spans="1:4" x14ac:dyDescent="0.25">
      <c r="A808" t="s">
        <v>5</v>
      </c>
      <c r="B808" t="s">
        <v>311</v>
      </c>
      <c r="C808">
        <v>31.536000000000001</v>
      </c>
    </row>
    <row r="809" spans="1:4" x14ac:dyDescent="0.25">
      <c r="A809" t="s">
        <v>5</v>
      </c>
      <c r="B809" t="s">
        <v>309</v>
      </c>
      <c r="C809">
        <v>31.536000000000001</v>
      </c>
    </row>
    <row r="810" spans="1:4" x14ac:dyDescent="0.25">
      <c r="A810" t="s">
        <v>5</v>
      </c>
      <c r="B810" t="s">
        <v>314</v>
      </c>
      <c r="C810">
        <v>31.536000000000001</v>
      </c>
    </row>
    <row r="811" spans="1:4" x14ac:dyDescent="0.25">
      <c r="A811" t="s">
        <v>5</v>
      </c>
      <c r="B811" t="s">
        <v>647</v>
      </c>
      <c r="C811">
        <v>31.536000000000001</v>
      </c>
    </row>
    <row r="812" spans="1:4" x14ac:dyDescent="0.25">
      <c r="A812" t="s">
        <v>5</v>
      </c>
      <c r="B812" t="s">
        <v>645</v>
      </c>
      <c r="C812">
        <v>31.536000000000001</v>
      </c>
    </row>
    <row r="813" spans="1:4" x14ac:dyDescent="0.25">
      <c r="A813" t="s">
        <v>5</v>
      </c>
      <c r="B813" t="s">
        <v>650</v>
      </c>
      <c r="C813">
        <v>31.536000000000001</v>
      </c>
    </row>
    <row r="814" spans="1:4" x14ac:dyDescent="0.25">
      <c r="A814" t="s">
        <v>5</v>
      </c>
      <c r="B814" t="s">
        <v>595</v>
      </c>
      <c r="C814">
        <v>31.536000000000001</v>
      </c>
    </row>
    <row r="815" spans="1:4" x14ac:dyDescent="0.25">
      <c r="A815" t="s">
        <v>5</v>
      </c>
      <c r="B815" t="s">
        <v>593</v>
      </c>
      <c r="C815">
        <v>31.536000000000001</v>
      </c>
    </row>
    <row r="816" spans="1:4" x14ac:dyDescent="0.25">
      <c r="A816" t="s">
        <v>5</v>
      </c>
      <c r="B816" t="s">
        <v>598</v>
      </c>
      <c r="C816">
        <v>31.536000000000001</v>
      </c>
    </row>
    <row r="817" spans="1:4" x14ac:dyDescent="0.25">
      <c r="A817" t="s">
        <v>5</v>
      </c>
      <c r="B817" t="s">
        <v>483</v>
      </c>
      <c r="C817">
        <v>31.536000000000001</v>
      </c>
    </row>
    <row r="818" spans="1:4" x14ac:dyDescent="0.25">
      <c r="A818" t="s">
        <v>5</v>
      </c>
      <c r="B818" t="s">
        <v>481</v>
      </c>
      <c r="C818">
        <v>31.536000000000001</v>
      </c>
    </row>
    <row r="819" spans="1:4" x14ac:dyDescent="0.25">
      <c r="A819" t="s">
        <v>5</v>
      </c>
      <c r="B819" t="s">
        <v>486</v>
      </c>
      <c r="C819">
        <v>31.536000000000001</v>
      </c>
    </row>
    <row r="820" spans="1:4" x14ac:dyDescent="0.25">
      <c r="A820" t="s">
        <v>5</v>
      </c>
      <c r="B820" t="s">
        <v>371</v>
      </c>
      <c r="C820">
        <v>31.536000000000001</v>
      </c>
    </row>
    <row r="821" spans="1:4" x14ac:dyDescent="0.25">
      <c r="A821" t="s">
        <v>5</v>
      </c>
      <c r="B821" t="s">
        <v>369</v>
      </c>
      <c r="C821">
        <v>31.536000000000001</v>
      </c>
    </row>
    <row r="822" spans="1:4" x14ac:dyDescent="0.25">
      <c r="A822" t="s">
        <v>5</v>
      </c>
      <c r="B822" t="s">
        <v>374</v>
      </c>
      <c r="C822">
        <v>31.536000000000001</v>
      </c>
    </row>
    <row r="823" spans="1:4" x14ac:dyDescent="0.25">
      <c r="A823" t="s">
        <v>5</v>
      </c>
      <c r="B823" t="s">
        <v>707</v>
      </c>
      <c r="C823">
        <v>31.536000000000001</v>
      </c>
    </row>
    <row r="824" spans="1:4" x14ac:dyDescent="0.25">
      <c r="A824" t="s">
        <v>5</v>
      </c>
      <c r="B824" t="s">
        <v>705</v>
      </c>
      <c r="C824">
        <v>31.536000000000001</v>
      </c>
    </row>
    <row r="825" spans="1:4" x14ac:dyDescent="0.25">
      <c r="A825" t="s">
        <v>5</v>
      </c>
      <c r="B825" t="s">
        <v>710</v>
      </c>
      <c r="C825">
        <v>31.536000000000001</v>
      </c>
    </row>
    <row r="826" spans="1:4" x14ac:dyDescent="0.25">
      <c r="A826" t="s">
        <v>5</v>
      </c>
      <c r="B826" t="s">
        <v>1861</v>
      </c>
      <c r="C826">
        <v>31.536000000000001</v>
      </c>
      <c r="D826" t="s">
        <v>1897</v>
      </c>
    </row>
    <row r="827" spans="1:4" x14ac:dyDescent="0.25">
      <c r="A827" t="s">
        <v>5</v>
      </c>
      <c r="B827" t="s">
        <v>1862</v>
      </c>
      <c r="C827">
        <v>31.536000000000001</v>
      </c>
      <c r="D827" t="s">
        <v>1897</v>
      </c>
    </row>
    <row r="828" spans="1:4" x14ac:dyDescent="0.25">
      <c r="A828" t="s">
        <v>5</v>
      </c>
      <c r="B828" t="s">
        <v>1864</v>
      </c>
      <c r="C828">
        <v>31.536000000000001</v>
      </c>
      <c r="D828" t="s">
        <v>1897</v>
      </c>
    </row>
    <row r="829" spans="1:4" x14ac:dyDescent="0.25">
      <c r="A829" t="s">
        <v>5</v>
      </c>
      <c r="B829" t="s">
        <v>1863</v>
      </c>
      <c r="C829">
        <v>31.536000000000001</v>
      </c>
      <c r="D829" t="s">
        <v>1897</v>
      </c>
    </row>
    <row r="830" spans="1:4" x14ac:dyDescent="0.25">
      <c r="A830" t="s">
        <v>5</v>
      </c>
      <c r="B830" t="s">
        <v>1857</v>
      </c>
      <c r="C830">
        <v>31.536000000000001</v>
      </c>
      <c r="D830" t="s">
        <v>1897</v>
      </c>
    </row>
    <row r="831" spans="1:4" x14ac:dyDescent="0.25">
      <c r="A831" t="s">
        <v>5</v>
      </c>
      <c r="B831" t="s">
        <v>1860</v>
      </c>
      <c r="C831">
        <v>31.536000000000001</v>
      </c>
      <c r="D831" t="s">
        <v>1897</v>
      </c>
    </row>
    <row r="832" spans="1:4" x14ac:dyDescent="0.25">
      <c r="A832" t="s">
        <v>5</v>
      </c>
      <c r="B832" t="s">
        <v>1859</v>
      </c>
      <c r="C832">
        <v>31.536000000000001</v>
      </c>
      <c r="D832" t="s">
        <v>1897</v>
      </c>
    </row>
    <row r="833" spans="1:4" x14ac:dyDescent="0.25">
      <c r="A833" t="s">
        <v>5</v>
      </c>
      <c r="B833" t="s">
        <v>1858</v>
      </c>
      <c r="C833">
        <v>31.536000000000001</v>
      </c>
      <c r="D833" t="s">
        <v>1897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6CE62-D0F8-4FC3-BD1D-C49589B4FA26}">
  <sheetPr>
    <tabColor rgb="FF92D050"/>
  </sheetPr>
  <dimension ref="A1:U1011"/>
  <sheetViews>
    <sheetView workbookViewId="0">
      <selection activeCell="D15" sqref="D15"/>
    </sheetView>
  </sheetViews>
  <sheetFormatPr defaultRowHeight="15" x14ac:dyDescent="0.25"/>
  <cols>
    <col min="1" max="1" width="10.7109375" customWidth="1"/>
    <col min="2" max="2" width="40.5703125" bestFit="1" customWidth="1"/>
  </cols>
  <sheetData>
    <row r="1" spans="1:21" x14ac:dyDescent="0.25">
      <c r="A1" s="2" t="s">
        <v>59</v>
      </c>
      <c r="B1" s="2" t="s">
        <v>60</v>
      </c>
      <c r="C1" s="2">
        <v>2016</v>
      </c>
      <c r="D1" s="2">
        <v>2017</v>
      </c>
      <c r="E1" s="2">
        <v>2018</v>
      </c>
      <c r="F1" s="2">
        <v>2019</v>
      </c>
      <c r="G1" s="2">
        <v>2020</v>
      </c>
      <c r="H1" s="2">
        <v>2021</v>
      </c>
      <c r="I1" s="2">
        <v>2022</v>
      </c>
      <c r="J1" s="2">
        <v>2023</v>
      </c>
      <c r="K1" s="2">
        <v>2024</v>
      </c>
      <c r="L1" s="2">
        <v>2025</v>
      </c>
      <c r="M1" s="2">
        <v>2026</v>
      </c>
      <c r="N1" s="2">
        <v>2027</v>
      </c>
      <c r="O1" s="2">
        <v>2028</v>
      </c>
      <c r="P1" s="2">
        <v>2029</v>
      </c>
      <c r="Q1" s="2">
        <v>2030</v>
      </c>
      <c r="R1" s="2">
        <v>2035</v>
      </c>
      <c r="S1" s="2">
        <v>2040</v>
      </c>
      <c r="T1" s="2">
        <v>2045</v>
      </c>
      <c r="U1" s="2">
        <v>2050</v>
      </c>
    </row>
    <row r="2" spans="1:21" x14ac:dyDescent="0.25">
      <c r="A2" t="s">
        <v>5</v>
      </c>
      <c r="B2" t="s">
        <v>78</v>
      </c>
      <c r="K2">
        <v>6.590797825168913E-3</v>
      </c>
      <c r="L2">
        <v>1.3181590257385301E-2</v>
      </c>
      <c r="M2">
        <v>1.977238808255399E-2</v>
      </c>
      <c r="N2">
        <v>2.6363185907722901E-2</v>
      </c>
      <c r="O2">
        <v>3.2953978339939287E-2</v>
      </c>
      <c r="P2">
        <v>3.9544776165108222E-2</v>
      </c>
      <c r="Q2">
        <v>4.613556859732415E-2</v>
      </c>
      <c r="R2">
        <v>7.377511005652293E-2</v>
      </c>
      <c r="S2">
        <v>0.1000860382508217</v>
      </c>
      <c r="T2">
        <v>0.12639696644512011</v>
      </c>
      <c r="U2">
        <v>0.15270789463941889</v>
      </c>
    </row>
    <row r="3" spans="1:21" x14ac:dyDescent="0.25">
      <c r="A3" t="s">
        <v>5</v>
      </c>
      <c r="B3" t="s">
        <v>79</v>
      </c>
      <c r="K3">
        <v>6.5907978251689139E-3</v>
      </c>
      <c r="L3">
        <v>1.3181590257385301E-2</v>
      </c>
      <c r="M3">
        <v>1.9772388082554E-2</v>
      </c>
      <c r="N3">
        <v>2.6363185907722912E-2</v>
      </c>
      <c r="O3">
        <v>3.2953978339939287E-2</v>
      </c>
      <c r="P3">
        <v>3.9544776165108222E-2</v>
      </c>
      <c r="Q3">
        <v>4.613556859732415E-2</v>
      </c>
      <c r="R3">
        <v>7.3775110056522944E-2</v>
      </c>
      <c r="S3">
        <v>0.1000860382508217</v>
      </c>
      <c r="T3">
        <v>0.12639696644512011</v>
      </c>
      <c r="U3">
        <v>0.15270789463941889</v>
      </c>
    </row>
    <row r="4" spans="1:21" x14ac:dyDescent="0.25">
      <c r="A4" t="s">
        <v>5</v>
      </c>
      <c r="B4" t="s">
        <v>80</v>
      </c>
      <c r="K4">
        <v>6.5907978251689139E-3</v>
      </c>
      <c r="L4">
        <v>1.3181590257385301E-2</v>
      </c>
      <c r="M4">
        <v>1.9772388082554E-2</v>
      </c>
      <c r="N4">
        <v>2.6363185907722912E-2</v>
      </c>
      <c r="O4">
        <v>3.2953978339939301E-2</v>
      </c>
      <c r="P4">
        <v>3.9544776165108222E-2</v>
      </c>
      <c r="Q4">
        <v>4.6135568597324157E-2</v>
      </c>
      <c r="R4">
        <v>7.377511005652293E-2</v>
      </c>
      <c r="S4">
        <v>0.1000860382508218</v>
      </c>
      <c r="T4">
        <v>0.12639696644512011</v>
      </c>
      <c r="U4">
        <v>0.15270789463941889</v>
      </c>
    </row>
    <row r="5" spans="1:21" x14ac:dyDescent="0.25">
      <c r="A5" t="s">
        <v>5</v>
      </c>
      <c r="B5" t="s">
        <v>81</v>
      </c>
      <c r="K5">
        <v>6.5907978251689139E-3</v>
      </c>
      <c r="L5">
        <v>1.3181590257385301E-2</v>
      </c>
      <c r="M5">
        <v>1.9772388082554E-2</v>
      </c>
      <c r="N5">
        <v>2.6363185907722901E-2</v>
      </c>
      <c r="O5">
        <v>3.2953978339939287E-2</v>
      </c>
      <c r="P5">
        <v>3.9544776165108222E-2</v>
      </c>
      <c r="Q5">
        <v>4.6135568597324143E-2</v>
      </c>
      <c r="R5">
        <v>7.3775110056522916E-2</v>
      </c>
      <c r="S5">
        <v>0.1000860382508217</v>
      </c>
      <c r="T5">
        <v>0.12639696644512011</v>
      </c>
      <c r="U5">
        <v>0.15270789463941889</v>
      </c>
    </row>
    <row r="6" spans="1:21" x14ac:dyDescent="0.25">
      <c r="A6" t="s">
        <v>5</v>
      </c>
      <c r="B6" t="s">
        <v>82</v>
      </c>
      <c r="K6">
        <v>6.5907978251689139E-3</v>
      </c>
      <c r="L6">
        <v>1.3181590257385301E-2</v>
      </c>
      <c r="M6">
        <v>1.9772388082554E-2</v>
      </c>
      <c r="N6">
        <v>2.6363185907722912E-2</v>
      </c>
      <c r="O6">
        <v>3.2953978339939287E-2</v>
      </c>
      <c r="P6">
        <v>3.9544776165108209E-2</v>
      </c>
      <c r="Q6">
        <v>4.613556859732415E-2</v>
      </c>
      <c r="R6">
        <v>7.377511005652293E-2</v>
      </c>
      <c r="S6">
        <v>0.1000860382508217</v>
      </c>
      <c r="T6">
        <v>0.12639696644512011</v>
      </c>
      <c r="U6">
        <v>0.15270789463941889</v>
      </c>
    </row>
    <row r="7" spans="1:21" x14ac:dyDescent="0.25">
      <c r="A7" t="s">
        <v>5</v>
      </c>
      <c r="B7" t="s">
        <v>83</v>
      </c>
      <c r="K7">
        <v>6.5907978251689148E-3</v>
      </c>
      <c r="L7">
        <v>1.3181590257385301E-2</v>
      </c>
      <c r="M7">
        <v>1.9772388082554E-2</v>
      </c>
      <c r="N7">
        <v>2.6363185907722912E-2</v>
      </c>
      <c r="O7">
        <v>3.2953978339939287E-2</v>
      </c>
      <c r="P7">
        <v>3.9544776165108222E-2</v>
      </c>
      <c r="Q7">
        <v>4.613556859732415E-2</v>
      </c>
      <c r="R7">
        <v>7.3775110056522916E-2</v>
      </c>
      <c r="S7">
        <v>0.1000860382508217</v>
      </c>
      <c r="T7">
        <v>0.12639696644512011</v>
      </c>
      <c r="U7">
        <v>0.15270789463941889</v>
      </c>
    </row>
    <row r="8" spans="1:21" x14ac:dyDescent="0.25">
      <c r="A8" t="s">
        <v>5</v>
      </c>
      <c r="B8" t="s">
        <v>84</v>
      </c>
      <c r="C8">
        <v>1.768813291948095</v>
      </c>
      <c r="D8">
        <v>1.7774836663339939</v>
      </c>
      <c r="E8">
        <v>1.7861540407198939</v>
      </c>
      <c r="F8">
        <v>1.7948244151057919</v>
      </c>
      <c r="G8">
        <v>1.8034947840987381</v>
      </c>
      <c r="H8">
        <v>1.812165158484637</v>
      </c>
      <c r="I8">
        <v>1.8187559563098059</v>
      </c>
      <c r="J8">
        <v>1.825346748742023</v>
      </c>
      <c r="K8">
        <v>1.825346748742023</v>
      </c>
      <c r="L8">
        <v>1.825346748742023</v>
      </c>
      <c r="M8">
        <v>1.825346748742023</v>
      </c>
      <c r="N8">
        <v>1.825346748742023</v>
      </c>
      <c r="O8">
        <v>1.825346748742023</v>
      </c>
      <c r="P8">
        <v>1.825346748742023</v>
      </c>
      <c r="Q8">
        <v>1.825346748742023</v>
      </c>
      <c r="R8">
        <v>1.825346748742023</v>
      </c>
      <c r="S8">
        <v>1.825346748742023</v>
      </c>
      <c r="T8">
        <v>1.825346748742023</v>
      </c>
      <c r="U8">
        <v>1.825346748742023</v>
      </c>
    </row>
    <row r="9" spans="1:21" x14ac:dyDescent="0.25">
      <c r="A9" t="s">
        <v>5</v>
      </c>
      <c r="B9" t="s">
        <v>85</v>
      </c>
      <c r="C9">
        <v>1.7688132919480959</v>
      </c>
      <c r="D9">
        <v>1.7774836663339939</v>
      </c>
      <c r="E9">
        <v>1.7861540407198939</v>
      </c>
      <c r="F9">
        <v>1.7948244151057919</v>
      </c>
      <c r="G9">
        <v>1.8034947840987381</v>
      </c>
      <c r="H9">
        <v>1.812165158484637</v>
      </c>
      <c r="I9">
        <v>1.8187559563098059</v>
      </c>
      <c r="J9">
        <v>1.825346748742023</v>
      </c>
      <c r="K9">
        <v>1.825346748742023</v>
      </c>
      <c r="L9">
        <v>1.825346748742023</v>
      </c>
      <c r="M9">
        <v>1.825346748742023</v>
      </c>
      <c r="N9">
        <v>1.825346748742023</v>
      </c>
      <c r="O9">
        <v>1.825346748742023</v>
      </c>
      <c r="P9">
        <v>1.825346748742023</v>
      </c>
      <c r="Q9">
        <v>1.825346748742023</v>
      </c>
      <c r="R9">
        <v>1.825346748742023</v>
      </c>
      <c r="S9">
        <v>1.825346748742023</v>
      </c>
      <c r="T9">
        <v>1.825346748742023</v>
      </c>
      <c r="U9">
        <v>1.825346748742023</v>
      </c>
    </row>
    <row r="10" spans="1:21" x14ac:dyDescent="0.25">
      <c r="A10" t="s">
        <v>5</v>
      </c>
      <c r="B10" t="s">
        <v>86</v>
      </c>
      <c r="C10">
        <v>1.7688132919480959</v>
      </c>
      <c r="D10">
        <v>1.7774836663339939</v>
      </c>
      <c r="E10">
        <v>1.7861540407198939</v>
      </c>
      <c r="F10">
        <v>1.794824415105793</v>
      </c>
      <c r="G10">
        <v>1.803494784098739</v>
      </c>
      <c r="H10">
        <v>1.8121651584846381</v>
      </c>
      <c r="I10">
        <v>1.818755956309807</v>
      </c>
      <c r="J10">
        <v>1.8253467487420221</v>
      </c>
      <c r="K10">
        <v>1.8253467487420221</v>
      </c>
      <c r="L10">
        <v>1.8253467487420221</v>
      </c>
      <c r="M10">
        <v>1.8253467487420221</v>
      </c>
      <c r="N10">
        <v>1.8253467487420221</v>
      </c>
      <c r="O10">
        <v>1.8253467487420221</v>
      </c>
      <c r="P10">
        <v>1.8253467487420221</v>
      </c>
      <c r="Q10">
        <v>1.8253467487420221</v>
      </c>
      <c r="R10">
        <v>1.8253467487420221</v>
      </c>
      <c r="S10">
        <v>1.8253467487420221</v>
      </c>
      <c r="T10">
        <v>1.8253467487420221</v>
      </c>
      <c r="U10">
        <v>1.8253467487420221</v>
      </c>
    </row>
    <row r="11" spans="1:21" x14ac:dyDescent="0.25">
      <c r="A11" t="s">
        <v>5</v>
      </c>
      <c r="B11" t="s">
        <v>87</v>
      </c>
      <c r="C11">
        <v>1.7688132919480959</v>
      </c>
      <c r="D11">
        <v>1.7774836663339939</v>
      </c>
      <c r="E11">
        <v>1.7861540407198939</v>
      </c>
      <c r="F11">
        <v>1.7948244151057919</v>
      </c>
      <c r="G11">
        <v>1.8034947840987381</v>
      </c>
      <c r="H11">
        <v>1.812165158484637</v>
      </c>
      <c r="I11">
        <v>1.8187559563098059</v>
      </c>
      <c r="J11">
        <v>1.8253467487420221</v>
      </c>
      <c r="K11">
        <v>1.8253467487420221</v>
      </c>
      <c r="L11">
        <v>1.8253467487420221</v>
      </c>
      <c r="M11">
        <v>1.8253467487420221</v>
      </c>
      <c r="N11">
        <v>1.8253467487420221</v>
      </c>
      <c r="O11">
        <v>1.8253467487420221</v>
      </c>
      <c r="P11">
        <v>1.8253467487420221</v>
      </c>
      <c r="Q11">
        <v>1.8253467487420221</v>
      </c>
      <c r="R11">
        <v>1.8253467487420221</v>
      </c>
      <c r="S11">
        <v>1.8253467487420221</v>
      </c>
      <c r="T11">
        <v>1.8253467487420221</v>
      </c>
      <c r="U11">
        <v>1.8253467487420221</v>
      </c>
    </row>
    <row r="12" spans="1:21" x14ac:dyDescent="0.25">
      <c r="A12" t="s">
        <v>5</v>
      </c>
      <c r="B12" t="s">
        <v>88</v>
      </c>
      <c r="C12">
        <v>1.7688132919480959</v>
      </c>
      <c r="D12">
        <v>1.7774836663339939</v>
      </c>
      <c r="E12">
        <v>1.786154040719893</v>
      </c>
      <c r="F12">
        <v>1.7948244151057919</v>
      </c>
      <c r="G12">
        <v>1.8034947840987381</v>
      </c>
      <c r="H12">
        <v>1.812165158484637</v>
      </c>
      <c r="I12">
        <v>1.8187559563098059</v>
      </c>
      <c r="J12">
        <v>1.8253467487420221</v>
      </c>
      <c r="K12">
        <v>1.8253467487420221</v>
      </c>
      <c r="L12">
        <v>1.8253467487420221</v>
      </c>
      <c r="M12">
        <v>1.8253467487420221</v>
      </c>
      <c r="N12">
        <v>1.8253467487420221</v>
      </c>
      <c r="O12">
        <v>1.8253467487420221</v>
      </c>
      <c r="P12">
        <v>1.8253467487420221</v>
      </c>
      <c r="Q12">
        <v>1.8253467487420221</v>
      </c>
      <c r="R12">
        <v>1.8253467487420221</v>
      </c>
      <c r="S12">
        <v>1.8253467487420221</v>
      </c>
      <c r="T12">
        <v>1.8253467487420221</v>
      </c>
      <c r="U12">
        <v>1.8253467487420221</v>
      </c>
    </row>
    <row r="13" spans="1:21" x14ac:dyDescent="0.25">
      <c r="A13" t="s">
        <v>5</v>
      </c>
      <c r="B13" t="s">
        <v>89</v>
      </c>
      <c r="C13">
        <v>1.7688132919480959</v>
      </c>
      <c r="D13">
        <v>1.7774836663339939</v>
      </c>
      <c r="E13">
        <v>1.7861540407198939</v>
      </c>
      <c r="F13">
        <v>1.7948244151057919</v>
      </c>
      <c r="G13">
        <v>1.8034947840987381</v>
      </c>
      <c r="H13">
        <v>1.812165158484637</v>
      </c>
      <c r="I13">
        <v>1.818755956309807</v>
      </c>
      <c r="J13">
        <v>1.825346748742023</v>
      </c>
      <c r="K13">
        <v>1.825346748742023</v>
      </c>
      <c r="L13">
        <v>1.825346748742023</v>
      </c>
      <c r="M13">
        <v>1.825346748742023</v>
      </c>
      <c r="N13">
        <v>1.825346748742023</v>
      </c>
      <c r="O13">
        <v>1.825346748742023</v>
      </c>
      <c r="P13">
        <v>1.825346748742023</v>
      </c>
      <c r="Q13">
        <v>1.825346748742023</v>
      </c>
      <c r="R13">
        <v>1.825346748742023</v>
      </c>
      <c r="S13">
        <v>1.825346748742023</v>
      </c>
      <c r="T13">
        <v>1.825346748742023</v>
      </c>
      <c r="U13">
        <v>1.825346748742023</v>
      </c>
    </row>
    <row r="14" spans="1:21" x14ac:dyDescent="0.25">
      <c r="A14" t="s">
        <v>5</v>
      </c>
      <c r="B14" t="s">
        <v>90</v>
      </c>
      <c r="K14">
        <v>2.0464945706588189E-2</v>
      </c>
      <c r="L14">
        <v>4.0929898103895912E-2</v>
      </c>
      <c r="M14">
        <v>6.1394843810484101E-2</v>
      </c>
      <c r="N14">
        <v>8.1859789517071832E-2</v>
      </c>
      <c r="O14">
        <v>0.1023247419143796</v>
      </c>
      <c r="P14">
        <v>0.1227896876209673</v>
      </c>
      <c r="Q14">
        <v>0.14325463332755509</v>
      </c>
      <c r="R14">
        <v>0.25003902788789251</v>
      </c>
      <c r="S14">
        <v>0.35793833728239832</v>
      </c>
      <c r="T14">
        <v>0.46583766674906568</v>
      </c>
      <c r="U14">
        <v>0.57373697614357155</v>
      </c>
    </row>
    <row r="15" spans="1:21" x14ac:dyDescent="0.25">
      <c r="A15" t="s">
        <v>5</v>
      </c>
      <c r="B15" t="s">
        <v>91</v>
      </c>
      <c r="K15">
        <v>2.0464945706588189E-2</v>
      </c>
      <c r="L15">
        <v>4.0929898103895912E-2</v>
      </c>
      <c r="M15">
        <v>6.1394843810484087E-2</v>
      </c>
      <c r="N15">
        <v>8.1859789517071832E-2</v>
      </c>
      <c r="O15">
        <v>0.1023247419143796</v>
      </c>
      <c r="P15">
        <v>0.1227896876209673</v>
      </c>
      <c r="Q15">
        <v>0.14325463332755509</v>
      </c>
      <c r="R15">
        <v>0.25003902788789262</v>
      </c>
      <c r="S15">
        <v>0.35793833728239832</v>
      </c>
      <c r="T15">
        <v>0.46583766674906568</v>
      </c>
      <c r="U15">
        <v>0.57373697614357155</v>
      </c>
    </row>
    <row r="16" spans="1:21" x14ac:dyDescent="0.25">
      <c r="A16" t="s">
        <v>5</v>
      </c>
      <c r="B16" t="s">
        <v>92</v>
      </c>
      <c r="K16">
        <v>2.0464945706588189E-2</v>
      </c>
      <c r="L16">
        <v>4.0929898103895933E-2</v>
      </c>
      <c r="M16">
        <v>6.1394843810484101E-2</v>
      </c>
      <c r="N16">
        <v>8.1859789517071846E-2</v>
      </c>
      <c r="O16">
        <v>0.1023247419143796</v>
      </c>
      <c r="P16">
        <v>0.1227896876209673</v>
      </c>
      <c r="Q16">
        <v>0.14325463332755509</v>
      </c>
      <c r="R16">
        <v>0.25003902788789262</v>
      </c>
      <c r="S16">
        <v>0.35793833728239838</v>
      </c>
      <c r="T16">
        <v>0.46583766674906579</v>
      </c>
      <c r="U16">
        <v>0.57373697614357155</v>
      </c>
    </row>
    <row r="17" spans="1:21" x14ac:dyDescent="0.25">
      <c r="A17" t="s">
        <v>5</v>
      </c>
      <c r="B17" t="s">
        <v>93</v>
      </c>
      <c r="K17">
        <v>2.0464945706588189E-2</v>
      </c>
      <c r="L17">
        <v>4.0929898103895912E-2</v>
      </c>
      <c r="M17">
        <v>6.1394843810484087E-2</v>
      </c>
      <c r="N17">
        <v>8.1859789517071832E-2</v>
      </c>
      <c r="O17">
        <v>0.1023247419143796</v>
      </c>
      <c r="P17">
        <v>0.1227896876209673</v>
      </c>
      <c r="Q17">
        <v>0.143254633327555</v>
      </c>
      <c r="R17">
        <v>0.25003902788789262</v>
      </c>
      <c r="S17">
        <v>0.35793833728239821</v>
      </c>
      <c r="T17">
        <v>0.46583766674906563</v>
      </c>
      <c r="U17">
        <v>0.57373697614357155</v>
      </c>
    </row>
    <row r="18" spans="1:21" x14ac:dyDescent="0.25">
      <c r="A18" t="s">
        <v>5</v>
      </c>
      <c r="B18" t="s">
        <v>94</v>
      </c>
      <c r="K18">
        <v>2.0464945706588189E-2</v>
      </c>
      <c r="L18">
        <v>4.0929898103895912E-2</v>
      </c>
      <c r="M18">
        <v>6.1394843810484101E-2</v>
      </c>
      <c r="N18">
        <v>8.1859789517071832E-2</v>
      </c>
      <c r="O18">
        <v>0.1023247419143796</v>
      </c>
      <c r="P18">
        <v>0.1227896876209673</v>
      </c>
      <c r="Q18">
        <v>0.14325463332755509</v>
      </c>
      <c r="R18">
        <v>0.25003902788789262</v>
      </c>
      <c r="S18">
        <v>0.35793833728239832</v>
      </c>
      <c r="T18">
        <v>0.46583766674906579</v>
      </c>
      <c r="U18">
        <v>0.57373697614357144</v>
      </c>
    </row>
    <row r="19" spans="1:21" x14ac:dyDescent="0.25">
      <c r="A19" t="s">
        <v>5</v>
      </c>
      <c r="B19" t="s">
        <v>95</v>
      </c>
      <c r="K19">
        <v>2.0464945706588189E-2</v>
      </c>
      <c r="L19">
        <v>4.0929898103895912E-2</v>
      </c>
      <c r="M19">
        <v>6.1394843810484108E-2</v>
      </c>
      <c r="N19">
        <v>8.185978951707186E-2</v>
      </c>
      <c r="O19">
        <v>0.1023247419143796</v>
      </c>
      <c r="P19">
        <v>0.1227896876209673</v>
      </c>
      <c r="Q19">
        <v>0.143254633327555</v>
      </c>
      <c r="R19">
        <v>0.25003902788789251</v>
      </c>
      <c r="S19">
        <v>0.35793833728239832</v>
      </c>
      <c r="T19">
        <v>0.46583766674906579</v>
      </c>
      <c r="U19">
        <v>0.57373697614357144</v>
      </c>
    </row>
    <row r="20" spans="1:21" x14ac:dyDescent="0.25">
      <c r="A20" t="s">
        <v>5</v>
      </c>
      <c r="B20" t="s">
        <v>96</v>
      </c>
      <c r="C20">
        <v>2.0190560680440002</v>
      </c>
      <c r="D20">
        <v>2.0479388161175929</v>
      </c>
      <c r="E20">
        <v>2.0768215641911869</v>
      </c>
      <c r="F20">
        <v>2.1057043122647809</v>
      </c>
      <c r="G20">
        <v>2.1345870536476559</v>
      </c>
      <c r="H20">
        <v>2.1634697950305291</v>
      </c>
      <c r="I20">
        <v>2.1839347474278372</v>
      </c>
      <c r="J20">
        <v>2.2043996931344241</v>
      </c>
      <c r="K20">
        <v>2.2043996931344241</v>
      </c>
      <c r="L20">
        <v>2.2043996931344241</v>
      </c>
      <c r="M20">
        <v>2.2043996931344241</v>
      </c>
      <c r="N20">
        <v>2.2043996931344241</v>
      </c>
      <c r="O20">
        <v>2.2043996931344241</v>
      </c>
      <c r="P20">
        <v>2.2043996931344241</v>
      </c>
      <c r="Q20">
        <v>2.2043996931344241</v>
      </c>
      <c r="R20">
        <v>2.2043996931344241</v>
      </c>
      <c r="S20">
        <v>2.2043996931344241</v>
      </c>
      <c r="T20">
        <v>2.2043996931344241</v>
      </c>
      <c r="U20">
        <v>2.2043996931344241</v>
      </c>
    </row>
    <row r="21" spans="1:21" x14ac:dyDescent="0.25">
      <c r="A21" t="s">
        <v>5</v>
      </c>
      <c r="B21" t="s">
        <v>97</v>
      </c>
      <c r="C21">
        <v>2.0190560680440002</v>
      </c>
      <c r="D21">
        <v>2.0479388161175942</v>
      </c>
      <c r="E21">
        <v>2.0768215641911878</v>
      </c>
      <c r="F21">
        <v>2.1057043122647818</v>
      </c>
      <c r="G21">
        <v>2.1345870536476572</v>
      </c>
      <c r="H21">
        <v>2.1634697950305291</v>
      </c>
      <c r="I21">
        <v>2.1839347474278372</v>
      </c>
      <c r="J21">
        <v>2.204399693134425</v>
      </c>
      <c r="K21">
        <v>2.204399693134425</v>
      </c>
      <c r="L21">
        <v>2.204399693134425</v>
      </c>
      <c r="M21">
        <v>2.204399693134425</v>
      </c>
      <c r="N21">
        <v>2.204399693134425</v>
      </c>
      <c r="O21">
        <v>2.204399693134425</v>
      </c>
      <c r="P21">
        <v>2.204399693134425</v>
      </c>
      <c r="Q21">
        <v>2.204399693134425</v>
      </c>
      <c r="R21">
        <v>2.204399693134425</v>
      </c>
      <c r="S21">
        <v>2.204399693134425</v>
      </c>
      <c r="T21">
        <v>2.204399693134425</v>
      </c>
      <c r="U21">
        <v>2.204399693134425</v>
      </c>
    </row>
    <row r="22" spans="1:21" x14ac:dyDescent="0.25">
      <c r="A22" t="s">
        <v>5</v>
      </c>
      <c r="B22" t="s">
        <v>98</v>
      </c>
      <c r="C22">
        <v>2.0190560680440002</v>
      </c>
      <c r="D22">
        <v>2.0479388161175942</v>
      </c>
      <c r="E22">
        <v>2.0768215641911878</v>
      </c>
      <c r="F22">
        <v>2.1057043122647818</v>
      </c>
      <c r="G22">
        <v>2.1345870536476572</v>
      </c>
      <c r="H22">
        <v>2.1634697950305291</v>
      </c>
      <c r="I22">
        <v>2.1839347474278372</v>
      </c>
      <c r="J22">
        <v>2.204399693134425</v>
      </c>
      <c r="K22">
        <v>2.204399693134425</v>
      </c>
      <c r="L22">
        <v>2.204399693134425</v>
      </c>
      <c r="M22">
        <v>2.204399693134425</v>
      </c>
      <c r="N22">
        <v>2.204399693134425</v>
      </c>
      <c r="O22">
        <v>2.204399693134425</v>
      </c>
      <c r="P22">
        <v>2.204399693134425</v>
      </c>
      <c r="Q22">
        <v>2.204399693134425</v>
      </c>
      <c r="R22">
        <v>2.204399693134425</v>
      </c>
      <c r="S22">
        <v>2.204399693134425</v>
      </c>
      <c r="T22">
        <v>2.204399693134425</v>
      </c>
      <c r="U22">
        <v>2.204399693134425</v>
      </c>
    </row>
    <row r="23" spans="1:21" x14ac:dyDescent="0.25">
      <c r="A23" t="s">
        <v>5</v>
      </c>
      <c r="B23" t="s">
        <v>99</v>
      </c>
      <c r="C23">
        <v>2.0190560680440002</v>
      </c>
      <c r="D23">
        <v>2.0479388161175929</v>
      </c>
      <c r="E23">
        <v>2.0768215641911878</v>
      </c>
      <c r="F23">
        <v>2.1057043122647809</v>
      </c>
      <c r="G23">
        <v>2.134587053647655</v>
      </c>
      <c r="H23">
        <v>2.1634697950305291</v>
      </c>
      <c r="I23">
        <v>2.1839347474278372</v>
      </c>
      <c r="J23">
        <v>2.2043996931344241</v>
      </c>
      <c r="K23">
        <v>2.2043996931344241</v>
      </c>
      <c r="L23">
        <v>2.2043996931344241</v>
      </c>
      <c r="M23">
        <v>2.2043996931344241</v>
      </c>
      <c r="N23">
        <v>2.2043996931344241</v>
      </c>
      <c r="O23">
        <v>2.2043996931344241</v>
      </c>
      <c r="P23">
        <v>2.2043996931344241</v>
      </c>
      <c r="Q23">
        <v>2.2043996931344241</v>
      </c>
      <c r="R23">
        <v>2.2043996931344241</v>
      </c>
      <c r="S23">
        <v>2.2043996931344241</v>
      </c>
      <c r="T23">
        <v>2.2043996931344241</v>
      </c>
      <c r="U23">
        <v>2.2043996931344241</v>
      </c>
    </row>
    <row r="24" spans="1:21" x14ac:dyDescent="0.25">
      <c r="A24" t="s">
        <v>5</v>
      </c>
      <c r="B24" t="s">
        <v>100</v>
      </c>
      <c r="C24">
        <v>2.0190560680440002</v>
      </c>
      <c r="D24">
        <v>2.0479388161175942</v>
      </c>
      <c r="E24">
        <v>2.0768215641911878</v>
      </c>
      <c r="F24">
        <v>2.1057043122647818</v>
      </c>
      <c r="G24">
        <v>2.1345870536476559</v>
      </c>
      <c r="H24">
        <v>2.1634697950305291</v>
      </c>
      <c r="I24">
        <v>2.1839347474278372</v>
      </c>
      <c r="J24">
        <v>2.204399693134425</v>
      </c>
      <c r="K24">
        <v>2.204399693134425</v>
      </c>
      <c r="L24">
        <v>2.204399693134425</v>
      </c>
      <c r="M24">
        <v>2.204399693134425</v>
      </c>
      <c r="N24">
        <v>2.204399693134425</v>
      </c>
      <c r="O24">
        <v>2.204399693134425</v>
      </c>
      <c r="P24">
        <v>2.204399693134425</v>
      </c>
      <c r="Q24">
        <v>2.204399693134425</v>
      </c>
      <c r="R24">
        <v>2.204399693134425</v>
      </c>
      <c r="S24">
        <v>2.204399693134425</v>
      </c>
      <c r="T24">
        <v>2.204399693134425</v>
      </c>
      <c r="U24">
        <v>2.204399693134425</v>
      </c>
    </row>
    <row r="25" spans="1:21" x14ac:dyDescent="0.25">
      <c r="A25" t="s">
        <v>5</v>
      </c>
      <c r="B25" t="s">
        <v>101</v>
      </c>
      <c r="C25">
        <v>2.0190560680440011</v>
      </c>
      <c r="D25">
        <v>2.0479388161175942</v>
      </c>
      <c r="E25">
        <v>2.0768215641911878</v>
      </c>
      <c r="F25">
        <v>2.1057043122647818</v>
      </c>
      <c r="G25">
        <v>2.1345870536476559</v>
      </c>
      <c r="H25">
        <v>2.1634697950305291</v>
      </c>
      <c r="I25">
        <v>2.1839347474278372</v>
      </c>
      <c r="J25">
        <v>2.2043996931344241</v>
      </c>
      <c r="K25">
        <v>2.2043996931344241</v>
      </c>
      <c r="L25">
        <v>2.2043996931344241</v>
      </c>
      <c r="M25">
        <v>2.2043996931344241</v>
      </c>
      <c r="N25">
        <v>2.2043996931344241</v>
      </c>
      <c r="O25">
        <v>2.2043996931344241</v>
      </c>
      <c r="P25">
        <v>2.2043996931344241</v>
      </c>
      <c r="Q25">
        <v>2.2043996931344241</v>
      </c>
      <c r="R25">
        <v>2.2043996931344241</v>
      </c>
      <c r="S25">
        <v>2.2043996931344241</v>
      </c>
      <c r="T25">
        <v>2.2043996931344241</v>
      </c>
      <c r="U25">
        <v>2.2043996931344241</v>
      </c>
    </row>
    <row r="26" spans="1:21" x14ac:dyDescent="0.25">
      <c r="A26" t="s">
        <v>5</v>
      </c>
      <c r="B26" t="s">
        <v>102</v>
      </c>
      <c r="K26">
        <v>1.103769710747704E-2</v>
      </c>
      <c r="L26">
        <v>2.207539421495408E-2</v>
      </c>
      <c r="M26">
        <v>3.3113091322431558E-2</v>
      </c>
      <c r="N26">
        <v>4.4150788429908147E-2</v>
      </c>
      <c r="O26">
        <v>5.5188485537384778E-2</v>
      </c>
      <c r="P26">
        <v>6.6226182644862255E-2</v>
      </c>
      <c r="Q26">
        <v>7.7263879752338824E-2</v>
      </c>
      <c r="R26">
        <v>0.1212906559843141</v>
      </c>
      <c r="S26">
        <v>0.16252699843052021</v>
      </c>
      <c r="T26">
        <v>0.20376334948928229</v>
      </c>
      <c r="U26">
        <v>0.24499969193548851</v>
      </c>
    </row>
    <row r="27" spans="1:21" x14ac:dyDescent="0.25">
      <c r="A27" t="s">
        <v>5</v>
      </c>
      <c r="B27" t="s">
        <v>103</v>
      </c>
      <c r="K27">
        <v>1.103769710747704E-2</v>
      </c>
      <c r="L27">
        <v>2.207539421495408E-2</v>
      </c>
      <c r="M27">
        <v>3.3113091322431558E-2</v>
      </c>
      <c r="N27">
        <v>4.4150788429908161E-2</v>
      </c>
      <c r="O27">
        <v>5.5188485537384771E-2</v>
      </c>
      <c r="P27">
        <v>6.6226182644862228E-2</v>
      </c>
      <c r="Q27">
        <v>7.7263879752338824E-2</v>
      </c>
      <c r="R27">
        <v>0.1212906559843141</v>
      </c>
      <c r="S27">
        <v>0.16252699843052021</v>
      </c>
      <c r="T27">
        <v>0.20376334948928229</v>
      </c>
      <c r="U27">
        <v>0.2449996919354884</v>
      </c>
    </row>
    <row r="28" spans="1:21" x14ac:dyDescent="0.25">
      <c r="A28" t="s">
        <v>5</v>
      </c>
      <c r="B28" t="s">
        <v>104</v>
      </c>
      <c r="K28">
        <v>1.103769710747704E-2</v>
      </c>
      <c r="L28">
        <v>2.207539421495408E-2</v>
      </c>
      <c r="M28">
        <v>3.3113091322431572E-2</v>
      </c>
      <c r="N28">
        <v>4.4150788429908161E-2</v>
      </c>
      <c r="O28">
        <v>5.5188485537384771E-2</v>
      </c>
      <c r="P28">
        <v>6.6226182644862228E-2</v>
      </c>
      <c r="Q28">
        <v>7.7263879752338838E-2</v>
      </c>
      <c r="R28">
        <v>0.1212906559843141</v>
      </c>
      <c r="S28">
        <v>0.16252699843052021</v>
      </c>
      <c r="T28">
        <v>0.20376334948928229</v>
      </c>
      <c r="U28">
        <v>0.24499969193548851</v>
      </c>
    </row>
    <row r="29" spans="1:21" x14ac:dyDescent="0.25">
      <c r="A29" t="s">
        <v>5</v>
      </c>
      <c r="B29" t="s">
        <v>105</v>
      </c>
      <c r="K29">
        <v>1.103769710747704E-2</v>
      </c>
      <c r="L29">
        <v>2.207539421495408E-2</v>
      </c>
      <c r="M29">
        <v>3.3113091322431558E-2</v>
      </c>
      <c r="N29">
        <v>4.4150788429908147E-2</v>
      </c>
      <c r="O29">
        <v>5.5188485537384757E-2</v>
      </c>
      <c r="P29">
        <v>6.6226182644862228E-2</v>
      </c>
      <c r="Q29">
        <v>7.726387975233881E-2</v>
      </c>
      <c r="R29">
        <v>0.1212906559843141</v>
      </c>
      <c r="S29">
        <v>0.16252699843052021</v>
      </c>
      <c r="T29">
        <v>0.20376334948928229</v>
      </c>
      <c r="U29">
        <v>0.24499969193548851</v>
      </c>
    </row>
    <row r="30" spans="1:21" x14ac:dyDescent="0.25">
      <c r="A30" t="s">
        <v>5</v>
      </c>
      <c r="B30" t="s">
        <v>106</v>
      </c>
      <c r="K30">
        <v>1.103769710747704E-2</v>
      </c>
      <c r="L30">
        <v>2.207539421495408E-2</v>
      </c>
      <c r="M30">
        <v>3.3113091322431558E-2</v>
      </c>
      <c r="N30">
        <v>4.4150788429908147E-2</v>
      </c>
      <c r="O30">
        <v>5.5188485537384757E-2</v>
      </c>
      <c r="P30">
        <v>6.6226182644862228E-2</v>
      </c>
      <c r="Q30">
        <v>7.7263879752338838E-2</v>
      </c>
      <c r="R30">
        <v>0.1212906559843141</v>
      </c>
      <c r="S30">
        <v>0.16252699843052021</v>
      </c>
      <c r="T30">
        <v>0.20376334948928229</v>
      </c>
      <c r="U30">
        <v>0.24499969193548851</v>
      </c>
    </row>
    <row r="31" spans="1:21" x14ac:dyDescent="0.25">
      <c r="A31" t="s">
        <v>5</v>
      </c>
      <c r="B31" t="s">
        <v>107</v>
      </c>
      <c r="K31">
        <v>1.103769710747704E-2</v>
      </c>
      <c r="L31">
        <v>2.207539421495408E-2</v>
      </c>
      <c r="M31">
        <v>3.3113091322431572E-2</v>
      </c>
      <c r="N31">
        <v>4.4150788429908161E-2</v>
      </c>
      <c r="O31">
        <v>5.5188485537384778E-2</v>
      </c>
      <c r="P31">
        <v>6.6226182644862241E-2</v>
      </c>
      <c r="Q31">
        <v>7.7263879752338852E-2</v>
      </c>
      <c r="R31">
        <v>0.1212906559843141</v>
      </c>
      <c r="S31">
        <v>0.16252699843052021</v>
      </c>
      <c r="T31">
        <v>0.20376334948928229</v>
      </c>
      <c r="U31">
        <v>0.24499969193548851</v>
      </c>
    </row>
    <row r="32" spans="1:21" x14ac:dyDescent="0.25">
      <c r="A32" t="s">
        <v>5</v>
      </c>
      <c r="B32" t="s">
        <v>108</v>
      </c>
      <c r="C32">
        <v>3.903325339091908</v>
      </c>
      <c r="D32">
        <v>3.911738437184864</v>
      </c>
      <c r="E32">
        <v>3.9201515352778169</v>
      </c>
      <c r="F32">
        <v>3.9285646333707711</v>
      </c>
      <c r="G32">
        <v>3.9369777228511689</v>
      </c>
      <c r="H32">
        <v>3.945390820944124</v>
      </c>
      <c r="I32">
        <v>3.956428518051601</v>
      </c>
      <c r="J32">
        <v>3.9674662237716349</v>
      </c>
      <c r="K32">
        <v>3.9674662237716349</v>
      </c>
      <c r="L32">
        <v>3.9674662237716349</v>
      </c>
      <c r="M32">
        <v>3.9674662237716349</v>
      </c>
      <c r="N32">
        <v>3.9674662237716349</v>
      </c>
      <c r="O32">
        <v>3.9674662237716349</v>
      </c>
      <c r="P32">
        <v>3.9674662237716349</v>
      </c>
      <c r="Q32">
        <v>3.9674662237716349</v>
      </c>
      <c r="R32">
        <v>3.9674662237716349</v>
      </c>
      <c r="S32">
        <v>3.9674662237716349</v>
      </c>
      <c r="T32">
        <v>3.9674662237716349</v>
      </c>
      <c r="U32">
        <v>3.9674662237716349</v>
      </c>
    </row>
    <row r="33" spans="1:21" x14ac:dyDescent="0.25">
      <c r="A33" t="s">
        <v>5</v>
      </c>
      <c r="B33" t="s">
        <v>109</v>
      </c>
      <c r="C33">
        <v>3.9033253390919089</v>
      </c>
      <c r="D33">
        <v>3.9117384371848631</v>
      </c>
      <c r="E33">
        <v>3.9201515352778169</v>
      </c>
      <c r="F33">
        <v>3.928564633370772</v>
      </c>
      <c r="G33">
        <v>3.9369777228511689</v>
      </c>
      <c r="H33">
        <v>3.9453908209441249</v>
      </c>
      <c r="I33">
        <v>3.956428518051601</v>
      </c>
      <c r="J33">
        <v>3.967466223771634</v>
      </c>
      <c r="K33">
        <v>3.967466223771634</v>
      </c>
      <c r="L33">
        <v>3.967466223771634</v>
      </c>
      <c r="M33">
        <v>3.967466223771634</v>
      </c>
      <c r="N33">
        <v>3.967466223771634</v>
      </c>
      <c r="O33">
        <v>3.967466223771634</v>
      </c>
      <c r="P33">
        <v>3.967466223771634</v>
      </c>
      <c r="Q33">
        <v>3.967466223771634</v>
      </c>
      <c r="R33">
        <v>3.967466223771634</v>
      </c>
      <c r="S33">
        <v>3.967466223771634</v>
      </c>
      <c r="T33">
        <v>3.967466223771634</v>
      </c>
      <c r="U33">
        <v>3.967466223771634</v>
      </c>
    </row>
    <row r="34" spans="1:21" x14ac:dyDescent="0.25">
      <c r="A34" t="s">
        <v>5</v>
      </c>
      <c r="B34" t="s">
        <v>110</v>
      </c>
      <c r="C34">
        <v>3.9033253390919089</v>
      </c>
      <c r="D34">
        <v>3.911738437184864</v>
      </c>
      <c r="E34">
        <v>3.9201515352778178</v>
      </c>
      <c r="F34">
        <v>3.928564633370772</v>
      </c>
      <c r="G34">
        <v>3.9369777228511711</v>
      </c>
      <c r="H34">
        <v>3.9453908209441249</v>
      </c>
      <c r="I34">
        <v>3.956428518051601</v>
      </c>
      <c r="J34">
        <v>3.9674662237716349</v>
      </c>
      <c r="K34">
        <v>3.9674662237716349</v>
      </c>
      <c r="L34">
        <v>3.9674662237716349</v>
      </c>
      <c r="M34">
        <v>3.9674662237716349</v>
      </c>
      <c r="N34">
        <v>3.9674662237716349</v>
      </c>
      <c r="O34">
        <v>3.9674662237716349</v>
      </c>
      <c r="P34">
        <v>3.9674662237716349</v>
      </c>
      <c r="Q34">
        <v>3.9674662237716349</v>
      </c>
      <c r="R34">
        <v>3.9674662237716349</v>
      </c>
      <c r="S34">
        <v>3.9674662237716349</v>
      </c>
      <c r="T34">
        <v>3.9674662237716349</v>
      </c>
      <c r="U34">
        <v>3.9674662237716349</v>
      </c>
    </row>
    <row r="35" spans="1:21" x14ac:dyDescent="0.25">
      <c r="A35" t="s">
        <v>5</v>
      </c>
      <c r="B35" t="s">
        <v>111</v>
      </c>
      <c r="C35">
        <v>3.903325339091908</v>
      </c>
      <c r="D35">
        <v>3.9117384371848618</v>
      </c>
      <c r="E35">
        <v>3.9201515352778169</v>
      </c>
      <c r="F35">
        <v>3.928564633370772</v>
      </c>
      <c r="G35">
        <v>3.9369777228511689</v>
      </c>
      <c r="H35">
        <v>3.945390820944124</v>
      </c>
      <c r="I35">
        <v>3.956428518051601</v>
      </c>
      <c r="J35">
        <v>3.967466223771634</v>
      </c>
      <c r="K35">
        <v>3.967466223771634</v>
      </c>
      <c r="L35">
        <v>3.967466223771634</v>
      </c>
      <c r="M35">
        <v>3.967466223771634</v>
      </c>
      <c r="N35">
        <v>3.967466223771634</v>
      </c>
      <c r="O35">
        <v>3.967466223771634</v>
      </c>
      <c r="P35">
        <v>3.967466223771634</v>
      </c>
      <c r="Q35">
        <v>3.967466223771634</v>
      </c>
      <c r="R35">
        <v>3.967466223771634</v>
      </c>
      <c r="S35">
        <v>3.967466223771634</v>
      </c>
      <c r="T35">
        <v>3.967466223771634</v>
      </c>
      <c r="U35">
        <v>3.967466223771634</v>
      </c>
    </row>
    <row r="36" spans="1:21" x14ac:dyDescent="0.25">
      <c r="A36" t="s">
        <v>5</v>
      </c>
      <c r="B36" t="s">
        <v>112</v>
      </c>
      <c r="C36">
        <v>3.903325339091908</v>
      </c>
      <c r="D36">
        <v>3.9117384371848618</v>
      </c>
      <c r="E36">
        <v>3.9201515352778169</v>
      </c>
      <c r="F36">
        <v>3.928564633370772</v>
      </c>
      <c r="G36">
        <v>3.9369777228511702</v>
      </c>
      <c r="H36">
        <v>3.945390820944124</v>
      </c>
      <c r="I36">
        <v>3.956428518051601</v>
      </c>
      <c r="J36">
        <v>3.967466223771634</v>
      </c>
      <c r="K36">
        <v>3.967466223771634</v>
      </c>
      <c r="L36">
        <v>3.967466223771634</v>
      </c>
      <c r="M36">
        <v>3.967466223771634</v>
      </c>
      <c r="N36">
        <v>3.967466223771634</v>
      </c>
      <c r="O36">
        <v>3.967466223771634</v>
      </c>
      <c r="P36">
        <v>3.967466223771634</v>
      </c>
      <c r="Q36">
        <v>3.967466223771634</v>
      </c>
      <c r="R36">
        <v>3.967466223771634</v>
      </c>
      <c r="S36">
        <v>3.967466223771634</v>
      </c>
      <c r="T36">
        <v>3.967466223771634</v>
      </c>
      <c r="U36">
        <v>3.967466223771634</v>
      </c>
    </row>
    <row r="37" spans="1:21" x14ac:dyDescent="0.25">
      <c r="A37" t="s">
        <v>5</v>
      </c>
      <c r="B37" t="s">
        <v>113</v>
      </c>
      <c r="C37">
        <v>3.9033253390919089</v>
      </c>
      <c r="D37">
        <v>3.9117384371848618</v>
      </c>
      <c r="E37">
        <v>3.9201515352778169</v>
      </c>
      <c r="F37">
        <v>3.9285646333707729</v>
      </c>
      <c r="G37">
        <v>3.9369777228511689</v>
      </c>
      <c r="H37">
        <v>3.9453908209441262</v>
      </c>
      <c r="I37">
        <v>3.956428518051601</v>
      </c>
      <c r="J37">
        <v>3.967466223771634</v>
      </c>
      <c r="K37">
        <v>3.967466223771634</v>
      </c>
      <c r="L37">
        <v>3.967466223771634</v>
      </c>
      <c r="M37">
        <v>3.967466223771634</v>
      </c>
      <c r="N37">
        <v>3.967466223771634</v>
      </c>
      <c r="O37">
        <v>3.967466223771634</v>
      </c>
      <c r="P37">
        <v>3.967466223771634</v>
      </c>
      <c r="Q37">
        <v>3.967466223771634</v>
      </c>
      <c r="R37">
        <v>3.967466223771634</v>
      </c>
      <c r="S37">
        <v>3.967466223771634</v>
      </c>
      <c r="T37">
        <v>3.967466223771634</v>
      </c>
      <c r="U37">
        <v>3.967466223771634</v>
      </c>
    </row>
    <row r="38" spans="1:21" x14ac:dyDescent="0.25">
      <c r="A38" t="s">
        <v>5</v>
      </c>
      <c r="B38" t="s">
        <v>114</v>
      </c>
      <c r="K38">
        <v>2.507398942701488E-2</v>
      </c>
      <c r="L38">
        <v>5.0147972285023087E-2</v>
      </c>
      <c r="M38">
        <v>7.52219617120371E-2</v>
      </c>
      <c r="N38">
        <v>0.1002959511390502</v>
      </c>
      <c r="O38">
        <v>0.1253699339970584</v>
      </c>
      <c r="P38">
        <v>0.1504439234240724</v>
      </c>
      <c r="Q38">
        <v>0.1755179062820815</v>
      </c>
      <c r="R38">
        <v>0.28152779447541659</v>
      </c>
      <c r="S38">
        <v>0.38269766629106799</v>
      </c>
      <c r="T38">
        <v>0.48386753810672112</v>
      </c>
      <c r="U38">
        <v>0.5850374099223723</v>
      </c>
    </row>
    <row r="39" spans="1:21" x14ac:dyDescent="0.25">
      <c r="A39" t="s">
        <v>5</v>
      </c>
      <c r="B39" t="s">
        <v>115</v>
      </c>
      <c r="K39">
        <v>2.507398942701489E-2</v>
      </c>
      <c r="L39">
        <v>5.0147972285023101E-2</v>
      </c>
      <c r="M39">
        <v>7.52219617120371E-2</v>
      </c>
      <c r="N39">
        <v>0.1002959511390502</v>
      </c>
      <c r="O39">
        <v>0.1253699339970584</v>
      </c>
      <c r="P39">
        <v>0.1504439234240724</v>
      </c>
      <c r="Q39">
        <v>0.1755179062820815</v>
      </c>
      <c r="R39">
        <v>0.28152779447541659</v>
      </c>
      <c r="S39">
        <v>0.38269766629106799</v>
      </c>
      <c r="T39">
        <v>0.48386753810672112</v>
      </c>
      <c r="U39">
        <v>0.5850374099223723</v>
      </c>
    </row>
    <row r="40" spans="1:21" x14ac:dyDescent="0.25">
      <c r="A40" t="s">
        <v>5</v>
      </c>
      <c r="B40" t="s">
        <v>116</v>
      </c>
      <c r="K40">
        <v>2.507398942701489E-2</v>
      </c>
      <c r="L40">
        <v>5.0147972285023101E-2</v>
      </c>
      <c r="M40">
        <v>7.52219617120371E-2</v>
      </c>
      <c r="N40">
        <v>0.1002959511390502</v>
      </c>
      <c r="O40">
        <v>0.1253699339970584</v>
      </c>
      <c r="P40">
        <v>0.1504439234240724</v>
      </c>
      <c r="Q40">
        <v>0.17551790628208161</v>
      </c>
      <c r="R40">
        <v>0.2815277944754167</v>
      </c>
      <c r="S40">
        <v>0.38269766629106799</v>
      </c>
      <c r="T40">
        <v>0.48386753810672112</v>
      </c>
      <c r="U40">
        <v>0.5850374099223723</v>
      </c>
    </row>
    <row r="41" spans="1:21" x14ac:dyDescent="0.25">
      <c r="A41" t="s">
        <v>5</v>
      </c>
      <c r="B41" t="s">
        <v>117</v>
      </c>
      <c r="K41">
        <v>2.507398942701488E-2</v>
      </c>
      <c r="L41">
        <v>5.0147972285023087E-2</v>
      </c>
      <c r="M41">
        <v>7.52219617120371E-2</v>
      </c>
      <c r="N41">
        <v>0.1002959511390502</v>
      </c>
      <c r="O41">
        <v>0.1253699339970584</v>
      </c>
      <c r="P41">
        <v>0.1504439234240724</v>
      </c>
      <c r="Q41">
        <v>0.1755179062820815</v>
      </c>
      <c r="R41">
        <v>0.28152779447541659</v>
      </c>
      <c r="S41">
        <v>0.38269766629106788</v>
      </c>
      <c r="T41">
        <v>0.48386753810672101</v>
      </c>
      <c r="U41">
        <v>0.58503740992237219</v>
      </c>
    </row>
    <row r="42" spans="1:21" x14ac:dyDescent="0.25">
      <c r="A42" t="s">
        <v>5</v>
      </c>
      <c r="B42" t="s">
        <v>118</v>
      </c>
      <c r="K42">
        <v>2.507398942701488E-2</v>
      </c>
      <c r="L42">
        <v>5.0147972285023087E-2</v>
      </c>
      <c r="M42">
        <v>7.5221961712037086E-2</v>
      </c>
      <c r="N42">
        <v>0.1002959511390502</v>
      </c>
      <c r="O42">
        <v>0.1253699339970584</v>
      </c>
      <c r="P42">
        <v>0.15044392342407251</v>
      </c>
      <c r="Q42">
        <v>0.1755179062820815</v>
      </c>
      <c r="R42">
        <v>0.28152779447541659</v>
      </c>
      <c r="S42">
        <v>0.38269766629106799</v>
      </c>
      <c r="T42">
        <v>0.48386753810672112</v>
      </c>
      <c r="U42">
        <v>0.5850374099223723</v>
      </c>
    </row>
    <row r="43" spans="1:21" x14ac:dyDescent="0.25">
      <c r="A43" t="s">
        <v>5</v>
      </c>
      <c r="B43" t="s">
        <v>119</v>
      </c>
      <c r="K43">
        <v>2.507398942701488E-2</v>
      </c>
      <c r="L43">
        <v>5.0147972285023101E-2</v>
      </c>
      <c r="M43">
        <v>7.5221961712037086E-2</v>
      </c>
      <c r="N43">
        <v>0.1002959511390502</v>
      </c>
      <c r="O43">
        <v>0.1253699339970584</v>
      </c>
      <c r="P43">
        <v>0.15044392342407251</v>
      </c>
      <c r="Q43">
        <v>0.1755179062820815</v>
      </c>
      <c r="R43">
        <v>0.28152779447541659</v>
      </c>
      <c r="S43">
        <v>0.38269766629106788</v>
      </c>
      <c r="T43">
        <v>0.48386753810672112</v>
      </c>
      <c r="U43">
        <v>0.58503740992237219</v>
      </c>
    </row>
    <row r="44" spans="1:21" x14ac:dyDescent="0.25">
      <c r="A44" t="s">
        <v>5</v>
      </c>
      <c r="B44" t="s">
        <v>120</v>
      </c>
      <c r="C44">
        <v>5.1224905620958214</v>
      </c>
      <c r="D44">
        <v>5.1553352110997306</v>
      </c>
      <c r="E44">
        <v>5.1881798666726509</v>
      </c>
      <c r="F44">
        <v>5.2210245222455676</v>
      </c>
      <c r="G44">
        <v>5.2538691712494776</v>
      </c>
      <c r="H44">
        <v>5.286713826822397</v>
      </c>
      <c r="I44">
        <v>5.311787816249411</v>
      </c>
      <c r="J44">
        <v>5.3368617991074201</v>
      </c>
      <c r="K44">
        <v>5.3368617991074201</v>
      </c>
      <c r="L44">
        <v>5.3368617991074201</v>
      </c>
      <c r="M44">
        <v>5.3368617991074201</v>
      </c>
      <c r="N44">
        <v>5.3368617991074201</v>
      </c>
      <c r="O44">
        <v>5.3368617991074201</v>
      </c>
      <c r="P44">
        <v>5.3368617991074201</v>
      </c>
      <c r="Q44">
        <v>5.3368617991074201</v>
      </c>
      <c r="R44">
        <v>5.3368617991074201</v>
      </c>
      <c r="S44">
        <v>5.3368617991074201</v>
      </c>
      <c r="T44">
        <v>5.3368617991074201</v>
      </c>
      <c r="U44">
        <v>5.3368617991074201</v>
      </c>
    </row>
    <row r="45" spans="1:21" x14ac:dyDescent="0.25">
      <c r="A45" t="s">
        <v>5</v>
      </c>
      <c r="B45" t="s">
        <v>121</v>
      </c>
      <c r="C45">
        <v>5.1224905620958197</v>
      </c>
      <c r="D45">
        <v>5.1553352110997341</v>
      </c>
      <c r="E45">
        <v>5.1881798666726509</v>
      </c>
      <c r="F45">
        <v>5.2210245222455676</v>
      </c>
      <c r="G45">
        <v>5.2538691712494803</v>
      </c>
      <c r="H45">
        <v>5.2867138268223988</v>
      </c>
      <c r="I45">
        <v>5.3117878162494119</v>
      </c>
      <c r="J45">
        <v>5.3368617991074201</v>
      </c>
      <c r="K45">
        <v>5.3368617991074201</v>
      </c>
      <c r="L45">
        <v>5.3368617991074201</v>
      </c>
      <c r="M45">
        <v>5.3368617991074201</v>
      </c>
      <c r="N45">
        <v>5.3368617991074201</v>
      </c>
      <c r="O45">
        <v>5.3368617991074201</v>
      </c>
      <c r="P45">
        <v>5.3368617991074201</v>
      </c>
      <c r="Q45">
        <v>5.3368617991074201</v>
      </c>
      <c r="R45">
        <v>5.3368617991074201</v>
      </c>
      <c r="S45">
        <v>5.3368617991074201</v>
      </c>
      <c r="T45">
        <v>5.3368617991074201</v>
      </c>
      <c r="U45">
        <v>5.3368617991074201</v>
      </c>
    </row>
    <row r="46" spans="1:21" x14ac:dyDescent="0.25">
      <c r="A46" t="s">
        <v>5</v>
      </c>
      <c r="B46" t="s">
        <v>122</v>
      </c>
      <c r="C46">
        <v>5.1224905620958214</v>
      </c>
      <c r="D46">
        <v>5.155335211099735</v>
      </c>
      <c r="E46">
        <v>5.18817986667265</v>
      </c>
      <c r="F46">
        <v>5.2210245222455676</v>
      </c>
      <c r="G46">
        <v>5.2538691712494812</v>
      </c>
      <c r="H46">
        <v>5.2867138268223979</v>
      </c>
      <c r="I46">
        <v>5.3117878162494119</v>
      </c>
      <c r="J46">
        <v>5.336861799107421</v>
      </c>
      <c r="K46">
        <v>5.336861799107421</v>
      </c>
      <c r="L46">
        <v>5.336861799107421</v>
      </c>
      <c r="M46">
        <v>5.336861799107421</v>
      </c>
      <c r="N46">
        <v>5.336861799107421</v>
      </c>
      <c r="O46">
        <v>5.336861799107421</v>
      </c>
      <c r="P46">
        <v>5.336861799107421</v>
      </c>
      <c r="Q46">
        <v>5.336861799107421</v>
      </c>
      <c r="R46">
        <v>5.336861799107421</v>
      </c>
      <c r="S46">
        <v>5.336861799107421</v>
      </c>
      <c r="T46">
        <v>5.336861799107421</v>
      </c>
      <c r="U46">
        <v>5.336861799107421</v>
      </c>
    </row>
    <row r="47" spans="1:21" x14ac:dyDescent="0.25">
      <c r="A47" t="s">
        <v>5</v>
      </c>
      <c r="B47" t="s">
        <v>123</v>
      </c>
      <c r="C47">
        <v>5.1224905620958197</v>
      </c>
      <c r="D47">
        <v>5.1553352110997324</v>
      </c>
      <c r="E47">
        <v>5.18817986667265</v>
      </c>
      <c r="F47">
        <v>5.2210245222455667</v>
      </c>
      <c r="G47">
        <v>5.2538691712494776</v>
      </c>
      <c r="H47">
        <v>5.2867138268223988</v>
      </c>
      <c r="I47">
        <v>5.3117878162494119</v>
      </c>
      <c r="J47">
        <v>5.3368617991074192</v>
      </c>
      <c r="K47">
        <v>5.3368617991074192</v>
      </c>
      <c r="L47">
        <v>5.3368617991074192</v>
      </c>
      <c r="M47">
        <v>5.3368617991074192</v>
      </c>
      <c r="N47">
        <v>5.3368617991074192</v>
      </c>
      <c r="O47">
        <v>5.3368617991074192</v>
      </c>
      <c r="P47">
        <v>5.3368617991074192</v>
      </c>
      <c r="Q47">
        <v>5.3368617991074192</v>
      </c>
      <c r="R47">
        <v>5.3368617991074192</v>
      </c>
      <c r="S47">
        <v>5.3368617991074192</v>
      </c>
      <c r="T47">
        <v>5.3368617991074192</v>
      </c>
      <c r="U47">
        <v>5.3368617991074192</v>
      </c>
    </row>
    <row r="48" spans="1:21" x14ac:dyDescent="0.25">
      <c r="A48" t="s">
        <v>5</v>
      </c>
      <c r="B48" t="s">
        <v>124</v>
      </c>
      <c r="C48">
        <v>5.1224905620958214</v>
      </c>
      <c r="D48">
        <v>5.1553352110997333</v>
      </c>
      <c r="E48">
        <v>5.18817986667265</v>
      </c>
      <c r="F48">
        <v>5.2210245222455676</v>
      </c>
      <c r="G48">
        <v>5.2538691712494794</v>
      </c>
      <c r="H48">
        <v>5.286713826822397</v>
      </c>
      <c r="I48">
        <v>5.3117878162494119</v>
      </c>
      <c r="J48">
        <v>5.3368617991074192</v>
      </c>
      <c r="K48">
        <v>5.3368617991074192</v>
      </c>
      <c r="L48">
        <v>5.3368617991074192</v>
      </c>
      <c r="M48">
        <v>5.3368617991074192</v>
      </c>
      <c r="N48">
        <v>5.3368617991074192</v>
      </c>
      <c r="O48">
        <v>5.3368617991074192</v>
      </c>
      <c r="P48">
        <v>5.3368617991074192</v>
      </c>
      <c r="Q48">
        <v>5.3368617991074192</v>
      </c>
      <c r="R48">
        <v>5.3368617991074192</v>
      </c>
      <c r="S48">
        <v>5.3368617991074192</v>
      </c>
      <c r="T48">
        <v>5.3368617991074192</v>
      </c>
      <c r="U48">
        <v>5.3368617991074192</v>
      </c>
    </row>
    <row r="49" spans="1:21" x14ac:dyDescent="0.25">
      <c r="A49" t="s">
        <v>5</v>
      </c>
      <c r="B49" t="s">
        <v>125</v>
      </c>
      <c r="C49">
        <v>5.1224905620958197</v>
      </c>
      <c r="D49">
        <v>5.1553352110997333</v>
      </c>
      <c r="E49">
        <v>5.1881798666726517</v>
      </c>
      <c r="F49">
        <v>5.2210245222455676</v>
      </c>
      <c r="G49">
        <v>5.2538691712494803</v>
      </c>
      <c r="H49">
        <v>5.2867138268223979</v>
      </c>
      <c r="I49">
        <v>5.3117878162494119</v>
      </c>
      <c r="J49">
        <v>5.3368617991074192</v>
      </c>
      <c r="K49">
        <v>5.3368617991074192</v>
      </c>
      <c r="L49">
        <v>5.3368617991074192</v>
      </c>
      <c r="M49">
        <v>5.3368617991074192</v>
      </c>
      <c r="N49">
        <v>5.3368617991074192</v>
      </c>
      <c r="O49">
        <v>5.3368617991074192</v>
      </c>
      <c r="P49">
        <v>5.3368617991074192</v>
      </c>
      <c r="Q49">
        <v>5.3368617991074192</v>
      </c>
      <c r="R49">
        <v>5.3368617991074192</v>
      </c>
      <c r="S49">
        <v>5.3368617991074192</v>
      </c>
      <c r="T49">
        <v>5.3368617991074192</v>
      </c>
      <c r="U49">
        <v>5.3368617991074192</v>
      </c>
    </row>
    <row r="50" spans="1:21" x14ac:dyDescent="0.25">
      <c r="A50" t="s">
        <v>5</v>
      </c>
      <c r="B50" t="s">
        <v>126</v>
      </c>
      <c r="K50">
        <v>0.50284624824753554</v>
      </c>
      <c r="L50">
        <v>1.006393830993864</v>
      </c>
      <c r="M50">
        <v>1.5099158961343999</v>
      </c>
      <c r="N50">
        <v>2.0133751708704088</v>
      </c>
      <c r="O50">
        <v>2.5167919004478319</v>
      </c>
      <c r="P50">
        <v>3.0201498953717199</v>
      </c>
      <c r="Q50">
        <v>3.5293260160902178</v>
      </c>
      <c r="R50">
        <v>5.6455959341396866</v>
      </c>
      <c r="S50">
        <v>7.6752756642662519</v>
      </c>
      <c r="T50">
        <v>9.6799993151141148</v>
      </c>
      <c r="U50">
        <v>11.68815141812113</v>
      </c>
    </row>
    <row r="51" spans="1:21" x14ac:dyDescent="0.25">
      <c r="A51" t="s">
        <v>5</v>
      </c>
      <c r="B51" t="s">
        <v>127</v>
      </c>
      <c r="K51">
        <v>4.1625512790544543E-2</v>
      </c>
      <c r="L51">
        <v>8.3387024026589582E-2</v>
      </c>
      <c r="M51">
        <v>0.1251509922721202</v>
      </c>
      <c r="N51">
        <v>0.16691665929288271</v>
      </c>
      <c r="O51">
        <v>0.2086808450844484</v>
      </c>
      <c r="P51">
        <v>0.25045789208637581</v>
      </c>
      <c r="Q51">
        <v>0.29235401077556239</v>
      </c>
      <c r="R51">
        <v>0.4676699413109347</v>
      </c>
      <c r="S51">
        <v>0.52563704278507117</v>
      </c>
      <c r="T51">
        <v>0.51653178855738657</v>
      </c>
      <c r="U51">
        <v>0.75862795100429337</v>
      </c>
    </row>
    <row r="52" spans="1:21" x14ac:dyDescent="0.25">
      <c r="A52" t="s">
        <v>5</v>
      </c>
      <c r="B52" t="s">
        <v>128</v>
      </c>
      <c r="J52">
        <v>110.0473378144474</v>
      </c>
      <c r="K52">
        <v>113.542504077384</v>
      </c>
      <c r="L52">
        <v>128.23134313909389</v>
      </c>
      <c r="M52">
        <v>129.32627554516731</v>
      </c>
      <c r="N52">
        <v>130.04975788837609</v>
      </c>
      <c r="O52">
        <v>130.61569954836131</v>
      </c>
      <c r="P52">
        <v>131.01495127427671</v>
      </c>
      <c r="Q52">
        <v>144.68869619103361</v>
      </c>
      <c r="R52">
        <v>141.30468937246809</v>
      </c>
      <c r="S52">
        <v>126.7484241494882</v>
      </c>
      <c r="T52">
        <v>125.5227177715433</v>
      </c>
      <c r="U52">
        <v>141.35719303122619</v>
      </c>
    </row>
    <row r="53" spans="1:21" x14ac:dyDescent="0.25">
      <c r="A53" t="s">
        <v>5</v>
      </c>
      <c r="B53" t="s">
        <v>129</v>
      </c>
      <c r="J53">
        <v>9.7540946237803894</v>
      </c>
      <c r="K53">
        <v>10.32786150048905</v>
      </c>
      <c r="L53">
        <v>10.57561257181427</v>
      </c>
      <c r="M53">
        <v>10.721706660592581</v>
      </c>
      <c r="N53">
        <v>10.817029940287719</v>
      </c>
      <c r="O53">
        <v>11.03388995607294</v>
      </c>
      <c r="P53">
        <v>11.141786303026469</v>
      </c>
      <c r="Q53">
        <v>11.40146690418586</v>
      </c>
      <c r="R53">
        <v>11.608597671298179</v>
      </c>
      <c r="S53">
        <v>9.5571704960652486</v>
      </c>
      <c r="T53">
        <v>7.4841195009318104</v>
      </c>
      <c r="U53">
        <v>9.0570071487811212</v>
      </c>
    </row>
    <row r="54" spans="1:21" x14ac:dyDescent="0.25">
      <c r="A54" t="s">
        <v>5</v>
      </c>
      <c r="B54" t="s">
        <v>130</v>
      </c>
      <c r="K54">
        <v>0.66094200929178781</v>
      </c>
      <c r="L54">
        <v>1.322553324361148</v>
      </c>
      <c r="M54">
        <v>1.984098995814781</v>
      </c>
      <c r="N54">
        <v>2.6455101969586958</v>
      </c>
      <c r="O54">
        <v>3.3068207514846821</v>
      </c>
      <c r="P54">
        <v>3.9679979916606518</v>
      </c>
      <c r="Q54">
        <v>4.6389755660045431</v>
      </c>
      <c r="R54">
        <v>8.1009031365028559</v>
      </c>
      <c r="S54">
        <v>11.63020952896003</v>
      </c>
      <c r="T54">
        <v>15.10397884918422</v>
      </c>
      <c r="U54">
        <v>18.59828125574197</v>
      </c>
    </row>
    <row r="55" spans="1:21" x14ac:dyDescent="0.25">
      <c r="A55" t="s">
        <v>5</v>
      </c>
      <c r="B55" t="s">
        <v>131</v>
      </c>
      <c r="K55">
        <v>5.9695412822624458E-2</v>
      </c>
      <c r="L55">
        <v>0.11952921520370829</v>
      </c>
      <c r="M55">
        <v>0.17936442517412979</v>
      </c>
      <c r="N55">
        <v>0.23920019729450831</v>
      </c>
      <c r="O55">
        <v>0.29903385313921499</v>
      </c>
      <c r="P55">
        <v>0.35887933379131332</v>
      </c>
      <c r="Q55">
        <v>0.41892742056006887</v>
      </c>
      <c r="R55">
        <v>0.73135840131014318</v>
      </c>
      <c r="S55">
        <v>0.86717740368066332</v>
      </c>
      <c r="T55">
        <v>0.87843643992751519</v>
      </c>
      <c r="U55">
        <v>1.3149103744941091</v>
      </c>
    </row>
    <row r="56" spans="1:21" x14ac:dyDescent="0.25">
      <c r="A56" t="s">
        <v>5</v>
      </c>
      <c r="B56" t="s">
        <v>132</v>
      </c>
      <c r="J56">
        <v>55.166259895305402</v>
      </c>
      <c r="K56">
        <v>58.716560518874473</v>
      </c>
      <c r="L56">
        <v>65.655484587024674</v>
      </c>
      <c r="M56">
        <v>66.372172030294934</v>
      </c>
      <c r="N56">
        <v>66.845600574897077</v>
      </c>
      <c r="O56">
        <v>67.197374931133353</v>
      </c>
      <c r="P56">
        <v>67.513729423871396</v>
      </c>
      <c r="Q56">
        <v>72.773736524474728</v>
      </c>
      <c r="R56">
        <v>72.208912086692891</v>
      </c>
      <c r="S56">
        <v>70.591337399484402</v>
      </c>
      <c r="T56">
        <v>69.953300720365434</v>
      </c>
      <c r="U56">
        <v>71.907486918749356</v>
      </c>
    </row>
    <row r="57" spans="1:21" x14ac:dyDescent="0.25">
      <c r="A57" t="s">
        <v>5</v>
      </c>
      <c r="B57" t="s">
        <v>133</v>
      </c>
      <c r="J57">
        <v>5.3051169326021661</v>
      </c>
      <c r="K57">
        <v>5.6376827827549816</v>
      </c>
      <c r="L57">
        <v>5.7835603553559984</v>
      </c>
      <c r="M57">
        <v>5.8692397600659261</v>
      </c>
      <c r="N57">
        <v>5.9264182235387128</v>
      </c>
      <c r="O57">
        <v>6.032312777772594</v>
      </c>
      <c r="P57">
        <v>6.094269801467683</v>
      </c>
      <c r="Q57">
        <v>6.2559470225144613</v>
      </c>
      <c r="R57">
        <v>6.4589746832602</v>
      </c>
      <c r="S57">
        <v>5.3328116744846916</v>
      </c>
      <c r="T57">
        <v>4.1634157877462119</v>
      </c>
      <c r="U57">
        <v>5.0495449394532308</v>
      </c>
    </row>
    <row r="58" spans="1:21" x14ac:dyDescent="0.25">
      <c r="A58" t="s">
        <v>5</v>
      </c>
      <c r="B58" t="s">
        <v>134</v>
      </c>
      <c r="K58">
        <v>0.44739978150961213</v>
      </c>
      <c r="L58">
        <v>0.89551020617593202</v>
      </c>
      <c r="M58">
        <v>1.3436056828388201</v>
      </c>
      <c r="N58">
        <v>1.7916589563233001</v>
      </c>
      <c r="O58">
        <v>2.239686900285657</v>
      </c>
      <c r="P58">
        <v>2.6876768412115379</v>
      </c>
      <c r="Q58">
        <v>3.140342487233625</v>
      </c>
      <c r="R58">
        <v>4.9313656142787829</v>
      </c>
      <c r="S58">
        <v>6.6203981097917852</v>
      </c>
      <c r="T58">
        <v>8.2905971580554336</v>
      </c>
      <c r="U58">
        <v>9.9623547644276993</v>
      </c>
    </row>
    <row r="59" spans="1:21" x14ac:dyDescent="0.25">
      <c r="A59" t="s">
        <v>5</v>
      </c>
      <c r="B59" t="s">
        <v>135</v>
      </c>
      <c r="K59">
        <v>3.7631811510644007E-2</v>
      </c>
      <c r="L59">
        <v>7.5398772872512981E-2</v>
      </c>
      <c r="M59">
        <v>0.11316837322189641</v>
      </c>
      <c r="N59">
        <v>0.1509398669337228</v>
      </c>
      <c r="O59">
        <v>0.18871003603983871</v>
      </c>
      <c r="P59">
        <v>0.22649317443961109</v>
      </c>
      <c r="Q59">
        <v>0.26438088633988033</v>
      </c>
      <c r="R59">
        <v>0.41520107484644853</v>
      </c>
      <c r="S59">
        <v>0.46096068050276562</v>
      </c>
      <c r="T59">
        <v>0.44966447351727878</v>
      </c>
      <c r="U59">
        <v>0.65727968532242997</v>
      </c>
    </row>
    <row r="60" spans="1:21" x14ac:dyDescent="0.25">
      <c r="A60" t="s">
        <v>5</v>
      </c>
      <c r="B60" t="s">
        <v>136</v>
      </c>
      <c r="J60">
        <v>131.4319106681383</v>
      </c>
      <c r="K60">
        <v>134.09918979800531</v>
      </c>
      <c r="L60">
        <v>150.12385331606899</v>
      </c>
      <c r="M60">
        <v>151.233373318194</v>
      </c>
      <c r="N60">
        <v>151.97749066702411</v>
      </c>
      <c r="O60">
        <v>152.57822995283459</v>
      </c>
      <c r="P60">
        <v>152.99208939407521</v>
      </c>
      <c r="Q60">
        <v>167.64325553431979</v>
      </c>
      <c r="R60">
        <v>162.81583239642359</v>
      </c>
      <c r="S60">
        <v>141.08684287983601</v>
      </c>
      <c r="T60">
        <v>139.79635199259829</v>
      </c>
      <c r="U60">
        <v>163.3566715078006</v>
      </c>
    </row>
    <row r="61" spans="1:21" x14ac:dyDescent="0.25">
      <c r="A61" t="s">
        <v>5</v>
      </c>
      <c r="B61" t="s">
        <v>137</v>
      </c>
      <c r="J61">
        <v>11.63388524264454</v>
      </c>
      <c r="K61">
        <v>12.27940362549681</v>
      </c>
      <c r="L61">
        <v>12.553165621650219</v>
      </c>
      <c r="M61">
        <v>12.715051782016021</v>
      </c>
      <c r="N61">
        <v>12.819770879536989</v>
      </c>
      <c r="O61">
        <v>13.05602234269419</v>
      </c>
      <c r="P61">
        <v>13.181557205544371</v>
      </c>
      <c r="Q61">
        <v>13.457513717033059</v>
      </c>
      <c r="R61">
        <v>13.632911977198001</v>
      </c>
      <c r="S61">
        <v>11.211071597768459</v>
      </c>
      <c r="T61">
        <v>8.7897733164175857</v>
      </c>
      <c r="U61">
        <v>10.62781712561711</v>
      </c>
    </row>
    <row r="62" spans="1:21" x14ac:dyDescent="0.25">
      <c r="A62" t="s">
        <v>5</v>
      </c>
      <c r="B62" t="s">
        <v>138</v>
      </c>
      <c r="K62">
        <v>0.61512774771660972</v>
      </c>
      <c r="L62">
        <v>1.2309348833430269</v>
      </c>
      <c r="M62">
        <v>1.846689456093102</v>
      </c>
      <c r="N62">
        <v>2.46233231887128</v>
      </c>
      <c r="O62">
        <v>3.0778928291744769</v>
      </c>
      <c r="P62">
        <v>3.6933439229310951</v>
      </c>
      <c r="Q62">
        <v>4.3173313184508286</v>
      </c>
      <c r="R62">
        <v>6.9271275573962861</v>
      </c>
      <c r="S62">
        <v>9.4395171610073429</v>
      </c>
      <c r="T62">
        <v>11.914772623706551</v>
      </c>
      <c r="U62">
        <v>14.39868749891852</v>
      </c>
    </row>
    <row r="63" spans="1:21" x14ac:dyDescent="0.25">
      <c r="A63" t="s">
        <v>5</v>
      </c>
      <c r="B63" t="s">
        <v>139</v>
      </c>
      <c r="K63">
        <v>4.7624748223596101E-2</v>
      </c>
      <c r="L63">
        <v>9.538653464010155E-2</v>
      </c>
      <c r="M63">
        <v>0.14315044021696369</v>
      </c>
      <c r="N63">
        <v>0.19091571461631851</v>
      </c>
      <c r="O63">
        <v>0.23867932598526809</v>
      </c>
      <c r="P63">
        <v>0.28645550990435348</v>
      </c>
      <c r="Q63">
        <v>0.33437527774534409</v>
      </c>
      <c r="R63">
        <v>0.53648819759778088</v>
      </c>
      <c r="S63">
        <v>0.60415539340476465</v>
      </c>
      <c r="T63">
        <v>0.59442250617427006</v>
      </c>
      <c r="U63">
        <v>0.87365460526077865</v>
      </c>
    </row>
    <row r="64" spans="1:21" x14ac:dyDescent="0.25">
      <c r="A64" t="s">
        <v>5</v>
      </c>
      <c r="B64" t="s">
        <v>140</v>
      </c>
      <c r="J64">
        <v>86.597843590896801</v>
      </c>
      <c r="K64">
        <v>91.630003063126367</v>
      </c>
      <c r="L64">
        <v>107.92115829136191</v>
      </c>
      <c r="M64">
        <v>110.0617273120405</v>
      </c>
      <c r="N64">
        <v>112.1627458826669</v>
      </c>
      <c r="O64">
        <v>114.0831944652266</v>
      </c>
      <c r="P64">
        <v>115.7294824048043</v>
      </c>
      <c r="Q64">
        <v>135.71428674958349</v>
      </c>
      <c r="R64">
        <v>132.87699474845849</v>
      </c>
      <c r="S64">
        <v>120.7343060609402</v>
      </c>
      <c r="T64">
        <v>119.5533737786874</v>
      </c>
      <c r="U64">
        <v>132.8005474203336</v>
      </c>
    </row>
    <row r="65" spans="1:21" x14ac:dyDescent="0.25">
      <c r="A65" t="s">
        <v>5</v>
      </c>
      <c r="B65" t="s">
        <v>141</v>
      </c>
      <c r="J65">
        <v>8.7452642142487846</v>
      </c>
      <c r="K65">
        <v>9.1841819731017313</v>
      </c>
      <c r="L65">
        <v>9.3644403499834521</v>
      </c>
      <c r="M65">
        <v>9.471127752783346</v>
      </c>
      <c r="N65">
        <v>9.541640698616547</v>
      </c>
      <c r="O65">
        <v>9.6856302943393935</v>
      </c>
      <c r="P65">
        <v>9.7787352852161735</v>
      </c>
      <c r="Q65">
        <v>10.00290716548847</v>
      </c>
      <c r="R65">
        <v>10.198849136006739</v>
      </c>
      <c r="S65">
        <v>8.403143717416695</v>
      </c>
      <c r="T65">
        <v>6.5749355263825384</v>
      </c>
      <c r="U65">
        <v>7.9615706393294818</v>
      </c>
    </row>
    <row r="66" spans="1:21" x14ac:dyDescent="0.25">
      <c r="A66" t="s">
        <v>5</v>
      </c>
      <c r="B66" t="s">
        <v>142</v>
      </c>
      <c r="K66">
        <v>2.145326442853774E-3</v>
      </c>
      <c r="L66">
        <v>2.491322212875232E-3</v>
      </c>
      <c r="M66">
        <v>2.7705963199962779E-3</v>
      </c>
      <c r="N66">
        <v>2.9646910525844791E-3</v>
      </c>
      <c r="O66">
        <v>3.0655557790527799E-3</v>
      </c>
      <c r="P66">
        <v>3.063626626549968E-3</v>
      </c>
      <c r="Q66">
        <v>2.283847602645825E-3</v>
      </c>
      <c r="R66">
        <v>8.3472464779781139E-4</v>
      </c>
      <c r="S66">
        <v>4.1693483330457838E-4</v>
      </c>
      <c r="T66">
        <v>6.8763740462651117E-4</v>
      </c>
      <c r="U66">
        <v>2.002531409866763E-3</v>
      </c>
    </row>
    <row r="67" spans="1:21" x14ac:dyDescent="0.25">
      <c r="A67" t="s">
        <v>5</v>
      </c>
      <c r="B67" t="s">
        <v>143</v>
      </c>
      <c r="K67">
        <v>1.3586479050588329E-3</v>
      </c>
      <c r="L67">
        <v>1.541241605828206E-3</v>
      </c>
      <c r="M67">
        <v>1.730589017926753E-3</v>
      </c>
      <c r="N67">
        <v>1.900960201714213E-3</v>
      </c>
      <c r="O67">
        <v>2.0502597235720231E-3</v>
      </c>
      <c r="P67">
        <v>2.175993395822359E-3</v>
      </c>
      <c r="Q67">
        <v>2.0321288625422111E-3</v>
      </c>
      <c r="R67">
        <v>1.411099037275221E-3</v>
      </c>
      <c r="S67">
        <v>7.2490057301840454E-4</v>
      </c>
      <c r="T67">
        <v>6.1263124838409778E-4</v>
      </c>
      <c r="U67">
        <v>1.449798391616175E-3</v>
      </c>
    </row>
    <row r="68" spans="1:21" x14ac:dyDescent="0.25">
      <c r="A68" t="s">
        <v>5</v>
      </c>
      <c r="B68" t="s">
        <v>144</v>
      </c>
      <c r="K68">
        <v>0.41403778006872077</v>
      </c>
      <c r="L68">
        <v>0.83279766654784171</v>
      </c>
      <c r="M68">
        <v>1.2526370188337661</v>
      </c>
      <c r="N68">
        <v>1.6729118208414779</v>
      </c>
      <c r="O68">
        <v>2.0934055352269332</v>
      </c>
      <c r="P68">
        <v>2.5140262988824218</v>
      </c>
      <c r="Q68">
        <v>2.9330247750958418</v>
      </c>
      <c r="R68">
        <v>4.6791654906449001</v>
      </c>
      <c r="S68">
        <v>6.9206481789883476</v>
      </c>
      <c r="T68">
        <v>10.420460911454761</v>
      </c>
      <c r="U68">
        <v>10.7499493401527</v>
      </c>
    </row>
    <row r="69" spans="1:21" x14ac:dyDescent="0.25">
      <c r="A69" t="s">
        <v>5</v>
      </c>
      <c r="B69" t="s">
        <v>145</v>
      </c>
      <c r="K69">
        <v>1.277984083008458E-3</v>
      </c>
      <c r="L69">
        <v>1.467838255032254E-3</v>
      </c>
      <c r="M69">
        <v>1.6421215785550969E-3</v>
      </c>
      <c r="N69">
        <v>1.8018568289160861E-3</v>
      </c>
      <c r="O69">
        <v>1.945730469422192E-3</v>
      </c>
      <c r="P69">
        <v>2.096679189904813E-3</v>
      </c>
      <c r="Q69">
        <v>2.2326593963051338E-3</v>
      </c>
      <c r="R69">
        <v>2.3374564446935692E-3</v>
      </c>
      <c r="S69">
        <v>1.9852645518181871E-3</v>
      </c>
      <c r="T69">
        <v>1.4335034448140021E-3</v>
      </c>
      <c r="U69">
        <v>1.9153222229394359E-3</v>
      </c>
    </row>
    <row r="70" spans="1:21" x14ac:dyDescent="0.25">
      <c r="A70" t="s">
        <v>5</v>
      </c>
      <c r="B70" t="s">
        <v>146</v>
      </c>
      <c r="K70">
        <v>0.41404706855259737</v>
      </c>
      <c r="L70">
        <v>0.83282110256431818</v>
      </c>
      <c r="M70">
        <v>1.252674026049047</v>
      </c>
      <c r="N70">
        <v>1.6729608688574711</v>
      </c>
      <c r="O70">
        <v>2.0934649008481321</v>
      </c>
      <c r="P70">
        <v>2.5140942274676119</v>
      </c>
      <c r="Q70">
        <v>2.9334077507304999</v>
      </c>
      <c r="R70">
        <v>4.6797806752045936</v>
      </c>
      <c r="S70">
        <v>6.9214810388576016</v>
      </c>
      <c r="T70">
        <v>10.421704658632571</v>
      </c>
      <c r="U70">
        <v>10.750128650973361</v>
      </c>
    </row>
    <row r="71" spans="1:21" x14ac:dyDescent="0.25">
      <c r="A71" t="s">
        <v>5</v>
      </c>
      <c r="B71" t="s">
        <v>147</v>
      </c>
      <c r="K71">
        <v>1.3101780545001641E-3</v>
      </c>
      <c r="L71">
        <v>1.5003238964430171E-3</v>
      </c>
      <c r="M71">
        <v>1.674693389810596E-3</v>
      </c>
      <c r="N71">
        <v>1.834460273980264E-3</v>
      </c>
      <c r="O71">
        <v>2.001848728288002E-3</v>
      </c>
      <c r="P71">
        <v>2.1564900053949259E-3</v>
      </c>
      <c r="Q71">
        <v>2.2957982793674761E-3</v>
      </c>
      <c r="R71">
        <v>2.4484348502946162E-3</v>
      </c>
      <c r="S71">
        <v>2.188808662581334E-3</v>
      </c>
      <c r="T71">
        <v>1.6602237282463269E-3</v>
      </c>
      <c r="U71">
        <v>2.1297222231930609E-3</v>
      </c>
    </row>
    <row r="72" spans="1:21" x14ac:dyDescent="0.25">
      <c r="A72" t="s">
        <v>5</v>
      </c>
      <c r="B72" t="s">
        <v>148</v>
      </c>
      <c r="K72">
        <v>0.41402757276214502</v>
      </c>
      <c r="L72">
        <v>0.83277166655242296</v>
      </c>
      <c r="M72">
        <v>1.252595751639568</v>
      </c>
      <c r="N72">
        <v>1.6728569347164819</v>
      </c>
      <c r="O72">
        <v>2.093340471149435</v>
      </c>
      <c r="P72">
        <v>2.5139518185154608</v>
      </c>
      <c r="Q72">
        <v>2.9325963925987861</v>
      </c>
      <c r="R72">
        <v>4.6784784098402783</v>
      </c>
      <c r="S72">
        <v>6.9197200402536776</v>
      </c>
      <c r="T72">
        <v>11.46102312523157</v>
      </c>
      <c r="U72">
        <v>12.54133675837104</v>
      </c>
    </row>
    <row r="73" spans="1:21" x14ac:dyDescent="0.25">
      <c r="A73" t="s">
        <v>5</v>
      </c>
      <c r="B73" t="s">
        <v>149</v>
      </c>
      <c r="K73">
        <v>0.93987119563188437</v>
      </c>
      <c r="L73">
        <v>1.8911051927044371</v>
      </c>
      <c r="M73">
        <v>2.8450488514024781</v>
      </c>
      <c r="N73">
        <v>3.8000231870314281</v>
      </c>
      <c r="O73">
        <v>4.7554406195118029</v>
      </c>
      <c r="P73">
        <v>5.7110096952220557</v>
      </c>
      <c r="Q73">
        <v>6.6660689762837082</v>
      </c>
      <c r="R73">
        <v>10.997508234110089</v>
      </c>
      <c r="S73">
        <v>12.60015610947679</v>
      </c>
      <c r="T73">
        <v>9.4910874251234283</v>
      </c>
      <c r="U73">
        <v>15.14599786372723</v>
      </c>
    </row>
    <row r="74" spans="1:21" x14ac:dyDescent="0.25">
      <c r="A74" t="s">
        <v>5</v>
      </c>
      <c r="B74" t="s">
        <v>150</v>
      </c>
      <c r="K74">
        <v>0.20811386269156371</v>
      </c>
      <c r="L74">
        <v>0.41690205811463033</v>
      </c>
      <c r="M74">
        <v>0.62570236582879457</v>
      </c>
      <c r="N74">
        <v>0.83451407806800837</v>
      </c>
      <c r="O74">
        <v>1.0433199274515099</v>
      </c>
      <c r="P74">
        <v>1.252194716309379</v>
      </c>
      <c r="Q74">
        <v>1.461361253371297</v>
      </c>
      <c r="R74">
        <v>2.3379872063621852</v>
      </c>
      <c r="S74">
        <v>5.2574183427642716</v>
      </c>
      <c r="T74">
        <v>9.4633151049995003</v>
      </c>
      <c r="U74">
        <v>8.8467624921105816</v>
      </c>
    </row>
    <row r="75" spans="1:21" x14ac:dyDescent="0.25">
      <c r="A75" t="s">
        <v>5</v>
      </c>
      <c r="B75" t="s">
        <v>151</v>
      </c>
      <c r="K75">
        <v>0.1664934537610174</v>
      </c>
      <c r="L75">
        <v>0.33352948773945068</v>
      </c>
      <c r="M75">
        <v>0.50057764804766158</v>
      </c>
      <c r="N75">
        <v>0.66763730490237516</v>
      </c>
      <c r="O75">
        <v>0.83469311440192206</v>
      </c>
      <c r="P75">
        <v>1.0018057296336409</v>
      </c>
      <c r="Q75">
        <v>1.169040520952628</v>
      </c>
      <c r="R75">
        <v>1.8703165141502589</v>
      </c>
      <c r="S75">
        <v>2.1027903508625232</v>
      </c>
      <c r="T75">
        <v>2.0658107315858891</v>
      </c>
      <c r="U75">
        <v>3.0349518539090572</v>
      </c>
    </row>
    <row r="76" spans="1:21" x14ac:dyDescent="0.25">
      <c r="A76" t="s">
        <v>5</v>
      </c>
      <c r="B76" t="s">
        <v>152</v>
      </c>
      <c r="K76">
        <v>0.1664936735621684</v>
      </c>
      <c r="L76">
        <v>0.33353003224659172</v>
      </c>
      <c r="M76">
        <v>0.50057847885776141</v>
      </c>
      <c r="N76">
        <v>0.6676383578506091</v>
      </c>
      <c r="O76">
        <v>0.83469433479613597</v>
      </c>
      <c r="P76">
        <v>1.001807046120198</v>
      </c>
      <c r="Q76">
        <v>1.169051479794837</v>
      </c>
      <c r="R76">
        <v>1.8703325509815221</v>
      </c>
      <c r="S76">
        <v>2.102810627781778</v>
      </c>
      <c r="T76">
        <v>2.0658349882803781</v>
      </c>
      <c r="U76">
        <v>3.034943523570083</v>
      </c>
    </row>
    <row r="77" spans="1:21" x14ac:dyDescent="0.25">
      <c r="A77" t="s">
        <v>5</v>
      </c>
      <c r="B77" t="s">
        <v>153</v>
      </c>
      <c r="K77">
        <v>0.16649177667508769</v>
      </c>
      <c r="L77">
        <v>0.33352529200118952</v>
      </c>
      <c r="M77">
        <v>0.50057115686518261</v>
      </c>
      <c r="N77">
        <v>0.66762892269848839</v>
      </c>
      <c r="O77">
        <v>0.83468322392124283</v>
      </c>
      <c r="P77">
        <v>1.001794775260838</v>
      </c>
      <c r="Q77">
        <v>1.168961362237313</v>
      </c>
      <c r="R77">
        <v>1.870195927618177</v>
      </c>
      <c r="S77">
        <v>2.1026195977641562</v>
      </c>
      <c r="T77">
        <v>2.065619940235067</v>
      </c>
      <c r="U77">
        <v>3.034989891178149</v>
      </c>
    </row>
    <row r="78" spans="1:21" x14ac:dyDescent="0.25">
      <c r="A78" t="s">
        <v>5</v>
      </c>
      <c r="B78" t="s">
        <v>154</v>
      </c>
      <c r="K78">
        <v>2.0124364933168078E-3</v>
      </c>
      <c r="L78">
        <v>2.3188426423107109E-3</v>
      </c>
      <c r="M78">
        <v>2.5868281936492332E-3</v>
      </c>
      <c r="N78">
        <v>2.820708762290933E-3</v>
      </c>
      <c r="O78">
        <v>3.0653498711272591E-3</v>
      </c>
      <c r="P78">
        <v>3.1372396923839241E-3</v>
      </c>
      <c r="Q78">
        <v>2.702274642483475E-3</v>
      </c>
      <c r="R78">
        <v>1.6262446077900401E-3</v>
      </c>
      <c r="S78">
        <v>7.4735631275210375E-4</v>
      </c>
      <c r="T78">
        <v>8.5794714512450699E-4</v>
      </c>
      <c r="U78">
        <v>2.150065741559749E-3</v>
      </c>
    </row>
    <row r="79" spans="1:21" x14ac:dyDescent="0.25">
      <c r="A79" t="s">
        <v>5</v>
      </c>
      <c r="B79" t="s">
        <v>155</v>
      </c>
      <c r="C79">
        <v>1.870203223245107E-3</v>
      </c>
      <c r="D79">
        <v>4.4248376728720749E-3</v>
      </c>
      <c r="E79">
        <v>8.3007129819163989E-3</v>
      </c>
      <c r="F79">
        <v>1.6110609868906198E-2</v>
      </c>
      <c r="G79">
        <v>11.65508758073168</v>
      </c>
      <c r="H79">
        <v>11.7916881421919</v>
      </c>
      <c r="I79">
        <v>11.89543213911023</v>
      </c>
      <c r="J79">
        <v>8.8541972843189409</v>
      </c>
      <c r="K79">
        <v>8.798884722172577</v>
      </c>
      <c r="L79">
        <v>8.7628539124942062</v>
      </c>
      <c r="M79">
        <v>8.7101822285691117</v>
      </c>
      <c r="N79">
        <v>8.6561477074793132</v>
      </c>
      <c r="O79">
        <v>8.5998895056426576</v>
      </c>
      <c r="P79">
        <v>8.5389360780913108</v>
      </c>
      <c r="Q79">
        <v>5.3520407229976599E-2</v>
      </c>
      <c r="R79">
        <v>8.4127586275022223E-4</v>
      </c>
      <c r="S79">
        <v>4.1776031485794748E-4</v>
      </c>
      <c r="T79">
        <v>6.8899249623923452E-4</v>
      </c>
      <c r="U79">
        <v>2.0126474384778189E-3</v>
      </c>
    </row>
    <row r="80" spans="1:21" x14ac:dyDescent="0.25">
      <c r="A80" t="s">
        <v>5</v>
      </c>
      <c r="B80" t="s">
        <v>156</v>
      </c>
      <c r="C80">
        <v>4.0368178551151296E-3</v>
      </c>
      <c r="D80">
        <v>0.27167765824754941</v>
      </c>
      <c r="E80">
        <v>0.54297747000325414</v>
      </c>
      <c r="F80">
        <v>0.81489971845097697</v>
      </c>
      <c r="G80">
        <v>19.539305229306411</v>
      </c>
      <c r="H80">
        <v>19.810695353940488</v>
      </c>
      <c r="I80">
        <v>20.01687329656237</v>
      </c>
      <c r="J80">
        <v>14.73461595428577</v>
      </c>
      <c r="K80">
        <v>14.409107578634</v>
      </c>
      <c r="L80">
        <v>14.09258764432556</v>
      </c>
      <c r="M80">
        <v>13.762941597069521</v>
      </c>
      <c r="N80">
        <v>13.422222367769351</v>
      </c>
      <c r="O80">
        <v>13.073340160842379</v>
      </c>
      <c r="P80">
        <v>12.72089844863873</v>
      </c>
      <c r="Q80">
        <v>12.077330367564819</v>
      </c>
      <c r="R80">
        <v>0.10367085835057251</v>
      </c>
      <c r="S80">
        <v>7.2999197467122246E-4</v>
      </c>
      <c r="T80">
        <v>6.1505453298136442E-4</v>
      </c>
      <c r="U80">
        <v>1.46023906946774E-3</v>
      </c>
    </row>
    <row r="81" spans="1:21" x14ac:dyDescent="0.25">
      <c r="A81" t="s">
        <v>5</v>
      </c>
      <c r="B81" t="s">
        <v>157</v>
      </c>
      <c r="J81">
        <v>96.964300740603832</v>
      </c>
      <c r="K81">
        <v>98.290731875473554</v>
      </c>
      <c r="L81">
        <v>100.917350066247</v>
      </c>
      <c r="M81">
        <v>102.6322798514382</v>
      </c>
      <c r="N81">
        <v>104.0012438153653</v>
      </c>
      <c r="O81">
        <v>105.0720345875453</v>
      </c>
      <c r="P81">
        <v>105.8930488937412</v>
      </c>
      <c r="Q81">
        <v>104.5536102992246</v>
      </c>
      <c r="R81">
        <v>105.71102043571651</v>
      </c>
      <c r="S81">
        <v>119.1485309783766</v>
      </c>
      <c r="T81">
        <v>142.0031810063231</v>
      </c>
      <c r="U81">
        <v>118.5790289130985</v>
      </c>
    </row>
    <row r="82" spans="1:21" x14ac:dyDescent="0.25">
      <c r="A82" t="s">
        <v>5</v>
      </c>
      <c r="B82" t="s">
        <v>158</v>
      </c>
      <c r="C82">
        <v>2.7715686582332788E-4</v>
      </c>
      <c r="D82">
        <v>5.0421568455956097E-4</v>
      </c>
      <c r="E82">
        <v>7.2949692179844752E-4</v>
      </c>
      <c r="F82">
        <v>9.6249654321386752E-4</v>
      </c>
      <c r="G82">
        <v>1.1853570675810601E-3</v>
      </c>
      <c r="H82">
        <v>1.3988255024768739E-3</v>
      </c>
      <c r="I82">
        <v>1.598448585302554E-3</v>
      </c>
      <c r="J82">
        <v>1.7521265125506841E-3</v>
      </c>
      <c r="K82">
        <v>1.952571484933111E-3</v>
      </c>
      <c r="L82">
        <v>2.142000297315302E-3</v>
      </c>
      <c r="M82">
        <v>2.3188127329582492E-3</v>
      </c>
      <c r="N82">
        <v>2.4812825876491191E-3</v>
      </c>
      <c r="O82">
        <v>2.6275410213748248E-3</v>
      </c>
      <c r="P82">
        <v>2.781101572742836E-3</v>
      </c>
      <c r="Q82">
        <v>2.919110282961553E-3</v>
      </c>
      <c r="R82">
        <v>2.9425897991487361E-3</v>
      </c>
      <c r="S82">
        <v>2.1574685336592241E-3</v>
      </c>
      <c r="T82">
        <v>1.457488311929419E-3</v>
      </c>
      <c r="U82">
        <v>1.9545988414395679E-3</v>
      </c>
    </row>
    <row r="83" spans="1:21" x14ac:dyDescent="0.25">
      <c r="A83" t="s">
        <v>5</v>
      </c>
      <c r="B83" t="s">
        <v>159</v>
      </c>
      <c r="J83">
        <v>97.55802728340889</v>
      </c>
      <c r="K83">
        <v>98.664929488855392</v>
      </c>
      <c r="L83">
        <v>101.19006751402129</v>
      </c>
      <c r="M83">
        <v>102.8414047318185</v>
      </c>
      <c r="N83">
        <v>104.1671281480031</v>
      </c>
      <c r="O83">
        <v>105.20645890665</v>
      </c>
      <c r="P83">
        <v>106.0034780490996</v>
      </c>
      <c r="Q83">
        <v>104.9451943571852</v>
      </c>
      <c r="R83">
        <v>105.98792709206791</v>
      </c>
      <c r="S83">
        <v>119.3768328237565</v>
      </c>
      <c r="T83">
        <v>142.22447544960909</v>
      </c>
      <c r="U83">
        <v>118.60032454662699</v>
      </c>
    </row>
    <row r="84" spans="1:21" x14ac:dyDescent="0.25">
      <c r="A84" t="s">
        <v>5</v>
      </c>
      <c r="B84" t="s">
        <v>160</v>
      </c>
      <c r="C84">
        <v>5.3775187053445288</v>
      </c>
      <c r="D84">
        <v>13.02601073650783</v>
      </c>
      <c r="E84">
        <v>223.3072418729048</v>
      </c>
      <c r="F84">
        <v>228.3758107874344</v>
      </c>
      <c r="G84">
        <v>233.44437442075679</v>
      </c>
      <c r="H84">
        <v>238.51294215805629</v>
      </c>
      <c r="I84">
        <v>242.3657864894586</v>
      </c>
      <c r="J84">
        <v>91.299392330118209</v>
      </c>
      <c r="K84">
        <v>59.684216676893342</v>
      </c>
      <c r="L84">
        <v>48.072813452951998</v>
      </c>
      <c r="M84">
        <v>41.789367878742411</v>
      </c>
      <c r="N84">
        <v>37.784039481630991</v>
      </c>
      <c r="O84">
        <v>34.931194800330807</v>
      </c>
      <c r="P84">
        <v>32.740164896684057</v>
      </c>
      <c r="Q84">
        <v>31.138286170878089</v>
      </c>
      <c r="R84">
        <v>28.934780065580981</v>
      </c>
      <c r="S84">
        <v>17.27338802484935</v>
      </c>
      <c r="T84">
        <v>1.6933788767185989E-3</v>
      </c>
      <c r="U84">
        <v>2.1735199766576251E-3</v>
      </c>
    </row>
    <row r="85" spans="1:21" x14ac:dyDescent="0.25">
      <c r="A85" t="s">
        <v>5</v>
      </c>
      <c r="B85" t="s">
        <v>161</v>
      </c>
      <c r="J85">
        <v>96.369985492945233</v>
      </c>
      <c r="K85">
        <v>97.89001190357834</v>
      </c>
      <c r="L85">
        <v>100.6196022544224</v>
      </c>
      <c r="M85">
        <v>102.4016389399337</v>
      </c>
      <c r="N85">
        <v>103.817079082691</v>
      </c>
      <c r="O85">
        <v>104.9259782088228</v>
      </c>
      <c r="P85">
        <v>105.7727804613266</v>
      </c>
      <c r="Q85">
        <v>104.1237983210799</v>
      </c>
      <c r="R85">
        <v>105.4054921960501</v>
      </c>
      <c r="S85">
        <v>118.89608138763229</v>
      </c>
      <c r="T85">
        <v>155.94781894549931</v>
      </c>
      <c r="U85">
        <v>138.30995914648449</v>
      </c>
    </row>
    <row r="86" spans="1:21" x14ac:dyDescent="0.25">
      <c r="A86" t="s">
        <v>5</v>
      </c>
      <c r="B86" t="s">
        <v>162</v>
      </c>
      <c r="J86">
        <v>169.66086599228959</v>
      </c>
      <c r="K86">
        <v>206.47814648605811</v>
      </c>
      <c r="L86">
        <v>220.6390624154609</v>
      </c>
      <c r="M86">
        <v>228.7053970307349</v>
      </c>
      <c r="N86">
        <v>233.3826558858199</v>
      </c>
      <c r="O86">
        <v>236.5273499753846</v>
      </c>
      <c r="P86">
        <v>238.69930405948759</v>
      </c>
      <c r="Q86">
        <v>239.8877942455911</v>
      </c>
      <c r="R86">
        <v>250.91831288410259</v>
      </c>
      <c r="S86">
        <v>207.41294463217321</v>
      </c>
      <c r="T86">
        <v>126.9885526667003</v>
      </c>
      <c r="U86">
        <v>166.87328367380059</v>
      </c>
    </row>
    <row r="87" spans="1:21" x14ac:dyDescent="0.25">
      <c r="A87" t="s">
        <v>5</v>
      </c>
      <c r="B87" t="s">
        <v>163</v>
      </c>
      <c r="J87">
        <v>47.288514725148808</v>
      </c>
      <c r="K87">
        <v>50.807707388084353</v>
      </c>
      <c r="L87">
        <v>52.354701160123177</v>
      </c>
      <c r="M87">
        <v>53.228054405818099</v>
      </c>
      <c r="N87">
        <v>53.79843261061572</v>
      </c>
      <c r="O87">
        <v>54.936890381241909</v>
      </c>
      <c r="P87">
        <v>55.524235613536781</v>
      </c>
      <c r="Q87">
        <v>56.410244124085203</v>
      </c>
      <c r="R87">
        <v>57.819204177320778</v>
      </c>
      <c r="S87">
        <v>95.942030497831297</v>
      </c>
      <c r="T87">
        <v>135.885050679291</v>
      </c>
      <c r="U87">
        <v>105.1051332568744</v>
      </c>
    </row>
    <row r="88" spans="1:21" x14ac:dyDescent="0.25">
      <c r="A88" t="s">
        <v>5</v>
      </c>
      <c r="B88" t="s">
        <v>164</v>
      </c>
      <c r="J88">
        <v>38.014576289006882</v>
      </c>
      <c r="K88">
        <v>40.775760608396297</v>
      </c>
      <c r="L88">
        <v>41.999697061350822</v>
      </c>
      <c r="M88">
        <v>42.690990791797923</v>
      </c>
      <c r="N88">
        <v>43.142819047314987</v>
      </c>
      <c r="O88">
        <v>44.04907180729785</v>
      </c>
      <c r="P88">
        <v>44.514440547054242</v>
      </c>
      <c r="Q88">
        <v>45.053638466614082</v>
      </c>
      <c r="R88">
        <v>46.209026373420421</v>
      </c>
      <c r="S88">
        <v>38.312968797335763</v>
      </c>
      <c r="T88">
        <v>29.871430406569679</v>
      </c>
      <c r="U88">
        <v>36.290681986207133</v>
      </c>
    </row>
    <row r="89" spans="1:21" x14ac:dyDescent="0.25">
      <c r="A89" t="s">
        <v>5</v>
      </c>
      <c r="B89" t="s">
        <v>165</v>
      </c>
      <c r="J89">
        <v>38.03684242904658</v>
      </c>
      <c r="K89">
        <v>40.788751722892727</v>
      </c>
      <c r="L89">
        <v>42.008215432985082</v>
      </c>
      <c r="M89">
        <v>42.696985306082311</v>
      </c>
      <c r="N89">
        <v>43.147199976032432</v>
      </c>
      <c r="O89">
        <v>44.052471138403952</v>
      </c>
      <c r="P89">
        <v>44.517045975868307</v>
      </c>
      <c r="Q89">
        <v>45.069305638981447</v>
      </c>
      <c r="R89">
        <v>46.218621799884538</v>
      </c>
      <c r="S89">
        <v>38.319492945869527</v>
      </c>
      <c r="T89">
        <v>29.876429793810608</v>
      </c>
      <c r="U89">
        <v>36.289487935250527</v>
      </c>
    </row>
    <row r="90" spans="1:21" x14ac:dyDescent="0.25">
      <c r="A90" t="s">
        <v>5</v>
      </c>
      <c r="B90" t="s">
        <v>166</v>
      </c>
      <c r="J90">
        <v>37.847381115905939</v>
      </c>
      <c r="K90">
        <v>40.677432527942742</v>
      </c>
      <c r="L90">
        <v>41.934412680058429</v>
      </c>
      <c r="M90">
        <v>42.644347361255797</v>
      </c>
      <c r="N90">
        <v>43.108061554533478</v>
      </c>
      <c r="O90">
        <v>44.021613949712133</v>
      </c>
      <c r="P90">
        <v>44.492833343187463</v>
      </c>
      <c r="Q90">
        <v>44.941117796428813</v>
      </c>
      <c r="R90">
        <v>46.137198088689139</v>
      </c>
      <c r="S90">
        <v>38.257785440246437</v>
      </c>
      <c r="T90">
        <v>29.832126179721261</v>
      </c>
      <c r="U90">
        <v>36.296142609801223</v>
      </c>
    </row>
    <row r="91" spans="1:21" x14ac:dyDescent="0.25">
      <c r="A91" t="s">
        <v>5</v>
      </c>
      <c r="B91" t="s">
        <v>167</v>
      </c>
      <c r="C91">
        <v>2.8028556208561448</v>
      </c>
      <c r="D91">
        <v>3.946264230405812</v>
      </c>
      <c r="E91">
        <v>87.468626861499473</v>
      </c>
      <c r="F91">
        <v>88.692216480476716</v>
      </c>
      <c r="G91">
        <v>89.915799762739624</v>
      </c>
      <c r="H91">
        <v>91.139394422954311</v>
      </c>
      <c r="I91">
        <v>92.069423116037598</v>
      </c>
      <c r="J91">
        <v>31.558649624329892</v>
      </c>
      <c r="K91">
        <v>20.749263745274082</v>
      </c>
      <c r="L91">
        <v>16.341996066271669</v>
      </c>
      <c r="M91">
        <v>13.93513599440054</v>
      </c>
      <c r="N91">
        <v>12.403604682220299</v>
      </c>
      <c r="O91">
        <v>11.4073722337397</v>
      </c>
      <c r="P91">
        <v>8.7906174021088095</v>
      </c>
      <c r="Q91">
        <v>6.1073213476340227</v>
      </c>
      <c r="R91">
        <v>1.720157958516178E-3</v>
      </c>
      <c r="S91">
        <v>7.7040756246733982E-4</v>
      </c>
      <c r="T91">
        <v>8.8093322934397033E-4</v>
      </c>
      <c r="U91">
        <v>2.2396483392966792E-3</v>
      </c>
    </row>
    <row r="92" spans="1:21" x14ac:dyDescent="0.25">
      <c r="A92" t="s">
        <v>5</v>
      </c>
      <c r="B92" t="s">
        <v>168</v>
      </c>
      <c r="K92">
        <v>2.1563087436405419E-3</v>
      </c>
      <c r="L92">
        <v>2.500484410138224E-3</v>
      </c>
      <c r="M92">
        <v>2.7801582749328751E-3</v>
      </c>
      <c r="N92">
        <v>2.974589370545443E-3</v>
      </c>
      <c r="O92">
        <v>3.075444079173839E-3</v>
      </c>
      <c r="P92">
        <v>3.0731562153480702E-3</v>
      </c>
      <c r="Q92">
        <v>2.2903212715557602E-3</v>
      </c>
      <c r="R92">
        <v>8.3621396524484861E-4</v>
      </c>
      <c r="S92">
        <v>4.1720407217793888E-4</v>
      </c>
      <c r="T92">
        <v>6.881376447134955E-4</v>
      </c>
      <c r="U92">
        <v>2.006400176224481E-3</v>
      </c>
    </row>
    <row r="93" spans="1:21" x14ac:dyDescent="0.25">
      <c r="A93" t="s">
        <v>5</v>
      </c>
      <c r="B93" t="s">
        <v>169</v>
      </c>
      <c r="K93">
        <v>1.37057774802738E-3</v>
      </c>
      <c r="L93">
        <v>1.5528918541554389E-3</v>
      </c>
      <c r="M93">
        <v>1.743011283088145E-3</v>
      </c>
      <c r="N93">
        <v>1.9141618629229171E-3</v>
      </c>
      <c r="O93">
        <v>2.064106320278555E-3</v>
      </c>
      <c r="P93">
        <v>2.1903034329779471E-3</v>
      </c>
      <c r="Q93">
        <v>2.0451468753412781E-3</v>
      </c>
      <c r="R93">
        <v>1.4187501870502059E-3</v>
      </c>
      <c r="S93">
        <v>7.2736020855080155E-4</v>
      </c>
      <c r="T93">
        <v>6.1399499421751146E-4</v>
      </c>
      <c r="U93">
        <v>1.455803196710204E-3</v>
      </c>
    </row>
    <row r="94" spans="1:21" x14ac:dyDescent="0.25">
      <c r="A94" t="s">
        <v>5</v>
      </c>
      <c r="B94" t="s">
        <v>170</v>
      </c>
      <c r="K94">
        <v>0.84941311112882389</v>
      </c>
      <c r="L94">
        <v>1.708037296447573</v>
      </c>
      <c r="M94">
        <v>2.568772306454334</v>
      </c>
      <c r="N94">
        <v>3.430353979462057</v>
      </c>
      <c r="O94">
        <v>4.2923625760869033</v>
      </c>
      <c r="P94">
        <v>5.154611105034161</v>
      </c>
      <c r="Q94">
        <v>6.0099330416833476</v>
      </c>
      <c r="R94">
        <v>10.463735461894551</v>
      </c>
      <c r="S94">
        <v>16.32375672869464</v>
      </c>
      <c r="T94">
        <v>25.244796906203511</v>
      </c>
      <c r="U94">
        <v>26.518016946270262</v>
      </c>
    </row>
    <row r="95" spans="1:21" x14ac:dyDescent="0.25">
      <c r="A95" t="s">
        <v>5</v>
      </c>
      <c r="B95" t="s">
        <v>171</v>
      </c>
      <c r="K95">
        <v>1.2967333425099169E-3</v>
      </c>
      <c r="L95">
        <v>1.486824498937316E-3</v>
      </c>
      <c r="M95">
        <v>1.6623276533894529E-3</v>
      </c>
      <c r="N95">
        <v>1.8233519253904979E-3</v>
      </c>
      <c r="O95">
        <v>1.968382933917121E-3</v>
      </c>
      <c r="P95">
        <v>2.120626464952485E-3</v>
      </c>
      <c r="Q95">
        <v>2.2576803953512142E-3</v>
      </c>
      <c r="R95">
        <v>2.3616961841145321E-3</v>
      </c>
      <c r="S95">
        <v>2.0045730047115271E-3</v>
      </c>
      <c r="T95">
        <v>1.4455135756472101E-3</v>
      </c>
      <c r="U95">
        <v>1.936983208034626E-3</v>
      </c>
    </row>
    <row r="96" spans="1:21" x14ac:dyDescent="0.25">
      <c r="A96" t="s">
        <v>5</v>
      </c>
      <c r="B96" t="s">
        <v>172</v>
      </c>
      <c r="K96">
        <v>0.84945243703342621</v>
      </c>
      <c r="L96">
        <v>1.7081361134128059</v>
      </c>
      <c r="M96">
        <v>2.5689281250099429</v>
      </c>
      <c r="N96">
        <v>3.4305603568451359</v>
      </c>
      <c r="O96">
        <v>4.2926122784336034</v>
      </c>
      <c r="P96">
        <v>5.1548967679907074</v>
      </c>
      <c r="Q96">
        <v>6.0115323710873154</v>
      </c>
      <c r="R96">
        <v>10.46679379171136</v>
      </c>
      <c r="S96">
        <v>16.328366013302048</v>
      </c>
      <c r="T96">
        <v>25.252069530828951</v>
      </c>
      <c r="U96">
        <v>26.519106923521878</v>
      </c>
    </row>
    <row r="97" spans="1:21" x14ac:dyDescent="0.25">
      <c r="A97" t="s">
        <v>5</v>
      </c>
      <c r="B97" t="s">
        <v>173</v>
      </c>
      <c r="K97">
        <v>1.329630187729379E-3</v>
      </c>
      <c r="L97">
        <v>1.5199235745430801E-3</v>
      </c>
      <c r="M97">
        <v>1.6954851722284119E-3</v>
      </c>
      <c r="N97">
        <v>1.8565313956534089E-3</v>
      </c>
      <c r="O97">
        <v>2.0254310986324861E-3</v>
      </c>
      <c r="P97">
        <v>2.181414439611127E-3</v>
      </c>
      <c r="Q97">
        <v>2.321836885274731E-3</v>
      </c>
      <c r="R97">
        <v>2.474113557165856E-3</v>
      </c>
      <c r="S97">
        <v>2.210402704152068E-3</v>
      </c>
      <c r="T97">
        <v>1.674623620479504E-3</v>
      </c>
      <c r="U97">
        <v>2.153590243827904E-3</v>
      </c>
    </row>
    <row r="98" spans="1:21" x14ac:dyDescent="0.25">
      <c r="A98" t="s">
        <v>5</v>
      </c>
      <c r="B98" t="s">
        <v>174</v>
      </c>
      <c r="K98">
        <v>0.8493699038753304</v>
      </c>
      <c r="L98">
        <v>1.707927694203502</v>
      </c>
      <c r="M98">
        <v>2.5685985917319578</v>
      </c>
      <c r="N98">
        <v>3.4301230889697099</v>
      </c>
      <c r="O98">
        <v>4.2920889745165809</v>
      </c>
      <c r="P98">
        <v>5.1542979638645257</v>
      </c>
      <c r="Q98">
        <v>6.0081455622510491</v>
      </c>
      <c r="R98">
        <v>10.46032273896363</v>
      </c>
      <c r="S98">
        <v>16.318624275396601</v>
      </c>
      <c r="T98">
        <v>27.76060715866155</v>
      </c>
      <c r="U98">
        <v>30.936040082868448</v>
      </c>
    </row>
    <row r="99" spans="1:21" x14ac:dyDescent="0.25">
      <c r="A99" t="s">
        <v>5</v>
      </c>
      <c r="B99" t="s">
        <v>175</v>
      </c>
      <c r="K99">
        <v>1.893389624061014</v>
      </c>
      <c r="L99">
        <v>3.8083337583523909</v>
      </c>
      <c r="M99">
        <v>5.7284491792085452</v>
      </c>
      <c r="N99">
        <v>7.6503561162509621</v>
      </c>
      <c r="O99">
        <v>9.5728615525448131</v>
      </c>
      <c r="P99">
        <v>11.495275313711099</v>
      </c>
      <c r="Q99">
        <v>13.41519908031967</v>
      </c>
      <c r="R99">
        <v>24.136880038415669</v>
      </c>
      <c r="S99">
        <v>29.09781043303725</v>
      </c>
      <c r="T99">
        <v>22.61340563992507</v>
      </c>
      <c r="U99">
        <v>36.715173848695322</v>
      </c>
    </row>
    <row r="100" spans="1:21" x14ac:dyDescent="0.25">
      <c r="A100" t="s">
        <v>5</v>
      </c>
      <c r="B100" t="s">
        <v>176</v>
      </c>
      <c r="K100">
        <v>0.29844859978870442</v>
      </c>
      <c r="L100">
        <v>0.59757777958599512</v>
      </c>
      <c r="M100">
        <v>0.89671368518052652</v>
      </c>
      <c r="N100">
        <v>1.195858420540745</v>
      </c>
      <c r="O100">
        <v>1.4949957529193061</v>
      </c>
      <c r="P100">
        <v>1.7942017962675729</v>
      </c>
      <c r="Q100">
        <v>2.0937964950168242</v>
      </c>
      <c r="R100">
        <v>3.6559058494504511</v>
      </c>
      <c r="S100">
        <v>8.6746331296598704</v>
      </c>
      <c r="T100">
        <v>16.086015984639769</v>
      </c>
      <c r="U100">
        <v>15.32889100365659</v>
      </c>
    </row>
    <row r="101" spans="1:21" x14ac:dyDescent="0.25">
      <c r="A101" t="s">
        <v>5</v>
      </c>
      <c r="B101" t="s">
        <v>177</v>
      </c>
      <c r="K101">
        <v>0.23876381315231579</v>
      </c>
      <c r="L101">
        <v>0.47807845828583578</v>
      </c>
      <c r="M101">
        <v>0.71740347535629556</v>
      </c>
      <c r="N101">
        <v>0.95674042718035424</v>
      </c>
      <c r="O101">
        <v>1.1960731729712299</v>
      </c>
      <c r="P101">
        <v>1.435464251132526</v>
      </c>
      <c r="Q101">
        <v>1.674937363306557</v>
      </c>
      <c r="R101">
        <v>2.9245450344559769</v>
      </c>
      <c r="S101">
        <v>3.4693706125770181</v>
      </c>
      <c r="T101">
        <v>3.5128314228545321</v>
      </c>
      <c r="U101">
        <v>5.260964927264796</v>
      </c>
    </row>
    <row r="102" spans="1:21" x14ac:dyDescent="0.25">
      <c r="A102" t="s">
        <v>5</v>
      </c>
      <c r="B102" t="s">
        <v>178</v>
      </c>
      <c r="K102">
        <v>0.23876427204262851</v>
      </c>
      <c r="L102">
        <v>0.47807958686868229</v>
      </c>
      <c r="M102">
        <v>0.71740519293677374</v>
      </c>
      <c r="N102">
        <v>0.95674260127513511</v>
      </c>
      <c r="O102">
        <v>1.196075691157199</v>
      </c>
      <c r="P102">
        <v>1.4354669657943779</v>
      </c>
      <c r="Q102">
        <v>1.6749599006342859</v>
      </c>
      <c r="R102">
        <v>2.9245842665290089</v>
      </c>
      <c r="S102">
        <v>3.4694257696644901</v>
      </c>
      <c r="T102">
        <v>3.5129015427069841</v>
      </c>
      <c r="U102">
        <v>5.2609399031801578</v>
      </c>
    </row>
    <row r="103" spans="1:21" x14ac:dyDescent="0.25">
      <c r="A103" t="s">
        <v>5</v>
      </c>
      <c r="B103" t="s">
        <v>179</v>
      </c>
      <c r="K103">
        <v>0.23876031257479391</v>
      </c>
      <c r="L103">
        <v>0.4780697635306132</v>
      </c>
      <c r="M103">
        <v>0.71739005807358402</v>
      </c>
      <c r="N103">
        <v>0.95672312304630203</v>
      </c>
      <c r="O103">
        <v>1.196052769086253</v>
      </c>
      <c r="P103">
        <v>1.4354416682220461</v>
      </c>
      <c r="Q103">
        <v>1.674774582119569</v>
      </c>
      <c r="R103">
        <v>2.924250050083447</v>
      </c>
      <c r="S103">
        <v>3.4689060596265491</v>
      </c>
      <c r="T103">
        <v>3.512279910915161</v>
      </c>
      <c r="U103">
        <v>5.2610791250096947</v>
      </c>
    </row>
    <row r="104" spans="1:21" x14ac:dyDescent="0.25">
      <c r="A104" t="s">
        <v>5</v>
      </c>
      <c r="B104" t="s">
        <v>180</v>
      </c>
      <c r="K104">
        <v>2.050665968613211E-3</v>
      </c>
      <c r="L104">
        <v>2.3585647381807219E-3</v>
      </c>
      <c r="M104">
        <v>2.629357546296964E-3</v>
      </c>
      <c r="N104">
        <v>2.8657388915190522E-3</v>
      </c>
      <c r="O104">
        <v>3.113129481368384E-3</v>
      </c>
      <c r="P104">
        <v>3.1853589133884501E-3</v>
      </c>
      <c r="Q104">
        <v>2.74241892926173E-3</v>
      </c>
      <c r="R104">
        <v>1.6471092160018699E-3</v>
      </c>
      <c r="S104">
        <v>7.5424883544348653E-4</v>
      </c>
      <c r="T104">
        <v>8.6587500870814467E-4</v>
      </c>
      <c r="U104">
        <v>2.1819698983037931E-3</v>
      </c>
    </row>
    <row r="105" spans="1:21" x14ac:dyDescent="0.25">
      <c r="A105" t="s">
        <v>5</v>
      </c>
      <c r="B105" t="s">
        <v>181</v>
      </c>
      <c r="C105">
        <v>1.816555153933478E-3</v>
      </c>
      <c r="D105">
        <v>4.2937550062863766E-3</v>
      </c>
      <c r="E105">
        <v>8.0553628847080637E-3</v>
      </c>
      <c r="F105">
        <v>1.7052128519909171E-2</v>
      </c>
      <c r="G105">
        <v>2.4777043821125702</v>
      </c>
      <c r="H105">
        <v>2.5437277186926619</v>
      </c>
      <c r="I105">
        <v>2.5904155700840801</v>
      </c>
      <c r="J105">
        <v>1.936783779362286</v>
      </c>
      <c r="K105">
        <v>1.931761040408708</v>
      </c>
      <c r="L105">
        <v>1.9281593139138531</v>
      </c>
      <c r="M105">
        <v>1.921634876242057</v>
      </c>
      <c r="N105">
        <v>1.914386501175801</v>
      </c>
      <c r="O105">
        <v>1.905765287258198</v>
      </c>
      <c r="P105">
        <v>1.8932095347011799</v>
      </c>
      <c r="Q105">
        <v>2.5899493813945969E-2</v>
      </c>
      <c r="R105">
        <v>8.4106320365398199E-4</v>
      </c>
      <c r="S105">
        <v>4.1771179845097192E-4</v>
      </c>
      <c r="T105">
        <v>6.8888121384535735E-4</v>
      </c>
      <c r="U105">
        <v>2.011654583788105E-3</v>
      </c>
    </row>
    <row r="106" spans="1:21" x14ac:dyDescent="0.25">
      <c r="A106" t="s">
        <v>5</v>
      </c>
      <c r="B106" t="s">
        <v>182</v>
      </c>
      <c r="C106">
        <v>3.089432720865068</v>
      </c>
      <c r="D106">
        <v>6.2360953205502421</v>
      </c>
      <c r="E106">
        <v>9.6477734302450688</v>
      </c>
      <c r="F106">
        <v>12.432895789394699</v>
      </c>
      <c r="G106">
        <v>21.036192049047681</v>
      </c>
      <c r="H106">
        <v>27.025799441858471</v>
      </c>
      <c r="I106">
        <v>31.594360247243319</v>
      </c>
      <c r="J106">
        <v>23.512700224777099</v>
      </c>
      <c r="K106">
        <v>23.311225256431229</v>
      </c>
      <c r="L106">
        <v>23.12049475487828</v>
      </c>
      <c r="M106">
        <v>22.92543621263243</v>
      </c>
      <c r="N106">
        <v>22.726215194471319</v>
      </c>
      <c r="O106">
        <v>22.522955291469309</v>
      </c>
      <c r="P106">
        <v>22.31599066941293</v>
      </c>
      <c r="Q106">
        <v>17.6351981880462</v>
      </c>
      <c r="R106">
        <v>2.2325390629613611</v>
      </c>
      <c r="S106">
        <v>7.2989165220402276E-4</v>
      </c>
      <c r="T106">
        <v>6.1497932792521669E-4</v>
      </c>
      <c r="U106">
        <v>1.4598133639064561E-3</v>
      </c>
    </row>
    <row r="107" spans="1:21" x14ac:dyDescent="0.25">
      <c r="A107" t="s">
        <v>5</v>
      </c>
      <c r="B107" t="s">
        <v>183</v>
      </c>
      <c r="J107">
        <v>80.316197907213152</v>
      </c>
      <c r="K107">
        <v>80.965324219772143</v>
      </c>
      <c r="L107">
        <v>82.728745220061057</v>
      </c>
      <c r="M107">
        <v>83.878486030843391</v>
      </c>
      <c r="N107">
        <v>84.865212587739009</v>
      </c>
      <c r="O107">
        <v>85.623980649228116</v>
      </c>
      <c r="P107">
        <v>86.228569324357295</v>
      </c>
      <c r="Q107">
        <v>85.325487028864089</v>
      </c>
      <c r="R107">
        <v>86.064749014595918</v>
      </c>
      <c r="S107">
        <v>96.150897258241429</v>
      </c>
      <c r="T107">
        <v>115.6273993363011</v>
      </c>
      <c r="U107">
        <v>97.433389047261485</v>
      </c>
    </row>
    <row r="108" spans="1:21" x14ac:dyDescent="0.25">
      <c r="A108" t="s">
        <v>5</v>
      </c>
      <c r="B108" t="s">
        <v>184</v>
      </c>
      <c r="C108">
        <v>2.679324247648062E-4</v>
      </c>
      <c r="D108">
        <v>4.8697116559490823E-4</v>
      </c>
      <c r="E108">
        <v>7.0654782230641163E-4</v>
      </c>
      <c r="F108">
        <v>9.3521124315155458E-4</v>
      </c>
      <c r="G108">
        <v>1.155723208556882E-3</v>
      </c>
      <c r="H108">
        <v>1.3672915587114099E-3</v>
      </c>
      <c r="I108">
        <v>1.5666804976297219E-3</v>
      </c>
      <c r="J108">
        <v>1.73137040666713E-3</v>
      </c>
      <c r="K108">
        <v>1.9317498472070651E-3</v>
      </c>
      <c r="L108">
        <v>2.121108640113209E-3</v>
      </c>
      <c r="M108">
        <v>2.2978501201663041E-3</v>
      </c>
      <c r="N108">
        <v>2.4602505997692739E-3</v>
      </c>
      <c r="O108">
        <v>2.6064423158533448E-3</v>
      </c>
      <c r="P108">
        <v>2.759931003641049E-3</v>
      </c>
      <c r="Q108">
        <v>2.8978725573751318E-3</v>
      </c>
      <c r="R108">
        <v>2.9244762398842909E-3</v>
      </c>
      <c r="S108">
        <v>2.1542382734503029E-3</v>
      </c>
      <c r="T108">
        <v>1.4570463629044099E-3</v>
      </c>
      <c r="U108">
        <v>1.953394128652182E-3</v>
      </c>
    </row>
    <row r="109" spans="1:21" x14ac:dyDescent="0.25">
      <c r="A109" t="s">
        <v>5</v>
      </c>
      <c r="B109" t="s">
        <v>185</v>
      </c>
      <c r="J109">
        <v>80.755784392081424</v>
      </c>
      <c r="K109">
        <v>81.233499324291756</v>
      </c>
      <c r="L109">
        <v>82.919829355106444</v>
      </c>
      <c r="M109">
        <v>84.022830478861195</v>
      </c>
      <c r="N109">
        <v>84.978644259134342</v>
      </c>
      <c r="O109">
        <v>85.715236961742789</v>
      </c>
      <c r="P109">
        <v>86.303169398317692</v>
      </c>
      <c r="Q109">
        <v>85.596288123539821</v>
      </c>
      <c r="R109">
        <v>86.252795927489345</v>
      </c>
      <c r="S109">
        <v>96.302128704357898</v>
      </c>
      <c r="T109">
        <v>115.7756065584073</v>
      </c>
      <c r="U109">
        <v>97.447882322307024</v>
      </c>
    </row>
    <row r="110" spans="1:21" x14ac:dyDescent="0.25">
      <c r="A110" t="s">
        <v>5</v>
      </c>
      <c r="B110" t="s">
        <v>186</v>
      </c>
      <c r="C110">
        <v>1.456990606794464</v>
      </c>
      <c r="D110">
        <v>17.782414653137629</v>
      </c>
      <c r="E110">
        <v>252.6553878806761</v>
      </c>
      <c r="F110">
        <v>268.36111615138361</v>
      </c>
      <c r="G110">
        <v>284.06683920531151</v>
      </c>
      <c r="H110">
        <v>299.77256266992902</v>
      </c>
      <c r="I110">
        <v>310.90086838297879</v>
      </c>
      <c r="J110">
        <v>112.8076331649884</v>
      </c>
      <c r="K110">
        <v>81.410883111802377</v>
      </c>
      <c r="L110">
        <v>68.334424426119213</v>
      </c>
      <c r="M110">
        <v>59.81527953544834</v>
      </c>
      <c r="N110">
        <v>53.38284854643598</v>
      </c>
      <c r="O110">
        <v>48.160170568406848</v>
      </c>
      <c r="P110">
        <v>43.801394583761777</v>
      </c>
      <c r="Q110">
        <v>40.407975426553939</v>
      </c>
      <c r="R110">
        <v>36.801098594225529</v>
      </c>
      <c r="S110">
        <v>26.023998603950869</v>
      </c>
      <c r="T110">
        <v>1.692857206268284E-3</v>
      </c>
      <c r="U110">
        <v>2.172214557127137E-3</v>
      </c>
    </row>
    <row r="111" spans="1:21" x14ac:dyDescent="0.25">
      <c r="A111" t="s">
        <v>5</v>
      </c>
      <c r="B111" t="s">
        <v>187</v>
      </c>
      <c r="J111">
        <v>79.872027565777444</v>
      </c>
      <c r="K111">
        <v>80.676989572383633</v>
      </c>
      <c r="L111">
        <v>82.519540583906874</v>
      </c>
      <c r="M111">
        <v>83.718952110526971</v>
      </c>
      <c r="N111">
        <v>84.739070779041157</v>
      </c>
      <c r="O111">
        <v>85.524635779519272</v>
      </c>
      <c r="P111">
        <v>86.14719178619734</v>
      </c>
      <c r="Q111">
        <v>85.027455178874476</v>
      </c>
      <c r="R111">
        <v>85.856839018556911</v>
      </c>
      <c r="S111">
        <v>95.983410917098809</v>
      </c>
      <c r="T111">
        <v>127.01859498140691</v>
      </c>
      <c r="U111">
        <v>113.65036423852671</v>
      </c>
    </row>
    <row r="112" spans="1:21" x14ac:dyDescent="0.25">
      <c r="A112" t="s">
        <v>5</v>
      </c>
      <c r="B112" t="s">
        <v>188</v>
      </c>
      <c r="J112">
        <v>143.5451282447398</v>
      </c>
      <c r="K112">
        <v>166.73985190869351</v>
      </c>
      <c r="L112">
        <v>175.72514066495211</v>
      </c>
      <c r="M112">
        <v>180.81490340683101</v>
      </c>
      <c r="N112">
        <v>183.9436935300381</v>
      </c>
      <c r="O112">
        <v>186.07995026757601</v>
      </c>
      <c r="P112">
        <v>187.60642520214591</v>
      </c>
      <c r="Q112">
        <v>188.87817423447279</v>
      </c>
      <c r="R112">
        <v>198.09147077008441</v>
      </c>
      <c r="S112">
        <v>165.27884404210519</v>
      </c>
      <c r="T112">
        <v>101.49149489429431</v>
      </c>
      <c r="U112">
        <v>133.6799886243009</v>
      </c>
    </row>
    <row r="113" spans="1:21" x14ac:dyDescent="0.25">
      <c r="A113" t="s">
        <v>5</v>
      </c>
      <c r="B113" t="s">
        <v>189</v>
      </c>
      <c r="J113">
        <v>26.067433477749351</v>
      </c>
      <c r="K113">
        <v>27.93418699570443</v>
      </c>
      <c r="L113">
        <v>28.75828523474889</v>
      </c>
      <c r="M113">
        <v>29.230428758043349</v>
      </c>
      <c r="N113">
        <v>29.544867670956052</v>
      </c>
      <c r="O113">
        <v>30.09120002636249</v>
      </c>
      <c r="P113">
        <v>30.415414143915552</v>
      </c>
      <c r="Q113">
        <v>31.095912026752131</v>
      </c>
      <c r="R113">
        <v>32.223985429934046</v>
      </c>
      <c r="S113">
        <v>53.440824040971769</v>
      </c>
      <c r="T113">
        <v>75.922588515052823</v>
      </c>
      <c r="U113">
        <v>58.737921628850962</v>
      </c>
    </row>
    <row r="114" spans="1:21" x14ac:dyDescent="0.25">
      <c r="A114" t="s">
        <v>5</v>
      </c>
      <c r="B114" t="s">
        <v>190</v>
      </c>
      <c r="J114">
        <v>20.90789683200617</v>
      </c>
      <c r="K114">
        <v>22.386572997250049</v>
      </c>
      <c r="L114">
        <v>23.041914432481519</v>
      </c>
      <c r="M114">
        <v>23.417417115413361</v>
      </c>
      <c r="N114">
        <v>23.66761315479048</v>
      </c>
      <c r="O114">
        <v>24.10315363828278</v>
      </c>
      <c r="P114">
        <v>24.36118009120019</v>
      </c>
      <c r="Q114">
        <v>24.854114234583079</v>
      </c>
      <c r="R114">
        <v>25.765153425693271</v>
      </c>
      <c r="S114">
        <v>21.356899149872291</v>
      </c>
      <c r="T114">
        <v>16.63332413911937</v>
      </c>
      <c r="U114">
        <v>20.21768798773542</v>
      </c>
    </row>
    <row r="115" spans="1:21" x14ac:dyDescent="0.25">
      <c r="A115" t="s">
        <v>5</v>
      </c>
      <c r="B115" t="s">
        <v>191</v>
      </c>
      <c r="J115">
        <v>20.915121302407218</v>
      </c>
      <c r="K115">
        <v>22.390634539497789</v>
      </c>
      <c r="L115">
        <v>23.044540450919719</v>
      </c>
      <c r="M115">
        <v>23.41925231818248</v>
      </c>
      <c r="N115">
        <v>23.668949234067249</v>
      </c>
      <c r="O115">
        <v>24.10418218497928</v>
      </c>
      <c r="P115">
        <v>24.361967088974058</v>
      </c>
      <c r="Q115">
        <v>24.858985543653262</v>
      </c>
      <c r="R115">
        <v>25.768174325203439</v>
      </c>
      <c r="S115">
        <v>21.358957488181009</v>
      </c>
      <c r="T115">
        <v>16.63488571935962</v>
      </c>
      <c r="U115">
        <v>20.217318058666621</v>
      </c>
    </row>
    <row r="116" spans="1:21" x14ac:dyDescent="0.25">
      <c r="A116" t="s">
        <v>5</v>
      </c>
      <c r="B116" t="s">
        <v>192</v>
      </c>
      <c r="J116">
        <v>20.853617232622138</v>
      </c>
      <c r="K116">
        <v>22.355810151562359</v>
      </c>
      <c r="L116">
        <v>23.02178165359102</v>
      </c>
      <c r="M116">
        <v>23.403136157940281</v>
      </c>
      <c r="N116">
        <v>23.657014292197012</v>
      </c>
      <c r="O116">
        <v>24.0948465709182</v>
      </c>
      <c r="P116">
        <v>24.35465438488912</v>
      </c>
      <c r="Q116">
        <v>24.819045515195221</v>
      </c>
      <c r="R116">
        <v>25.742518258459668</v>
      </c>
      <c r="S116">
        <v>21.339526571612151</v>
      </c>
      <c r="T116">
        <v>16.62104496232126</v>
      </c>
      <c r="U116">
        <v>20.219377249032629</v>
      </c>
    </row>
    <row r="117" spans="1:21" x14ac:dyDescent="0.25">
      <c r="A117" t="s">
        <v>5</v>
      </c>
      <c r="B117" t="s">
        <v>193</v>
      </c>
      <c r="C117">
        <v>1.3966134445052869</v>
      </c>
      <c r="D117">
        <v>3.3133479516444742</v>
      </c>
      <c r="E117">
        <v>49.139611758349233</v>
      </c>
      <c r="F117">
        <v>51.04465485179518</v>
      </c>
      <c r="G117">
        <v>52.94969251025087</v>
      </c>
      <c r="H117">
        <v>54.854743899309383</v>
      </c>
      <c r="I117">
        <v>56.204481441874997</v>
      </c>
      <c r="J117">
        <v>21.320886074549271</v>
      </c>
      <c r="K117">
        <v>15.348053234510029</v>
      </c>
      <c r="L117">
        <v>12.823831695842239</v>
      </c>
      <c r="M117">
        <v>11.37633683724648</v>
      </c>
      <c r="N117">
        <v>10.39747920407069</v>
      </c>
      <c r="O117">
        <v>9.7058019687455559</v>
      </c>
      <c r="P117">
        <v>8.2040502990708202</v>
      </c>
      <c r="Q117">
        <v>5.2623270061073004</v>
      </c>
      <c r="R117">
        <v>1.7158568913112631E-3</v>
      </c>
      <c r="S117">
        <v>7.688152188685645E-4</v>
      </c>
      <c r="T117">
        <v>8.7884656708540605E-4</v>
      </c>
      <c r="U117">
        <v>2.2289469174858038E-3</v>
      </c>
    </row>
    <row r="118" spans="1:21" x14ac:dyDescent="0.25">
      <c r="A118" t="s">
        <v>5</v>
      </c>
      <c r="B118" t="s">
        <v>194</v>
      </c>
      <c r="K118">
        <v>2.141760506687546E-3</v>
      </c>
      <c r="L118">
        <v>2.4866796171787099E-3</v>
      </c>
      <c r="M118">
        <v>2.7659585612369521E-3</v>
      </c>
      <c r="N118">
        <v>2.959890031956802E-3</v>
      </c>
      <c r="O118">
        <v>3.0607247254431872E-3</v>
      </c>
      <c r="P118">
        <v>3.0589459372006378E-3</v>
      </c>
      <c r="Q118">
        <v>2.2806953724054569E-3</v>
      </c>
      <c r="R118">
        <v>8.3402885987266841E-4</v>
      </c>
      <c r="S118">
        <v>4.1681067962965398E-4</v>
      </c>
      <c r="T118">
        <v>6.8740813208419517E-4</v>
      </c>
      <c r="U118">
        <v>2.0008012855361641E-3</v>
      </c>
    </row>
    <row r="119" spans="1:21" x14ac:dyDescent="0.25">
      <c r="A119" t="s">
        <v>5</v>
      </c>
      <c r="B119" t="s">
        <v>195</v>
      </c>
      <c r="K119">
        <v>1.358693773350825E-3</v>
      </c>
      <c r="L119">
        <v>1.541163556213301E-3</v>
      </c>
      <c r="M119">
        <v>1.7304643964452841E-3</v>
      </c>
      <c r="N119">
        <v>1.900805597729485E-3</v>
      </c>
      <c r="O119">
        <v>2.05008184206818E-3</v>
      </c>
      <c r="P119">
        <v>2.1757961008801352E-3</v>
      </c>
      <c r="Q119">
        <v>2.0319264102189381E-3</v>
      </c>
      <c r="R119">
        <v>1.4108456269224801E-3</v>
      </c>
      <c r="S119">
        <v>7.2475033777916111E-4</v>
      </c>
      <c r="T119">
        <v>6.1250605733047356E-4</v>
      </c>
      <c r="U119">
        <v>1.449213852833541E-3</v>
      </c>
    </row>
    <row r="120" spans="1:21" x14ac:dyDescent="0.25">
      <c r="A120" t="s">
        <v>5</v>
      </c>
      <c r="B120" t="s">
        <v>196</v>
      </c>
      <c r="K120">
        <v>0.60745515825399543</v>
      </c>
      <c r="L120">
        <v>1.2213708612051211</v>
      </c>
      <c r="M120">
        <v>1.836758077714131</v>
      </c>
      <c r="N120">
        <v>2.452730217086041</v>
      </c>
      <c r="O120">
        <v>3.0689909933970489</v>
      </c>
      <c r="P120">
        <v>3.685411582457943</v>
      </c>
      <c r="Q120">
        <v>4.2985317372838612</v>
      </c>
      <c r="R120">
        <v>6.7346822772158568</v>
      </c>
      <c r="S120">
        <v>9.7848329514575383</v>
      </c>
      <c r="T120">
        <v>14.42703511542453</v>
      </c>
      <c r="U120">
        <v>14.879914383876031</v>
      </c>
    </row>
    <row r="121" spans="1:21" x14ac:dyDescent="0.25">
      <c r="A121" t="s">
        <v>5</v>
      </c>
      <c r="B121" t="s">
        <v>197</v>
      </c>
      <c r="K121">
        <v>1.288518868609793E-3</v>
      </c>
      <c r="L121">
        <v>1.478551236074433E-3</v>
      </c>
      <c r="M121">
        <v>1.653520607757384E-3</v>
      </c>
      <c r="N121">
        <v>1.8139719616013549E-3</v>
      </c>
      <c r="O121">
        <v>1.9584811359680638E-3</v>
      </c>
      <c r="P121">
        <v>2.1101336365768309E-3</v>
      </c>
      <c r="Q121">
        <v>2.2466904139117109E-3</v>
      </c>
      <c r="R121">
        <v>2.350373464422283E-3</v>
      </c>
      <c r="S121">
        <v>1.9951801640699751E-3</v>
      </c>
      <c r="T121">
        <v>1.439258535033456E-3</v>
      </c>
      <c r="U121">
        <v>1.924584887095125E-3</v>
      </c>
    </row>
    <row r="122" spans="1:21" x14ac:dyDescent="0.25">
      <c r="A122" t="s">
        <v>5</v>
      </c>
      <c r="B122" t="s">
        <v>198</v>
      </c>
      <c r="K122">
        <v>0.60747531356743323</v>
      </c>
      <c r="L122">
        <v>1.2214215672716111</v>
      </c>
      <c r="M122">
        <v>1.836838059840687</v>
      </c>
      <c r="N122">
        <v>2.452836163991011</v>
      </c>
      <c r="O122">
        <v>3.06911918653027</v>
      </c>
      <c r="P122">
        <v>3.685558237553229</v>
      </c>
      <c r="Q122">
        <v>4.2993557923361836</v>
      </c>
      <c r="R122">
        <v>6.7359592358789797</v>
      </c>
      <c r="S122">
        <v>9.7865004681118908</v>
      </c>
      <c r="T122">
        <v>14.42942292000231</v>
      </c>
      <c r="U122">
        <v>14.880259092619379</v>
      </c>
    </row>
    <row r="123" spans="1:21" x14ac:dyDescent="0.25">
      <c r="A123" t="s">
        <v>5</v>
      </c>
      <c r="B123" t="s">
        <v>199</v>
      </c>
      <c r="K123">
        <v>1.321094696760169E-3</v>
      </c>
      <c r="L123">
        <v>1.5113735617677401E-3</v>
      </c>
      <c r="M123">
        <v>1.686410335871682E-3</v>
      </c>
      <c r="N123">
        <v>1.8468855986107169E-3</v>
      </c>
      <c r="O123">
        <v>2.0151018437478958E-3</v>
      </c>
      <c r="P123">
        <v>2.170472074263987E-3</v>
      </c>
      <c r="Q123">
        <v>2.3103781567181902E-3</v>
      </c>
      <c r="R123">
        <v>2.4620897208687208E-3</v>
      </c>
      <c r="S123">
        <v>2.1999002352757831E-3</v>
      </c>
      <c r="T123">
        <v>1.667193854429011E-3</v>
      </c>
      <c r="U123">
        <v>2.1400337487863328E-3</v>
      </c>
    </row>
    <row r="124" spans="1:21" x14ac:dyDescent="0.25">
      <c r="A124" t="s">
        <v>5</v>
      </c>
      <c r="B124" t="s">
        <v>200</v>
      </c>
      <c r="K124">
        <v>0.60743300921592269</v>
      </c>
      <c r="L124">
        <v>1.221314610755178</v>
      </c>
      <c r="M124">
        <v>1.836668895201085</v>
      </c>
      <c r="N124">
        <v>2.4526116690086441</v>
      </c>
      <c r="O124">
        <v>3.0688504977157489</v>
      </c>
      <c r="P124">
        <v>3.6852507842210649</v>
      </c>
      <c r="Q124">
        <v>4.2976103076785597</v>
      </c>
      <c r="R124">
        <v>6.7332565090366803</v>
      </c>
      <c r="S124">
        <v>9.7829750881894206</v>
      </c>
      <c r="T124">
        <v>15.866890224014121</v>
      </c>
      <c r="U124">
        <v>17.359379722988951</v>
      </c>
    </row>
    <row r="125" spans="1:21" x14ac:dyDescent="0.25">
      <c r="A125" t="s">
        <v>5</v>
      </c>
      <c r="B125" t="s">
        <v>201</v>
      </c>
      <c r="K125">
        <v>1.211986131609859</v>
      </c>
      <c r="L125">
        <v>2.4382646001011992</v>
      </c>
      <c r="M125">
        <v>3.667978370612722</v>
      </c>
      <c r="N125">
        <v>4.8989571438550943</v>
      </c>
      <c r="O125">
        <v>6.1304414561398186</v>
      </c>
      <c r="P125">
        <v>7.3620291739210177</v>
      </c>
      <c r="Q125">
        <v>8.5929245562650785</v>
      </c>
      <c r="R125">
        <v>13.91719237016704</v>
      </c>
      <c r="S125">
        <v>15.763202060761889</v>
      </c>
      <c r="T125">
        <v>11.89183598261358</v>
      </c>
      <c r="U125">
        <v>18.785705962023389</v>
      </c>
    </row>
    <row r="126" spans="1:21" x14ac:dyDescent="0.25">
      <c r="A126" t="s">
        <v>5</v>
      </c>
      <c r="B126" t="s">
        <v>202</v>
      </c>
      <c r="K126">
        <v>0.18814789849657601</v>
      </c>
      <c r="L126">
        <v>0.37696688388425698</v>
      </c>
      <c r="M126">
        <v>0.56579891738206245</v>
      </c>
      <c r="N126">
        <v>0.75464279274328605</v>
      </c>
      <c r="O126">
        <v>0.94348130618309944</v>
      </c>
      <c r="P126">
        <v>1.1323884461988589</v>
      </c>
      <c r="Q126">
        <v>1.3215703066148139</v>
      </c>
      <c r="R126">
        <v>2.0757196702165568</v>
      </c>
      <c r="S126">
        <v>4.6104122764972493</v>
      </c>
      <c r="T126">
        <v>8.2389747698507279</v>
      </c>
      <c r="U126">
        <v>7.6653390503174306</v>
      </c>
    </row>
    <row r="127" spans="1:21" x14ac:dyDescent="0.25">
      <c r="A127" t="s">
        <v>5</v>
      </c>
      <c r="B127" t="s">
        <v>203</v>
      </c>
      <c r="K127">
        <v>0.15052024071649761</v>
      </c>
      <c r="L127">
        <v>0.30157990020764652</v>
      </c>
      <c r="M127">
        <v>0.4526519922774514</v>
      </c>
      <c r="N127">
        <v>0.60373549857950659</v>
      </c>
      <c r="O127">
        <v>0.75481540612704046</v>
      </c>
      <c r="P127">
        <v>0.90595157145874849</v>
      </c>
      <c r="Q127">
        <v>1.057216627012977</v>
      </c>
      <c r="R127">
        <v>1.660518035573616</v>
      </c>
      <c r="S127">
        <v>1.844028857328843</v>
      </c>
      <c r="T127">
        <v>1.7984180664648231</v>
      </c>
      <c r="U127">
        <v>2.6294489400034</v>
      </c>
    </row>
    <row r="128" spans="1:21" x14ac:dyDescent="0.25">
      <c r="A128" t="s">
        <v>5</v>
      </c>
      <c r="B128" t="s">
        <v>204</v>
      </c>
      <c r="K128">
        <v>0.15052041948321851</v>
      </c>
      <c r="L128">
        <v>0.30158034410510309</v>
      </c>
      <c r="M128">
        <v>0.45265267014545518</v>
      </c>
      <c r="N128">
        <v>0.60373635804922998</v>
      </c>
      <c r="O128">
        <v>0.75481640249386295</v>
      </c>
      <c r="P128">
        <v>0.90595264651915575</v>
      </c>
      <c r="Q128">
        <v>1.057225583634668</v>
      </c>
      <c r="R128">
        <v>1.660530672963517</v>
      </c>
      <c r="S128">
        <v>1.844044451710936</v>
      </c>
      <c r="T128">
        <v>1.7984364494605161</v>
      </c>
      <c r="U128">
        <v>2.6294426860523621</v>
      </c>
    </row>
    <row r="129" spans="1:21" x14ac:dyDescent="0.25">
      <c r="A129" t="s">
        <v>5</v>
      </c>
      <c r="B129" t="s">
        <v>205</v>
      </c>
      <c r="K129">
        <v>0.1505188766368242</v>
      </c>
      <c r="L129">
        <v>0.30157647952332889</v>
      </c>
      <c r="M129">
        <v>0.45264669574881522</v>
      </c>
      <c r="N129">
        <v>0.60372865619072891</v>
      </c>
      <c r="O129">
        <v>0.7548073306884483</v>
      </c>
      <c r="P129">
        <v>0.90594262526932912</v>
      </c>
      <c r="Q129">
        <v>1.057151929802183</v>
      </c>
      <c r="R129">
        <v>1.6604230094068499</v>
      </c>
      <c r="S129">
        <v>1.843897539933302</v>
      </c>
      <c r="T129">
        <v>1.798273473714123</v>
      </c>
      <c r="U129">
        <v>2.6294775025545438</v>
      </c>
    </row>
    <row r="130" spans="1:21" x14ac:dyDescent="0.25">
      <c r="A130" t="s">
        <v>5</v>
      </c>
      <c r="B130" t="s">
        <v>206</v>
      </c>
      <c r="K130">
        <v>2.000152109598391E-3</v>
      </c>
      <c r="L130">
        <v>2.306431165209255E-3</v>
      </c>
      <c r="M130">
        <v>2.5735112142804728E-3</v>
      </c>
      <c r="N130">
        <v>2.806577209311354E-3</v>
      </c>
      <c r="O130">
        <v>3.0503319896418041E-3</v>
      </c>
      <c r="P130">
        <v>3.1220994524208648E-3</v>
      </c>
      <c r="Q130">
        <v>2.689633293738683E-3</v>
      </c>
      <c r="R130">
        <v>1.619671875865863E-3</v>
      </c>
      <c r="S130">
        <v>7.45185505323672E-4</v>
      </c>
      <c r="T130">
        <v>8.5545535246639762E-4</v>
      </c>
      <c r="U130">
        <v>2.1399692328629028E-3</v>
      </c>
    </row>
    <row r="131" spans="1:21" x14ac:dyDescent="0.25">
      <c r="A131" t="s">
        <v>5</v>
      </c>
      <c r="B131" t="s">
        <v>207</v>
      </c>
      <c r="C131">
        <v>1.809976828317424E-3</v>
      </c>
      <c r="D131">
        <v>4.2674794784383239E-3</v>
      </c>
      <c r="E131">
        <v>7.9601670121744184E-3</v>
      </c>
      <c r="F131">
        <v>1.5262260528128249E-2</v>
      </c>
      <c r="G131">
        <v>3.152446608208431</v>
      </c>
      <c r="H131">
        <v>3.172069026641569</v>
      </c>
      <c r="I131">
        <v>3.1975993747291769</v>
      </c>
      <c r="J131">
        <v>2.394016396649695</v>
      </c>
      <c r="K131">
        <v>2.390520520647478</v>
      </c>
      <c r="L131">
        <v>2.3882557744558088</v>
      </c>
      <c r="M131">
        <v>2.3833019571071552</v>
      </c>
      <c r="N131">
        <v>2.3776735139955321</v>
      </c>
      <c r="O131">
        <v>2.3707444108881481</v>
      </c>
      <c r="P131">
        <v>2.3601656970162699</v>
      </c>
      <c r="Q131">
        <v>1.2581192768999541E-2</v>
      </c>
      <c r="R131">
        <v>8.4130707333169468E-4</v>
      </c>
      <c r="S131">
        <v>4.1776722004026871E-4</v>
      </c>
      <c r="T131">
        <v>6.8900837932379195E-4</v>
      </c>
      <c r="U131">
        <v>2.0127923025452929E-3</v>
      </c>
    </row>
    <row r="132" spans="1:21" x14ac:dyDescent="0.25">
      <c r="A132" t="s">
        <v>5</v>
      </c>
      <c r="B132" t="s">
        <v>208</v>
      </c>
      <c r="C132">
        <v>28.918380338947191</v>
      </c>
      <c r="D132">
        <v>31.28937223226265</v>
      </c>
      <c r="E132">
        <v>64.664012253465017</v>
      </c>
      <c r="F132">
        <v>66.931906323538158</v>
      </c>
      <c r="G132">
        <v>89.13719289601336</v>
      </c>
      <c r="H132">
        <v>91.483360441954545</v>
      </c>
      <c r="I132">
        <v>94.533998362121864</v>
      </c>
      <c r="J132">
        <v>69.208142785324952</v>
      </c>
      <c r="K132">
        <v>67.142869266663325</v>
      </c>
      <c r="L132">
        <v>65.111615407251023</v>
      </c>
      <c r="M132">
        <v>63.003657582410931</v>
      </c>
      <c r="N132">
        <v>60.863464622413211</v>
      </c>
      <c r="O132">
        <v>58.728054778582781</v>
      </c>
      <c r="P132">
        <v>56.637599171180369</v>
      </c>
      <c r="Q132">
        <v>36.050447403209432</v>
      </c>
      <c r="R132">
        <v>1.260131875433609</v>
      </c>
      <c r="S132">
        <v>7.3003692500911194E-4</v>
      </c>
      <c r="T132">
        <v>6.1509246341023892E-4</v>
      </c>
      <c r="U132">
        <v>1.460466295327397E-3</v>
      </c>
    </row>
    <row r="133" spans="1:21" x14ac:dyDescent="0.25">
      <c r="A133" t="s">
        <v>5</v>
      </c>
      <c r="B133" t="s">
        <v>209</v>
      </c>
      <c r="J133">
        <v>149.38531503248589</v>
      </c>
      <c r="K133">
        <v>142.5976973821746</v>
      </c>
      <c r="L133">
        <v>145.4402036202074</v>
      </c>
      <c r="M133">
        <v>148.18872071008639</v>
      </c>
      <c r="N133">
        <v>150.543600282764</v>
      </c>
      <c r="O133">
        <v>152.37430184368799</v>
      </c>
      <c r="P133">
        <v>153.7809804405876</v>
      </c>
      <c r="Q133">
        <v>150.8444494411267</v>
      </c>
      <c r="R133">
        <v>153.00423985655939</v>
      </c>
      <c r="S133">
        <v>167.74506782199271</v>
      </c>
      <c r="T133">
        <v>192.2061460512484</v>
      </c>
      <c r="U133">
        <v>160.23292117840549</v>
      </c>
    </row>
    <row r="134" spans="1:21" x14ac:dyDescent="0.25">
      <c r="A134" t="s">
        <v>5</v>
      </c>
      <c r="B134" t="s">
        <v>210</v>
      </c>
      <c r="C134">
        <v>2.7876841123128962E-4</v>
      </c>
      <c r="D134">
        <v>5.1016614960122425E-4</v>
      </c>
      <c r="E134">
        <v>7.3129770700383775E-4</v>
      </c>
      <c r="F134">
        <v>9.6447756384717234E-4</v>
      </c>
      <c r="G134">
        <v>1.187261166972579E-3</v>
      </c>
      <c r="H134">
        <v>1.4007333044742879E-3</v>
      </c>
      <c r="I134">
        <v>1.600409996115507E-3</v>
      </c>
      <c r="J134">
        <v>1.7541067843370661E-3</v>
      </c>
      <c r="K134">
        <v>1.954639032371668E-3</v>
      </c>
      <c r="L134">
        <v>2.1441676205688071E-3</v>
      </c>
      <c r="M134">
        <v>2.3210808469124231E-3</v>
      </c>
      <c r="N134">
        <v>2.48364960640195E-3</v>
      </c>
      <c r="O134">
        <v>2.6300023660990042E-3</v>
      </c>
      <c r="P134">
        <v>2.7836637846635529E-3</v>
      </c>
      <c r="Q134">
        <v>2.921766025785962E-3</v>
      </c>
      <c r="R134">
        <v>2.9447838347577021E-3</v>
      </c>
      <c r="S134">
        <v>2.1582795620425661E-3</v>
      </c>
      <c r="T134">
        <v>1.4580451439445551E-3</v>
      </c>
      <c r="U134">
        <v>1.9560882696765289E-3</v>
      </c>
    </row>
    <row r="135" spans="1:21" x14ac:dyDescent="0.25">
      <c r="A135" t="s">
        <v>5</v>
      </c>
      <c r="B135" t="s">
        <v>211</v>
      </c>
      <c r="J135">
        <v>150.54895329755561</v>
      </c>
      <c r="K135">
        <v>143.29800402111931</v>
      </c>
      <c r="L135">
        <v>145.95700507554321</v>
      </c>
      <c r="M135">
        <v>148.59324100947569</v>
      </c>
      <c r="N135">
        <v>150.87002296599059</v>
      </c>
      <c r="O135">
        <v>152.64218806525221</v>
      </c>
      <c r="P135">
        <v>154.00317046788749</v>
      </c>
      <c r="Q135">
        <v>151.59352102129591</v>
      </c>
      <c r="R135">
        <v>153.55129321566619</v>
      </c>
      <c r="S135">
        <v>168.1811339107515</v>
      </c>
      <c r="T135">
        <v>192.60379465861519</v>
      </c>
      <c r="U135">
        <v>160.2711936536513</v>
      </c>
    </row>
    <row r="136" spans="1:21" x14ac:dyDescent="0.25">
      <c r="A136" t="s">
        <v>5</v>
      </c>
      <c r="B136" t="s">
        <v>212</v>
      </c>
      <c r="C136">
        <v>11.70600020225163</v>
      </c>
      <c r="D136">
        <v>25.415037810046581</v>
      </c>
      <c r="E136">
        <v>409.0586672537961</v>
      </c>
      <c r="F136">
        <v>413.19442981325648</v>
      </c>
      <c r="G136">
        <v>417.33018247449542</v>
      </c>
      <c r="H136">
        <v>421.46594424079279</v>
      </c>
      <c r="I136">
        <v>426.89188208923628</v>
      </c>
      <c r="J136">
        <v>142.0990312553011</v>
      </c>
      <c r="K136">
        <v>85.869606461443681</v>
      </c>
      <c r="L136">
        <v>67.761628486537347</v>
      </c>
      <c r="M136">
        <v>58.32379916587626</v>
      </c>
      <c r="N136">
        <v>52.350156348609737</v>
      </c>
      <c r="O136">
        <v>48.086545381040423</v>
      </c>
      <c r="P136">
        <v>44.805092792833591</v>
      </c>
      <c r="Q136">
        <v>42.445863808376593</v>
      </c>
      <c r="R136">
        <v>38.973082624669772</v>
      </c>
      <c r="S136">
        <v>21.11601682079268</v>
      </c>
      <c r="T136">
        <v>1.6940389169270099E-3</v>
      </c>
      <c r="U136">
        <v>2.175138582436609E-3</v>
      </c>
    </row>
    <row r="137" spans="1:21" x14ac:dyDescent="0.25">
      <c r="A137" t="s">
        <v>5</v>
      </c>
      <c r="B137" t="s">
        <v>213</v>
      </c>
      <c r="J137">
        <v>148.2499543165591</v>
      </c>
      <c r="K137">
        <v>141.8540611615874</v>
      </c>
      <c r="L137">
        <v>144.87921038399969</v>
      </c>
      <c r="M137">
        <v>147.74455832732141</v>
      </c>
      <c r="N137">
        <v>150.1824878004627</v>
      </c>
      <c r="O137">
        <v>152.08450900951209</v>
      </c>
      <c r="P137">
        <v>153.5398880871106</v>
      </c>
      <c r="Q137">
        <v>150.02649187842059</v>
      </c>
      <c r="R137">
        <v>152.4032010775575</v>
      </c>
      <c r="S137">
        <v>167.26430791582359</v>
      </c>
      <c r="T137">
        <v>210.96888038796851</v>
      </c>
      <c r="U137">
        <v>186.88036698435229</v>
      </c>
    </row>
    <row r="138" spans="1:21" x14ac:dyDescent="0.25">
      <c r="A138" t="s">
        <v>5</v>
      </c>
      <c r="B138" t="s">
        <v>214</v>
      </c>
      <c r="J138">
        <v>209.5846775247083</v>
      </c>
      <c r="K138">
        <v>267.44437898778608</v>
      </c>
      <c r="L138">
        <v>290.69932464665283</v>
      </c>
      <c r="M138">
        <v>305.0658099936939</v>
      </c>
      <c r="N138">
        <v>313.28133029485332</v>
      </c>
      <c r="O138">
        <v>318.70882451736338</v>
      </c>
      <c r="P138">
        <v>322.44037062456749</v>
      </c>
      <c r="Q138">
        <v>325.45034258148002</v>
      </c>
      <c r="R138">
        <v>342.67615599468633</v>
      </c>
      <c r="S138">
        <v>273.41852525384593</v>
      </c>
      <c r="T138">
        <v>165.99251561624069</v>
      </c>
      <c r="U138">
        <v>218.43236450958469</v>
      </c>
    </row>
    <row r="139" spans="1:21" x14ac:dyDescent="0.25">
      <c r="A139" t="s">
        <v>5</v>
      </c>
      <c r="B139" t="s">
        <v>215</v>
      </c>
      <c r="J139">
        <v>56.100183609089711</v>
      </c>
      <c r="K139">
        <v>60.233979577394571</v>
      </c>
      <c r="L139">
        <v>62.034228661164597</v>
      </c>
      <c r="M139">
        <v>63.043527789943603</v>
      </c>
      <c r="N139">
        <v>63.698354322804413</v>
      </c>
      <c r="O139">
        <v>64.956131564597186</v>
      </c>
      <c r="P139">
        <v>65.650557647062215</v>
      </c>
      <c r="Q139">
        <v>66.463072231746168</v>
      </c>
      <c r="R139">
        <v>67.858728500296422</v>
      </c>
      <c r="S139">
        <v>112.6247854488265</v>
      </c>
      <c r="T139">
        <v>159.315210525374</v>
      </c>
      <c r="U139">
        <v>123.2191749442437</v>
      </c>
    </row>
    <row r="140" spans="1:21" x14ac:dyDescent="0.25">
      <c r="A140" t="s">
        <v>5</v>
      </c>
      <c r="B140" t="s">
        <v>216</v>
      </c>
      <c r="J140">
        <v>45.141820987802809</v>
      </c>
      <c r="K140">
        <v>48.369183902764853</v>
      </c>
      <c r="L140">
        <v>49.789559499969918</v>
      </c>
      <c r="M140">
        <v>50.586447575950153</v>
      </c>
      <c r="N140">
        <v>51.103958298846663</v>
      </c>
      <c r="O140">
        <v>52.103468465917217</v>
      </c>
      <c r="P140">
        <v>52.652710389200188</v>
      </c>
      <c r="Q140">
        <v>53.066873125602122</v>
      </c>
      <c r="R140">
        <v>54.222516817334473</v>
      </c>
      <c r="S140">
        <v>44.961258295010808</v>
      </c>
      <c r="T140">
        <v>35.06973174379948</v>
      </c>
      <c r="U140">
        <v>42.597474823400113</v>
      </c>
    </row>
    <row r="141" spans="1:21" x14ac:dyDescent="0.25">
      <c r="A141" t="s">
        <v>5</v>
      </c>
      <c r="B141" t="s">
        <v>217</v>
      </c>
      <c r="J141">
        <v>45.172324276866263</v>
      </c>
      <c r="K141">
        <v>48.387188926353119</v>
      </c>
      <c r="L141">
        <v>49.80141215335258</v>
      </c>
      <c r="M141">
        <v>50.594803780026062</v>
      </c>
      <c r="N141">
        <v>51.110071062914614</v>
      </c>
      <c r="O141">
        <v>52.108203880562748</v>
      </c>
      <c r="P141">
        <v>52.656342580217469</v>
      </c>
      <c r="Q141">
        <v>53.088426239670753</v>
      </c>
      <c r="R141">
        <v>54.235664170912273</v>
      </c>
      <c r="S141">
        <v>44.970189670454353</v>
      </c>
      <c r="T141">
        <v>35.076602596983363</v>
      </c>
      <c r="U141">
        <v>42.595828534254807</v>
      </c>
    </row>
    <row r="142" spans="1:21" x14ac:dyDescent="0.25">
      <c r="A142" t="s">
        <v>5</v>
      </c>
      <c r="B142" t="s">
        <v>218</v>
      </c>
      <c r="J142">
        <v>44.912735989226249</v>
      </c>
      <c r="K142">
        <v>48.232929165118662</v>
      </c>
      <c r="L142">
        <v>49.698729457486699</v>
      </c>
      <c r="M142">
        <v>50.521427958798611</v>
      </c>
      <c r="N142">
        <v>51.055457177930833</v>
      </c>
      <c r="O142">
        <v>52.06521627848263</v>
      </c>
      <c r="P142">
        <v>52.622585955204812</v>
      </c>
      <c r="Q142">
        <v>52.912218243854049</v>
      </c>
      <c r="R142">
        <v>54.124135608129087</v>
      </c>
      <c r="S142">
        <v>44.885647953560643</v>
      </c>
      <c r="T142">
        <v>35.015717971802637</v>
      </c>
      <c r="U142">
        <v>42.605008132386601</v>
      </c>
    </row>
    <row r="143" spans="1:21" x14ac:dyDescent="0.25">
      <c r="A143" t="s">
        <v>5</v>
      </c>
      <c r="B143" t="s">
        <v>219</v>
      </c>
      <c r="C143">
        <v>3.6211280382831799</v>
      </c>
      <c r="D143">
        <v>4.2187345849160618</v>
      </c>
      <c r="E143">
        <v>111.4528802412664</v>
      </c>
      <c r="F143">
        <v>112.1493588985484</v>
      </c>
      <c r="G143">
        <v>112.8458349430914</v>
      </c>
      <c r="H143">
        <v>113.542327708863</v>
      </c>
      <c r="I143">
        <v>114.4559898280128</v>
      </c>
      <c r="J143">
        <v>35.876993065852233</v>
      </c>
      <c r="K143">
        <v>22.617728891292611</v>
      </c>
      <c r="L143">
        <v>17.310722305185561</v>
      </c>
      <c r="M143">
        <v>14.437181514710311</v>
      </c>
      <c r="N143">
        <v>12.620501914719121</v>
      </c>
      <c r="O143">
        <v>11.43783025376521</v>
      </c>
      <c r="P143">
        <v>8.2002280550612472</v>
      </c>
      <c r="Q143">
        <v>6.1740553083529486</v>
      </c>
      <c r="R143">
        <v>1.7210108664649959E-3</v>
      </c>
      <c r="S143">
        <v>7.7072228551851557E-4</v>
      </c>
      <c r="T143">
        <v>8.8134827869740424E-4</v>
      </c>
      <c r="U143">
        <v>2.241889578074416E-3</v>
      </c>
    </row>
    <row r="144" spans="1:21" x14ac:dyDescent="0.25">
      <c r="A144" t="s">
        <v>5</v>
      </c>
      <c r="B144" t="s">
        <v>220</v>
      </c>
      <c r="K144">
        <v>2.1529784155869709E-3</v>
      </c>
      <c r="L144">
        <v>2.498252157103995E-3</v>
      </c>
      <c r="M144">
        <v>2.7777904369818418E-3</v>
      </c>
      <c r="N144">
        <v>2.972149953622303E-3</v>
      </c>
      <c r="O144">
        <v>3.0730140844764868E-3</v>
      </c>
      <c r="P144">
        <v>3.0708149207384818E-3</v>
      </c>
      <c r="Q144">
        <v>2.2887141594431239E-3</v>
      </c>
      <c r="R144">
        <v>8.3576750431920289E-4</v>
      </c>
      <c r="S144">
        <v>4.1708641293486843E-4</v>
      </c>
      <c r="T144">
        <v>6.8789604724184955E-4</v>
      </c>
      <c r="U144">
        <v>2.0044664754931898E-3</v>
      </c>
    </row>
    <row r="145" spans="1:21" x14ac:dyDescent="0.25">
      <c r="A145" t="s">
        <v>5</v>
      </c>
      <c r="B145" t="s">
        <v>221</v>
      </c>
      <c r="K145">
        <v>1.366639378289678E-3</v>
      </c>
      <c r="L145">
        <v>1.5490415106998599E-3</v>
      </c>
      <c r="M145">
        <v>1.738894938531162E-3</v>
      </c>
      <c r="N145">
        <v>1.909780142421557E-3</v>
      </c>
      <c r="O145">
        <v>2.059505298117075E-3</v>
      </c>
      <c r="P145">
        <v>2.1855437536694769E-3</v>
      </c>
      <c r="Q145">
        <v>2.0408028571019458E-3</v>
      </c>
      <c r="R145">
        <v>1.4160666165483121E-3</v>
      </c>
      <c r="S145">
        <v>7.2645049329245659E-4</v>
      </c>
      <c r="T145">
        <v>6.1343739242920739E-4</v>
      </c>
      <c r="U145">
        <v>1.4532252103838629E-3</v>
      </c>
    </row>
    <row r="146" spans="1:21" x14ac:dyDescent="0.25">
      <c r="A146" t="s">
        <v>5</v>
      </c>
      <c r="B146" t="s">
        <v>222</v>
      </c>
      <c r="K146">
        <v>0.70225043052387626</v>
      </c>
      <c r="L146">
        <v>1.4121464556254979</v>
      </c>
      <c r="M146">
        <v>2.1237983768423812</v>
      </c>
      <c r="N146">
        <v>2.8361537760106921</v>
      </c>
      <c r="O146">
        <v>3.548862203656336</v>
      </c>
      <c r="P146">
        <v>4.2617707288252831</v>
      </c>
      <c r="Q146">
        <v>4.970016200839523</v>
      </c>
      <c r="R146">
        <v>7.9536542137570896</v>
      </c>
      <c r="S146">
        <v>11.77068741786305</v>
      </c>
      <c r="T146">
        <v>17.662538401116311</v>
      </c>
      <c r="U146">
        <v>18.24742089422611</v>
      </c>
    </row>
    <row r="147" spans="1:21" x14ac:dyDescent="0.25">
      <c r="A147" t="s">
        <v>5</v>
      </c>
      <c r="B147" t="s">
        <v>223</v>
      </c>
      <c r="K147">
        <v>1.292314810565559E-3</v>
      </c>
      <c r="L147">
        <v>1.4823560651405819E-3</v>
      </c>
      <c r="M147">
        <v>1.657566152617228E-3</v>
      </c>
      <c r="N147">
        <v>1.818275320334628E-3</v>
      </c>
      <c r="O147">
        <v>1.9630181359210101E-3</v>
      </c>
      <c r="P147">
        <v>2.1149335919914392E-3</v>
      </c>
      <c r="Q147">
        <v>2.251710249065651E-3</v>
      </c>
      <c r="R147">
        <v>2.3553523053964419E-3</v>
      </c>
      <c r="S147">
        <v>1.9992499512381219E-3</v>
      </c>
      <c r="T147">
        <v>1.4419096564689379E-3</v>
      </c>
      <c r="U147">
        <v>1.9295473387182991E-3</v>
      </c>
    </row>
    <row r="148" spans="1:21" x14ac:dyDescent="0.25">
      <c r="A148" t="s">
        <v>5</v>
      </c>
      <c r="B148" t="s">
        <v>224</v>
      </c>
      <c r="K148">
        <v>0.70227730395180699</v>
      </c>
      <c r="L148">
        <v>1.4122140379627031</v>
      </c>
      <c r="M148">
        <v>2.1239049726482642</v>
      </c>
      <c r="N148">
        <v>2.8362949760025371</v>
      </c>
      <c r="O148">
        <v>3.5490330549041311</v>
      </c>
      <c r="P148">
        <v>4.2619661895215684</v>
      </c>
      <c r="Q148">
        <v>4.9711130142879121</v>
      </c>
      <c r="R148">
        <v>7.9554275780623129</v>
      </c>
      <c r="S148">
        <v>11.77309231619811</v>
      </c>
      <c r="T148">
        <v>17.66610805278199</v>
      </c>
      <c r="U148">
        <v>18.247937908477461</v>
      </c>
    </row>
    <row r="149" spans="1:21" x14ac:dyDescent="0.25">
      <c r="A149" t="s">
        <v>5</v>
      </c>
      <c r="B149" t="s">
        <v>225</v>
      </c>
      <c r="K149">
        <v>1.3250368130780369E-3</v>
      </c>
      <c r="L149">
        <v>1.5153017890612919E-3</v>
      </c>
      <c r="M149">
        <v>1.6905744846501759E-3</v>
      </c>
      <c r="N149">
        <v>1.8513061375118891E-3</v>
      </c>
      <c r="O149">
        <v>2.0198277845435379E-3</v>
      </c>
      <c r="P149">
        <v>2.175470604908151E-3</v>
      </c>
      <c r="Q149">
        <v>2.3156049121278149E-3</v>
      </c>
      <c r="R149">
        <v>2.4673675902896382E-3</v>
      </c>
      <c r="S149">
        <v>2.204450666764102E-3</v>
      </c>
      <c r="T149">
        <v>1.6703564397060661E-3</v>
      </c>
      <c r="U149">
        <v>2.1454809307921842E-3</v>
      </c>
    </row>
    <row r="150" spans="1:21" x14ac:dyDescent="0.25">
      <c r="A150" t="s">
        <v>5</v>
      </c>
      <c r="B150" t="s">
        <v>226</v>
      </c>
      <c r="K150">
        <v>0.70222090213813804</v>
      </c>
      <c r="L150">
        <v>1.4120714903246949</v>
      </c>
      <c r="M150">
        <v>2.123679527961424</v>
      </c>
      <c r="N150">
        <v>2.8359957917738088</v>
      </c>
      <c r="O150">
        <v>3.5486749799603481</v>
      </c>
      <c r="P150">
        <v>4.2615564447415721</v>
      </c>
      <c r="Q150">
        <v>4.9687900133926286</v>
      </c>
      <c r="R150">
        <v>7.9516745893519376</v>
      </c>
      <c r="S150">
        <v>11.768008500400519</v>
      </c>
      <c r="T150">
        <v>19.424535054953111</v>
      </c>
      <c r="U150">
        <v>21.287876949697601</v>
      </c>
    </row>
    <row r="151" spans="1:21" x14ac:dyDescent="0.25">
      <c r="A151" t="s">
        <v>5</v>
      </c>
      <c r="B151" t="s">
        <v>227</v>
      </c>
      <c r="K151">
        <v>1.535134900873494</v>
      </c>
      <c r="L151">
        <v>3.088058428245938</v>
      </c>
      <c r="M151">
        <v>4.6452566025448894</v>
      </c>
      <c r="N151">
        <v>6.2039897461656226</v>
      </c>
      <c r="O151">
        <v>7.7632932066596911</v>
      </c>
      <c r="P151">
        <v>9.3226369110199858</v>
      </c>
      <c r="Q151">
        <v>10.880480376912651</v>
      </c>
      <c r="R151">
        <v>17.999766600220781</v>
      </c>
      <c r="S151">
        <v>20.646291078341861</v>
      </c>
      <c r="T151">
        <v>15.613857845434699</v>
      </c>
      <c r="U151">
        <v>24.884642365946998</v>
      </c>
    </row>
    <row r="152" spans="1:21" x14ac:dyDescent="0.25">
      <c r="A152" t="s">
        <v>5</v>
      </c>
      <c r="B152" t="s">
        <v>228</v>
      </c>
      <c r="K152">
        <v>0.23810572894634069</v>
      </c>
      <c r="L152">
        <v>0.47688931261803841</v>
      </c>
      <c r="M152">
        <v>0.7156832761294627</v>
      </c>
      <c r="N152">
        <v>0.95448790182986776</v>
      </c>
      <c r="O152">
        <v>1.1932862328968989</v>
      </c>
      <c r="P152">
        <v>1.4321535053352501</v>
      </c>
      <c r="Q152">
        <v>1.67134126918196</v>
      </c>
      <c r="R152">
        <v>2.6819639494583059</v>
      </c>
      <c r="S152">
        <v>6.0429391249137208</v>
      </c>
      <c r="T152">
        <v>10.889220323928679</v>
      </c>
      <c r="U152">
        <v>10.18746650804353</v>
      </c>
    </row>
    <row r="153" spans="1:21" x14ac:dyDescent="0.25">
      <c r="A153" t="s">
        <v>5</v>
      </c>
      <c r="B153" t="s">
        <v>229</v>
      </c>
      <c r="K153">
        <v>0.19048769681752931</v>
      </c>
      <c r="L153">
        <v>0.38152174569594632</v>
      </c>
      <c r="M153">
        <v>0.57256728243741017</v>
      </c>
      <c r="N153">
        <v>0.76362445279028723</v>
      </c>
      <c r="O153">
        <v>0.95467768744965609</v>
      </c>
      <c r="P153">
        <v>1.1457882317813779</v>
      </c>
      <c r="Q153">
        <v>1.337009541117385</v>
      </c>
      <c r="R153">
        <v>2.145474698879307</v>
      </c>
      <c r="S153">
        <v>2.4169417287543342</v>
      </c>
      <c r="T153">
        <v>2.377271042771214</v>
      </c>
      <c r="U153">
        <v>3.495202227319214</v>
      </c>
    </row>
    <row r="154" spans="1:21" x14ac:dyDescent="0.25">
      <c r="A154" t="s">
        <v>5</v>
      </c>
      <c r="B154" t="s">
        <v>230</v>
      </c>
      <c r="K154">
        <v>0.19048798628182501</v>
      </c>
      <c r="L154">
        <v>0.38152246071296381</v>
      </c>
      <c r="M154">
        <v>0.57256837228175927</v>
      </c>
      <c r="N154">
        <v>0.76362583333019685</v>
      </c>
      <c r="O154">
        <v>0.95467928710155758</v>
      </c>
      <c r="P154">
        <v>1.145789956916659</v>
      </c>
      <c r="Q154">
        <v>1.337023886619402</v>
      </c>
      <c r="R154">
        <v>2.1454958065729568</v>
      </c>
      <c r="S154">
        <v>2.4169685139681878</v>
      </c>
      <c r="T154">
        <v>2.3773031648767282</v>
      </c>
      <c r="U154">
        <v>3.495191180146306</v>
      </c>
    </row>
    <row r="155" spans="1:21" x14ac:dyDescent="0.25">
      <c r="A155" t="s">
        <v>5</v>
      </c>
      <c r="B155" t="s">
        <v>231</v>
      </c>
      <c r="K155">
        <v>0.190485488377861</v>
      </c>
      <c r="L155">
        <v>0.38151623648877048</v>
      </c>
      <c r="M155">
        <v>0.57255876798533656</v>
      </c>
      <c r="N155">
        <v>0.76361346353722648</v>
      </c>
      <c r="O155">
        <v>0.95466472442226524</v>
      </c>
      <c r="P155">
        <v>1.1457738784550009</v>
      </c>
      <c r="Q155">
        <v>1.3369059221711559</v>
      </c>
      <c r="R155">
        <v>2.1453159852195718</v>
      </c>
      <c r="S155">
        <v>2.4167161621524982</v>
      </c>
      <c r="T155">
        <v>2.3770183878063631</v>
      </c>
      <c r="U155">
        <v>3.4952526605473491</v>
      </c>
    </row>
    <row r="156" spans="1:21" x14ac:dyDescent="0.25">
      <c r="A156" t="s">
        <v>5</v>
      </c>
      <c r="B156" t="s">
        <v>232</v>
      </c>
      <c r="K156">
        <v>2.0276440791867148E-3</v>
      </c>
      <c r="L156">
        <v>2.3344849194386159E-3</v>
      </c>
      <c r="M156">
        <v>2.6035877808542759E-3</v>
      </c>
      <c r="N156">
        <v>2.8384566113630839E-3</v>
      </c>
      <c r="O156">
        <v>3.0841748185839951E-3</v>
      </c>
      <c r="P156">
        <v>3.156180625163305E-3</v>
      </c>
      <c r="Q156">
        <v>2.7180355288401572E-3</v>
      </c>
      <c r="R156">
        <v>1.633849600144333E-3</v>
      </c>
      <c r="S156">
        <v>7.4958236663840762E-4</v>
      </c>
      <c r="T156">
        <v>8.602974851557025E-4</v>
      </c>
      <c r="U156">
        <v>2.1592683970384002E-3</v>
      </c>
    </row>
    <row r="157" spans="1:21" x14ac:dyDescent="0.25">
      <c r="A157" t="s">
        <v>5</v>
      </c>
      <c r="B157" t="s">
        <v>233</v>
      </c>
      <c r="C157">
        <v>5.7058509845888707E-3</v>
      </c>
      <c r="D157">
        <v>1.0188041804851109</v>
      </c>
      <c r="E157">
        <v>2.2898574473958431</v>
      </c>
      <c r="F157">
        <v>3.561226903398476</v>
      </c>
      <c r="G157">
        <v>104.0797939869495</v>
      </c>
      <c r="H157">
        <v>105.35090621252</v>
      </c>
      <c r="I157">
        <v>106.32117793253791</v>
      </c>
      <c r="J157">
        <v>72.566941383211045</v>
      </c>
      <c r="K157">
        <v>65.822297433556642</v>
      </c>
      <c r="L157">
        <v>61.961569371132292</v>
      </c>
      <c r="M157">
        <v>56.24600584125217</v>
      </c>
      <c r="N157">
        <v>50.465667832414468</v>
      </c>
      <c r="O157">
        <v>45.185720403442801</v>
      </c>
      <c r="P157">
        <v>40.540435000121633</v>
      </c>
      <c r="Q157">
        <v>0.48286465998783462</v>
      </c>
      <c r="R157">
        <v>8.4125597915584208E-4</v>
      </c>
      <c r="S157">
        <v>4.1775702596000118E-4</v>
      </c>
      <c r="T157">
        <v>6.8898493382603258E-4</v>
      </c>
      <c r="U157">
        <v>2.0125788437504E-3</v>
      </c>
    </row>
    <row r="158" spans="1:21" x14ac:dyDescent="0.25">
      <c r="A158" t="s">
        <v>5</v>
      </c>
      <c r="B158" t="s">
        <v>234</v>
      </c>
      <c r="C158">
        <v>10.345697885887221</v>
      </c>
      <c r="D158">
        <v>15.478240099280709</v>
      </c>
      <c r="E158">
        <v>27.694901083733729</v>
      </c>
      <c r="F158">
        <v>32.475298336470203</v>
      </c>
      <c r="G158">
        <v>112.6876357385279</v>
      </c>
      <c r="H158">
        <v>118.5234700737804</v>
      </c>
      <c r="I158">
        <v>122.94683366988011</v>
      </c>
      <c r="J158">
        <v>86.36847706053679</v>
      </c>
      <c r="K158">
        <v>78.991112772153087</v>
      </c>
      <c r="L158">
        <v>72.494772311032051</v>
      </c>
      <c r="M158">
        <v>66.967153528303328</v>
      </c>
      <c r="N158">
        <v>62.387724674362403</v>
      </c>
      <c r="O158">
        <v>58.603370668440377</v>
      </c>
      <c r="P158">
        <v>55.461954209077689</v>
      </c>
      <c r="Q158">
        <v>41.286975422167551</v>
      </c>
      <c r="R158">
        <v>2.180098861011198</v>
      </c>
      <c r="S158">
        <v>7.3001552870869302E-4</v>
      </c>
      <c r="T158">
        <v>6.1507635301557564E-4</v>
      </c>
      <c r="U158">
        <v>1.460370949648609E-3</v>
      </c>
    </row>
    <row r="159" spans="1:21" x14ac:dyDescent="0.25">
      <c r="A159" t="s">
        <v>5</v>
      </c>
      <c r="B159" t="s">
        <v>235</v>
      </c>
      <c r="J159">
        <v>130.79713906399479</v>
      </c>
      <c r="K159">
        <v>128.41158625626861</v>
      </c>
      <c r="L159">
        <v>130.5421877283772</v>
      </c>
      <c r="M159">
        <v>132.1739349648021</v>
      </c>
      <c r="N159">
        <v>133.54042088395369</v>
      </c>
      <c r="O159">
        <v>134.69593781824591</v>
      </c>
      <c r="P159">
        <v>135.59082909120031</v>
      </c>
      <c r="Q159">
        <v>132.95602583837351</v>
      </c>
      <c r="R159">
        <v>134.06609877514239</v>
      </c>
      <c r="S159">
        <v>147.875803777112</v>
      </c>
      <c r="T159">
        <v>171.4627167800825</v>
      </c>
      <c r="U159">
        <v>141.80375732773791</v>
      </c>
    </row>
    <row r="160" spans="1:21" x14ac:dyDescent="0.25">
      <c r="A160" t="s">
        <v>5</v>
      </c>
      <c r="B160" t="s">
        <v>236</v>
      </c>
      <c r="C160">
        <v>2.6748044435275848E-4</v>
      </c>
      <c r="D160">
        <v>4.7366894279261427E-4</v>
      </c>
      <c r="E160">
        <v>6.8957529652169706E-4</v>
      </c>
      <c r="F160">
        <v>9.1522468514669097E-4</v>
      </c>
      <c r="G160">
        <v>1.1335845308421851E-3</v>
      </c>
      <c r="H160">
        <v>1.343866326077742E-3</v>
      </c>
      <c r="I160">
        <v>1.5435089425485449E-3</v>
      </c>
      <c r="J160">
        <v>1.7169251646593361E-3</v>
      </c>
      <c r="K160">
        <v>1.917433621694088E-3</v>
      </c>
      <c r="L160">
        <v>2.1069307588853581E-3</v>
      </c>
      <c r="M160">
        <v>2.2838110815551608E-3</v>
      </c>
      <c r="N160">
        <v>2.4463466274221592E-3</v>
      </c>
      <c r="O160">
        <v>2.592667522437656E-3</v>
      </c>
      <c r="P160">
        <v>2.7462946278338442E-3</v>
      </c>
      <c r="Q160">
        <v>2.884364227875301E-3</v>
      </c>
      <c r="R160">
        <v>2.912944183668169E-3</v>
      </c>
      <c r="S160">
        <v>2.1533674546319278E-3</v>
      </c>
      <c r="T160">
        <v>1.457855032270511E-3</v>
      </c>
      <c r="U160">
        <v>1.9555406265124608E-3</v>
      </c>
    </row>
    <row r="161" spans="1:21" x14ac:dyDescent="0.25">
      <c r="A161" t="s">
        <v>5</v>
      </c>
      <c r="B161" t="s">
        <v>237</v>
      </c>
      <c r="J161">
        <v>131.75331594919999</v>
      </c>
      <c r="K161">
        <v>129.00050001018769</v>
      </c>
      <c r="L161">
        <v>130.97216680690121</v>
      </c>
      <c r="M161">
        <v>132.5052429530779</v>
      </c>
      <c r="N161">
        <v>133.80409459842329</v>
      </c>
      <c r="O161">
        <v>134.91030522907101</v>
      </c>
      <c r="P161">
        <v>135.76736356358339</v>
      </c>
      <c r="Q161">
        <v>133.55820871783621</v>
      </c>
      <c r="R161">
        <v>134.49716325900209</v>
      </c>
      <c r="S161">
        <v>148.22026498735761</v>
      </c>
      <c r="T161">
        <v>171.78179946099149</v>
      </c>
      <c r="U161">
        <v>141.83393836864141</v>
      </c>
    </row>
    <row r="162" spans="1:21" x14ac:dyDescent="0.25">
      <c r="A162" t="s">
        <v>5</v>
      </c>
      <c r="B162" t="s">
        <v>238</v>
      </c>
      <c r="C162">
        <v>25.677889952340561</v>
      </c>
      <c r="D162">
        <v>36.531848029495372</v>
      </c>
      <c r="E162">
        <v>438.75576761693452</v>
      </c>
      <c r="F162">
        <v>451.39862523920482</v>
      </c>
      <c r="G162">
        <v>464.04147942400351</v>
      </c>
      <c r="H162">
        <v>476.68433309844698</v>
      </c>
      <c r="I162">
        <v>486.33600608327657</v>
      </c>
      <c r="J162">
        <v>159.73074919121251</v>
      </c>
      <c r="K162">
        <v>108.15573495378101</v>
      </c>
      <c r="L162">
        <v>89.681244644741682</v>
      </c>
      <c r="M162">
        <v>79.011898279864141</v>
      </c>
      <c r="N162">
        <v>71.570269960359127</v>
      </c>
      <c r="O162">
        <v>65.81834794000946</v>
      </c>
      <c r="P162">
        <v>61.080069606104331</v>
      </c>
      <c r="Q162">
        <v>57.431922000012683</v>
      </c>
      <c r="R162">
        <v>52.864441881105137</v>
      </c>
      <c r="S162">
        <v>30.647889435999581</v>
      </c>
      <c r="T162">
        <v>1.6938145537081499E-3</v>
      </c>
      <c r="U162">
        <v>2.1745450957233259E-3</v>
      </c>
    </row>
    <row r="163" spans="1:21" x14ac:dyDescent="0.25">
      <c r="A163" t="s">
        <v>5</v>
      </c>
      <c r="B163" t="s">
        <v>239</v>
      </c>
      <c r="J163">
        <v>129.85619818969511</v>
      </c>
      <c r="K163">
        <v>127.78469951848859</v>
      </c>
      <c r="L163">
        <v>130.07462435331479</v>
      </c>
      <c r="M163">
        <v>131.80964227522099</v>
      </c>
      <c r="N163">
        <v>133.2483810703751</v>
      </c>
      <c r="O163">
        <v>134.4636604185354</v>
      </c>
      <c r="P163">
        <v>135.3990030549966</v>
      </c>
      <c r="Q163">
        <v>132.29729416727571</v>
      </c>
      <c r="R163">
        <v>133.5917497054626</v>
      </c>
      <c r="S163">
        <v>147.4955938702669</v>
      </c>
      <c r="T163">
        <v>188.24106372557</v>
      </c>
      <c r="U163">
        <v>165.39197999404911</v>
      </c>
    </row>
    <row r="164" spans="1:21" x14ac:dyDescent="0.25">
      <c r="A164" t="s">
        <v>5</v>
      </c>
      <c r="B164" t="s">
        <v>240</v>
      </c>
      <c r="J164">
        <v>193.24171846584031</v>
      </c>
      <c r="K164">
        <v>244.0782771355247</v>
      </c>
      <c r="L164">
        <v>263.18512259862359</v>
      </c>
      <c r="M164">
        <v>274.35916682110661</v>
      </c>
      <c r="N164">
        <v>280.54608422716632</v>
      </c>
      <c r="O164">
        <v>284.67645592755702</v>
      </c>
      <c r="P164">
        <v>287.49026025169701</v>
      </c>
      <c r="Q164">
        <v>289.62577411497739</v>
      </c>
      <c r="R164">
        <v>304.25778209036781</v>
      </c>
      <c r="S164">
        <v>245.99265844930721</v>
      </c>
      <c r="T164">
        <v>149.6045165936485</v>
      </c>
      <c r="U164">
        <v>195.53293004313781</v>
      </c>
    </row>
    <row r="165" spans="1:21" x14ac:dyDescent="0.25">
      <c r="A165" t="s">
        <v>5</v>
      </c>
      <c r="B165" t="s">
        <v>241</v>
      </c>
      <c r="J165">
        <v>42.522561642647219</v>
      </c>
      <c r="K165">
        <v>45.259040858295151</v>
      </c>
      <c r="L165">
        <v>46.409833712922193</v>
      </c>
      <c r="M165">
        <v>47.057547967025378</v>
      </c>
      <c r="N165">
        <v>47.484318143927247</v>
      </c>
      <c r="O165">
        <v>48.248369294265821</v>
      </c>
      <c r="P165">
        <v>48.750943050562107</v>
      </c>
      <c r="Q165">
        <v>49.552173952209998</v>
      </c>
      <c r="R165">
        <v>50.820424907232329</v>
      </c>
      <c r="S165">
        <v>84.31600632059731</v>
      </c>
      <c r="T165">
        <v>119.52092597864259</v>
      </c>
      <c r="U165">
        <v>92.452711075269946</v>
      </c>
    </row>
    <row r="166" spans="1:21" x14ac:dyDescent="0.25">
      <c r="A166" t="s">
        <v>5</v>
      </c>
      <c r="B166" t="s">
        <v>242</v>
      </c>
      <c r="J166">
        <v>34.166515251411539</v>
      </c>
      <c r="K166">
        <v>36.310339843070167</v>
      </c>
      <c r="L166">
        <v>37.219258516276213</v>
      </c>
      <c r="M166">
        <v>37.731146078656792</v>
      </c>
      <c r="N166">
        <v>38.068778283473542</v>
      </c>
      <c r="O166">
        <v>38.675709171034804</v>
      </c>
      <c r="P166">
        <v>39.074253839317549</v>
      </c>
      <c r="Q166">
        <v>39.584233920606181</v>
      </c>
      <c r="R166">
        <v>40.620776731838191</v>
      </c>
      <c r="S166">
        <v>33.677340038479521</v>
      </c>
      <c r="T166">
        <v>26.249396971726199</v>
      </c>
      <c r="U166">
        <v>31.89472095278019</v>
      </c>
    </row>
    <row r="167" spans="1:21" x14ac:dyDescent="0.25">
      <c r="A167" t="s">
        <v>5</v>
      </c>
      <c r="B167" t="s">
        <v>243</v>
      </c>
      <c r="J167">
        <v>34.184778420751648</v>
      </c>
      <c r="K167">
        <v>36.320731054827462</v>
      </c>
      <c r="L167">
        <v>37.225987826179818</v>
      </c>
      <c r="M167">
        <v>37.735849192657653</v>
      </c>
      <c r="N167">
        <v>38.072200991318617</v>
      </c>
      <c r="O167">
        <v>38.678337166541013</v>
      </c>
      <c r="P167">
        <v>39.076265975647033</v>
      </c>
      <c r="Q167">
        <v>39.596397928112182</v>
      </c>
      <c r="R167">
        <v>40.628217237898177</v>
      </c>
      <c r="S167">
        <v>33.682401977960708</v>
      </c>
      <c r="T167">
        <v>26.253265279062749</v>
      </c>
      <c r="U167">
        <v>31.893799112134349</v>
      </c>
    </row>
    <row r="168" spans="1:21" x14ac:dyDescent="0.25">
      <c r="A168" t="s">
        <v>5</v>
      </c>
      <c r="B168" t="s">
        <v>244</v>
      </c>
      <c r="J168">
        <v>34.029368888661033</v>
      </c>
      <c r="K168">
        <v>36.231677510735537</v>
      </c>
      <c r="L168">
        <v>37.167680842961843</v>
      </c>
      <c r="M168">
        <v>37.69455014475421</v>
      </c>
      <c r="N168">
        <v>38.04162390528127</v>
      </c>
      <c r="O168">
        <v>38.654482422972528</v>
      </c>
      <c r="P168">
        <v>39.057567583180322</v>
      </c>
      <c r="Q168">
        <v>39.496818088834218</v>
      </c>
      <c r="R168">
        <v>40.565065482946068</v>
      </c>
      <c r="S168">
        <v>33.634550276503887</v>
      </c>
      <c r="T168">
        <v>26.218983596506501</v>
      </c>
      <c r="U168">
        <v>31.898934958041</v>
      </c>
    </row>
    <row r="169" spans="1:21" x14ac:dyDescent="0.25">
      <c r="A169" t="s">
        <v>5</v>
      </c>
      <c r="B169" t="s">
        <v>245</v>
      </c>
      <c r="C169">
        <v>2.9168453569678698</v>
      </c>
      <c r="D169">
        <v>4.60073245263768</v>
      </c>
      <c r="E169">
        <v>94.520383110603319</v>
      </c>
      <c r="F169">
        <v>96.23555393868898</v>
      </c>
      <c r="G169">
        <v>97.950719683278962</v>
      </c>
      <c r="H169">
        <v>99.66589667065665</v>
      </c>
      <c r="I169">
        <v>100.97519575841341</v>
      </c>
      <c r="J169">
        <v>31.491181658404599</v>
      </c>
      <c r="K169">
        <v>21.106804809878358</v>
      </c>
      <c r="L169">
        <v>16.98983483900404</v>
      </c>
      <c r="M169">
        <v>14.745106057976869</v>
      </c>
      <c r="N169">
        <v>13.30275641573874</v>
      </c>
      <c r="O169">
        <v>12.32743385038782</v>
      </c>
      <c r="P169">
        <v>9.7251384843829634</v>
      </c>
      <c r="Q169">
        <v>6.5369720119368626</v>
      </c>
      <c r="R169">
        <v>1.719395366364719E-3</v>
      </c>
      <c r="S169">
        <v>7.7012106618690841E-4</v>
      </c>
      <c r="T169">
        <v>8.8055521641164499E-4</v>
      </c>
      <c r="U169">
        <v>2.2376430155774218E-3</v>
      </c>
    </row>
    <row r="170" spans="1:21" x14ac:dyDescent="0.25">
      <c r="A170" t="s">
        <v>5</v>
      </c>
      <c r="B170" t="s">
        <v>246</v>
      </c>
      <c r="K170">
        <v>4.1645703565031222E-2</v>
      </c>
      <c r="L170">
        <v>8.3442322730790344E-2</v>
      </c>
      <c r="M170">
        <v>0.12524516052208701</v>
      </c>
      <c r="N170">
        <v>0.16705140478289679</v>
      </c>
      <c r="O170">
        <v>0.20885466850593001</v>
      </c>
      <c r="P170">
        <v>0.25067204632250012</v>
      </c>
      <c r="Q170">
        <v>0.29259813660128459</v>
      </c>
      <c r="R170">
        <v>0.46824662376049409</v>
      </c>
      <c r="S170">
        <v>0.52727464219265385</v>
      </c>
      <c r="T170">
        <v>0.51941034362808891</v>
      </c>
      <c r="U170">
        <v>0.76356455926282463</v>
      </c>
    </row>
    <row r="171" spans="1:21" x14ac:dyDescent="0.25">
      <c r="A171" t="s">
        <v>5</v>
      </c>
      <c r="B171" t="s">
        <v>247</v>
      </c>
      <c r="J171">
        <v>12.400982133464479</v>
      </c>
      <c r="K171">
        <v>11.73513634540916</v>
      </c>
      <c r="L171">
        <v>11.544261374435861</v>
      </c>
      <c r="M171">
        <v>11.45910633162306</v>
      </c>
      <c r="N171">
        <v>11.413230448772991</v>
      </c>
      <c r="O171">
        <v>11.54148591117213</v>
      </c>
      <c r="P171">
        <v>11.58170825539864</v>
      </c>
      <c r="Q171">
        <v>11.78445095588469</v>
      </c>
      <c r="R171">
        <v>11.97273445486562</v>
      </c>
      <c r="S171">
        <v>10.129509227855079</v>
      </c>
      <c r="T171">
        <v>8.137525542061141</v>
      </c>
      <c r="U171">
        <v>9.8145496568163999</v>
      </c>
    </row>
    <row r="172" spans="1:21" x14ac:dyDescent="0.25">
      <c r="A172" t="s">
        <v>5</v>
      </c>
      <c r="B172" t="s">
        <v>248</v>
      </c>
      <c r="K172">
        <v>5.9737059326159359E-2</v>
      </c>
      <c r="L172">
        <v>0.11964289496549529</v>
      </c>
      <c r="M172">
        <v>0.17955797254143291</v>
      </c>
      <c r="N172">
        <v>0.23947710074442091</v>
      </c>
      <c r="O172">
        <v>0.29939101949901509</v>
      </c>
      <c r="P172">
        <v>0.3593193138950696</v>
      </c>
      <c r="Q172">
        <v>0.41942893248794538</v>
      </c>
      <c r="R172">
        <v>0.73276988446135272</v>
      </c>
      <c r="S172">
        <v>0.87164400478731008</v>
      </c>
      <c r="T172">
        <v>0.88679456701227077</v>
      </c>
      <c r="U172">
        <v>1.329812710605665</v>
      </c>
    </row>
    <row r="173" spans="1:21" x14ac:dyDescent="0.25">
      <c r="A173" t="s">
        <v>5</v>
      </c>
      <c r="B173" t="s">
        <v>249</v>
      </c>
      <c r="J173">
        <v>6.0016643856502601</v>
      </c>
      <c r="K173">
        <v>6.0325499412328369</v>
      </c>
      <c r="L173">
        <v>6.0617086574839751</v>
      </c>
      <c r="M173">
        <v>6.0835433649262072</v>
      </c>
      <c r="N173">
        <v>6.101033204010486</v>
      </c>
      <c r="O173">
        <v>6.1809390517594753</v>
      </c>
      <c r="P173">
        <v>6.2235862743526376</v>
      </c>
      <c r="Q173">
        <v>6.3695528437110918</v>
      </c>
      <c r="R173">
        <v>6.570177578795966</v>
      </c>
      <c r="S173">
        <v>5.5063839705111581</v>
      </c>
      <c r="T173">
        <v>4.3580919684813004</v>
      </c>
      <c r="U173">
        <v>5.2766224450534427</v>
      </c>
    </row>
    <row r="174" spans="1:21" x14ac:dyDescent="0.25">
      <c r="A174" t="s">
        <v>5</v>
      </c>
      <c r="B174" t="s">
        <v>250</v>
      </c>
      <c r="K174">
        <v>3.7648291907700089E-2</v>
      </c>
      <c r="L174">
        <v>7.5443974533623448E-2</v>
      </c>
      <c r="M174">
        <v>0.11324535844508971</v>
      </c>
      <c r="N174">
        <v>0.15105003193697231</v>
      </c>
      <c r="O174">
        <v>0.18885215613572909</v>
      </c>
      <c r="P174">
        <v>0.22666827700105621</v>
      </c>
      <c r="Q174">
        <v>0.26458050595814592</v>
      </c>
      <c r="R174">
        <v>0.4156555350622898</v>
      </c>
      <c r="S174">
        <v>0.46221955843938017</v>
      </c>
      <c r="T174">
        <v>0.45184439672371152</v>
      </c>
      <c r="U174">
        <v>0.66098213311578313</v>
      </c>
    </row>
    <row r="175" spans="1:21" x14ac:dyDescent="0.25">
      <c r="A175" t="s">
        <v>5</v>
      </c>
      <c r="B175" t="s">
        <v>251</v>
      </c>
      <c r="J175">
        <v>15.60774273934582</v>
      </c>
      <c r="K175">
        <v>14.3214165902458</v>
      </c>
      <c r="L175">
        <v>13.9417362327414</v>
      </c>
      <c r="M175">
        <v>13.765555826272781</v>
      </c>
      <c r="N175">
        <v>13.66579955278806</v>
      </c>
      <c r="O175">
        <v>13.77273418608136</v>
      </c>
      <c r="P175">
        <v>13.80175387437872</v>
      </c>
      <c r="Q175">
        <v>13.99428714818074</v>
      </c>
      <c r="R175">
        <v>14.137837446268749</v>
      </c>
      <c r="S175">
        <v>12.006938082781041</v>
      </c>
      <c r="T175">
        <v>9.704971415005847</v>
      </c>
      <c r="U175">
        <v>11.686255465891991</v>
      </c>
    </row>
    <row r="176" spans="1:21" x14ac:dyDescent="0.25">
      <c r="A176" t="s">
        <v>5</v>
      </c>
      <c r="B176" t="s">
        <v>252</v>
      </c>
      <c r="K176">
        <v>4.7651219062154013E-2</v>
      </c>
      <c r="L176">
        <v>9.5458908819278376E-2</v>
      </c>
      <c r="M176">
        <v>0.14327367220761911</v>
      </c>
      <c r="N176">
        <v>0.19109203573875741</v>
      </c>
      <c r="O176">
        <v>0.23890677158933549</v>
      </c>
      <c r="P176">
        <v>0.28673571328634612</v>
      </c>
      <c r="Q176">
        <v>0.33469467984140527</v>
      </c>
      <c r="R176">
        <v>0.53724725783796501</v>
      </c>
      <c r="S176">
        <v>0.60631984755943291</v>
      </c>
      <c r="T176">
        <v>0.59823789535208227</v>
      </c>
      <c r="U176">
        <v>0.88020826011770159</v>
      </c>
    </row>
    <row r="177" spans="1:21" x14ac:dyDescent="0.25">
      <c r="A177" t="s">
        <v>5</v>
      </c>
      <c r="B177" t="s">
        <v>253</v>
      </c>
      <c r="J177">
        <v>10.81477548539657</v>
      </c>
      <c r="K177">
        <v>10.280486525884511</v>
      </c>
      <c r="L177">
        <v>10.11604102865917</v>
      </c>
      <c r="M177">
        <v>10.041963055047979</v>
      </c>
      <c r="N177">
        <v>10.00254763769178</v>
      </c>
      <c r="O177">
        <v>10.07457747877891</v>
      </c>
      <c r="P177">
        <v>10.11598440288472</v>
      </c>
      <c r="Q177">
        <v>10.29650291665382</v>
      </c>
      <c r="R177">
        <v>10.47886194294613</v>
      </c>
      <c r="S177">
        <v>8.8424101188065727</v>
      </c>
      <c r="T177">
        <v>7.0739439651820986</v>
      </c>
      <c r="U177">
        <v>8.5410900380120971</v>
      </c>
    </row>
    <row r="178" spans="1:21" x14ac:dyDescent="0.25">
      <c r="A178" t="s">
        <v>5</v>
      </c>
      <c r="B178" t="s">
        <v>254</v>
      </c>
      <c r="C178">
        <v>21.15273270554194</v>
      </c>
      <c r="D178">
        <v>21.152724500774919</v>
      </c>
      <c r="E178">
        <v>21.152723073643521</v>
      </c>
      <c r="F178">
        <v>21.152694242314379</v>
      </c>
      <c r="G178">
        <v>21.152711182279639</v>
      </c>
      <c r="H178">
        <v>21.15270444675097</v>
      </c>
      <c r="I178">
        <v>21.152843881785451</v>
      </c>
      <c r="J178">
        <v>13.71308729342058</v>
      </c>
      <c r="K178">
        <v>15.244501091504951</v>
      </c>
      <c r="L178">
        <v>16.199855207824879</v>
      </c>
      <c r="M178">
        <v>16.90106491666339</v>
      </c>
      <c r="N178">
        <v>17.435296049920009</v>
      </c>
      <c r="O178">
        <v>17.853992841166669</v>
      </c>
      <c r="P178">
        <v>18.19008932030945</v>
      </c>
      <c r="Q178">
        <v>18.491247480107059</v>
      </c>
      <c r="R178">
        <v>18.875478554767639</v>
      </c>
      <c r="S178">
        <v>19.315105240712089</v>
      </c>
      <c r="T178">
        <v>19.45609887806868</v>
      </c>
      <c r="U178">
        <v>17.73345877282793</v>
      </c>
    </row>
    <row r="179" spans="1:21" x14ac:dyDescent="0.25">
      <c r="A179" t="s">
        <v>5</v>
      </c>
      <c r="B179" t="s">
        <v>255</v>
      </c>
      <c r="C179">
        <v>151.6363281147739</v>
      </c>
      <c r="D179">
        <v>151.63627441529789</v>
      </c>
      <c r="E179">
        <v>151.63631707158041</v>
      </c>
      <c r="F179">
        <v>151.63627431777309</v>
      </c>
      <c r="G179">
        <v>151.63630522216471</v>
      </c>
      <c r="H179">
        <v>151.6362890683304</v>
      </c>
      <c r="I179">
        <v>151.63643136649071</v>
      </c>
      <c r="J179">
        <v>138.72086143033411</v>
      </c>
      <c r="K179">
        <v>143.83907390360031</v>
      </c>
      <c r="L179">
        <v>145.86984934105561</v>
      </c>
      <c r="M179">
        <v>147.0542983501328</v>
      </c>
      <c r="N179">
        <v>147.8343229318557</v>
      </c>
      <c r="O179">
        <v>148.38714332061079</v>
      </c>
      <c r="P179">
        <v>148.79981999085291</v>
      </c>
      <c r="Q179">
        <v>149.143777998405</v>
      </c>
      <c r="R179">
        <v>149.47030097547619</v>
      </c>
      <c r="S179">
        <v>149.79962412467759</v>
      </c>
      <c r="T179">
        <v>149.87454793544839</v>
      </c>
      <c r="U179">
        <v>138.78972907563451</v>
      </c>
    </row>
    <row r="180" spans="1:21" x14ac:dyDescent="0.25">
      <c r="A180" t="s">
        <v>5</v>
      </c>
      <c r="B180" t="s">
        <v>256</v>
      </c>
      <c r="C180">
        <v>58.048876998457928</v>
      </c>
      <c r="D180">
        <v>58.048856334873022</v>
      </c>
      <c r="E180">
        <v>58.048864833218161</v>
      </c>
      <c r="F180">
        <v>58.048828940925318</v>
      </c>
      <c r="G180">
        <v>58.048854276449582</v>
      </c>
      <c r="H180">
        <v>58.048845246726223</v>
      </c>
      <c r="I180">
        <v>58.048984316168003</v>
      </c>
      <c r="J180">
        <v>46.890202837934062</v>
      </c>
      <c r="K180">
        <v>50.774701354652137</v>
      </c>
      <c r="L180">
        <v>52.514388381736879</v>
      </c>
      <c r="M180">
        <v>53.583692194219623</v>
      </c>
      <c r="N180">
        <v>54.308117322693228</v>
      </c>
      <c r="O180">
        <v>54.830664099378659</v>
      </c>
      <c r="P180">
        <v>55.225475034070797</v>
      </c>
      <c r="Q180">
        <v>55.558051235987037</v>
      </c>
      <c r="R180">
        <v>55.890635638683207</v>
      </c>
      <c r="S180">
        <v>56.228610730752273</v>
      </c>
      <c r="T180">
        <v>56.311262389707508</v>
      </c>
      <c r="U180">
        <v>51.923056593928081</v>
      </c>
    </row>
    <row r="181" spans="1:21" x14ac:dyDescent="0.25">
      <c r="A181" t="s">
        <v>5</v>
      </c>
      <c r="B181" t="s">
        <v>257</v>
      </c>
      <c r="K181">
        <v>0.1038013171287004</v>
      </c>
      <c r="L181">
        <v>0.20933837036725031</v>
      </c>
      <c r="M181">
        <v>0.31567056323869708</v>
      </c>
      <c r="N181">
        <v>0.42262781976012848</v>
      </c>
      <c r="O181">
        <v>0.53014770533686506</v>
      </c>
      <c r="P181">
        <v>0.63821471317753242</v>
      </c>
      <c r="Q181">
        <v>0.74703113264603893</v>
      </c>
      <c r="R181">
        <v>1.2044718257056859</v>
      </c>
      <c r="S181">
        <v>1.8009297296333191</v>
      </c>
      <c r="T181">
        <v>3.0213699333739319</v>
      </c>
      <c r="U181">
        <v>5.7324493130138041</v>
      </c>
    </row>
    <row r="182" spans="1:21" x14ac:dyDescent="0.25">
      <c r="A182" t="s">
        <v>5</v>
      </c>
      <c r="B182" t="s">
        <v>258</v>
      </c>
      <c r="K182">
        <v>4.259084849635324E-4</v>
      </c>
      <c r="L182">
        <v>4.8974015103165258E-4</v>
      </c>
      <c r="M182">
        <v>5.4820272147568455E-4</v>
      </c>
      <c r="N182">
        <v>6.0173365223754741E-4</v>
      </c>
      <c r="O182">
        <v>6.4993622140794975E-4</v>
      </c>
      <c r="P182">
        <v>7.0044111667964066E-4</v>
      </c>
      <c r="Q182">
        <v>7.4594389310439328E-4</v>
      </c>
      <c r="R182">
        <v>7.8218340883675882E-4</v>
      </c>
      <c r="S182">
        <v>6.6510543288440371E-4</v>
      </c>
      <c r="T182">
        <v>4.80936264942071E-4</v>
      </c>
      <c r="U182">
        <v>6.463105577664373E-4</v>
      </c>
    </row>
    <row r="183" spans="1:21" x14ac:dyDescent="0.25">
      <c r="A183" t="s">
        <v>5</v>
      </c>
      <c r="B183" t="s">
        <v>259</v>
      </c>
      <c r="J183">
        <v>63.891529776355483</v>
      </c>
      <c r="K183">
        <v>70.173310394002527</v>
      </c>
      <c r="L183">
        <v>72.381628198622138</v>
      </c>
      <c r="M183">
        <v>72.811387838820991</v>
      </c>
      <c r="N183">
        <v>73.178171035254564</v>
      </c>
      <c r="O183">
        <v>73.339159216318762</v>
      </c>
      <c r="P183">
        <v>73.459312475649966</v>
      </c>
      <c r="Q183">
        <v>74.272273496122068</v>
      </c>
      <c r="R183">
        <v>74.88063827557923</v>
      </c>
      <c r="S183">
        <v>91.620767799110553</v>
      </c>
      <c r="T183">
        <v>130.95127769450701</v>
      </c>
      <c r="U183">
        <v>189.85421834378329</v>
      </c>
    </row>
    <row r="184" spans="1:21" x14ac:dyDescent="0.25">
      <c r="A184" t="s">
        <v>5</v>
      </c>
      <c r="B184" t="s">
        <v>260</v>
      </c>
      <c r="C184">
        <v>6.3049106965551571</v>
      </c>
      <c r="D184">
        <v>69.930726844383599</v>
      </c>
      <c r="E184">
        <v>71.554856533262125</v>
      </c>
      <c r="F184">
        <v>73.178990876540638</v>
      </c>
      <c r="G184">
        <v>74.803125688498184</v>
      </c>
      <c r="H184">
        <v>76.42726564460736</v>
      </c>
      <c r="I184">
        <v>143.41855978311929</v>
      </c>
      <c r="J184">
        <v>60.614899653999537</v>
      </c>
      <c r="K184">
        <v>55.158917754457562</v>
      </c>
      <c r="L184">
        <v>49.499305447909819</v>
      </c>
      <c r="M184">
        <v>44.255215912213806</v>
      </c>
      <c r="N184">
        <v>39.953851909761923</v>
      </c>
      <c r="O184">
        <v>36.331999693432778</v>
      </c>
      <c r="P184">
        <v>33.331425323471557</v>
      </c>
      <c r="Q184">
        <v>30.286062573413979</v>
      </c>
      <c r="R184">
        <v>27.05436223451823</v>
      </c>
      <c r="S184">
        <v>13.538832192064611</v>
      </c>
      <c r="T184">
        <v>4.8838462953492269E-4</v>
      </c>
      <c r="U184">
        <v>6.6003279576180721E-4</v>
      </c>
    </row>
    <row r="185" spans="1:21" x14ac:dyDescent="0.25">
      <c r="A185" t="s">
        <v>5</v>
      </c>
      <c r="B185" t="s">
        <v>261</v>
      </c>
      <c r="C185">
        <v>328.78365302359958</v>
      </c>
      <c r="D185">
        <v>263.02672398062782</v>
      </c>
      <c r="E185">
        <v>263.02662504964229</v>
      </c>
      <c r="F185">
        <v>263.02651162000859</v>
      </c>
      <c r="G185">
        <v>263.02641192176958</v>
      </c>
      <c r="H185">
        <v>263.0263100761112</v>
      </c>
      <c r="I185">
        <v>197.26950318990859</v>
      </c>
      <c r="J185">
        <v>45.579835408769057</v>
      </c>
      <c r="K185">
        <v>29.419175414659421</v>
      </c>
      <c r="L185">
        <v>21.423940217287068</v>
      </c>
      <c r="M185">
        <v>16.662842246897881</v>
      </c>
      <c r="N185">
        <v>13.099741531189309</v>
      </c>
      <c r="O185">
        <v>11.15157064176201</v>
      </c>
      <c r="P185">
        <v>9.7051959466801261</v>
      </c>
      <c r="Q185">
        <v>8.3862775424222473</v>
      </c>
      <c r="R185">
        <v>5.909018117348884</v>
      </c>
    </row>
    <row r="186" spans="1:21" x14ac:dyDescent="0.25">
      <c r="A186" t="s">
        <v>5</v>
      </c>
      <c r="B186" t="s">
        <v>262</v>
      </c>
      <c r="K186">
        <v>0.21358514704182049</v>
      </c>
      <c r="L186">
        <v>0.43182777784710052</v>
      </c>
      <c r="M186">
        <v>0.65284350806108216</v>
      </c>
      <c r="N186">
        <v>0.87629506816615932</v>
      </c>
      <c r="O186">
        <v>1.1020591315208159</v>
      </c>
      <c r="P186">
        <v>1.3301383005721079</v>
      </c>
      <c r="Q186">
        <v>1.561461410877216</v>
      </c>
      <c r="R186">
        <v>2.795919148838252</v>
      </c>
      <c r="S186">
        <v>4.4977623526779977</v>
      </c>
      <c r="T186">
        <v>7.932903781884181</v>
      </c>
      <c r="U186">
        <v>15.6694143143504</v>
      </c>
    </row>
    <row r="187" spans="1:21" x14ac:dyDescent="0.25">
      <c r="A187" t="s">
        <v>5</v>
      </c>
      <c r="B187" t="s">
        <v>263</v>
      </c>
      <c r="K187">
        <v>4.3234380128512123E-4</v>
      </c>
      <c r="L187">
        <v>4.9623231132265666E-4</v>
      </c>
      <c r="M187">
        <v>5.5506877939930728E-4</v>
      </c>
      <c r="N187">
        <v>6.090094700576704E-4</v>
      </c>
      <c r="O187">
        <v>6.5758701901560534E-4</v>
      </c>
      <c r="P187">
        <v>7.085297026269866E-4</v>
      </c>
      <c r="Q187">
        <v>7.5440274406681103E-4</v>
      </c>
      <c r="R187">
        <v>7.9023258953760318E-4</v>
      </c>
      <c r="S187">
        <v>6.7136609128408322E-4</v>
      </c>
      <c r="T187">
        <v>4.847576770093487E-4</v>
      </c>
      <c r="U187">
        <v>6.537325732455827E-4</v>
      </c>
    </row>
    <row r="188" spans="1:21" x14ac:dyDescent="0.25">
      <c r="A188" t="s">
        <v>5</v>
      </c>
      <c r="B188" t="s">
        <v>264</v>
      </c>
      <c r="J188">
        <v>41.859499064449643</v>
      </c>
      <c r="K188">
        <v>43.771376800714663</v>
      </c>
      <c r="L188">
        <v>44.501168236185883</v>
      </c>
      <c r="M188">
        <v>44.616509329020857</v>
      </c>
      <c r="N188">
        <v>44.812612693562713</v>
      </c>
      <c r="O188">
        <v>44.910689926168097</v>
      </c>
      <c r="P188">
        <v>45.012755589224042</v>
      </c>
      <c r="Q188">
        <v>45.410142723284267</v>
      </c>
      <c r="R188">
        <v>45.526384685801588</v>
      </c>
      <c r="S188">
        <v>52.82517882636364</v>
      </c>
      <c r="T188">
        <v>74.223452960195388</v>
      </c>
      <c r="U188">
        <v>112.029012519643</v>
      </c>
    </row>
    <row r="189" spans="1:21" x14ac:dyDescent="0.25">
      <c r="A189" t="s">
        <v>5</v>
      </c>
      <c r="B189" t="s">
        <v>265</v>
      </c>
      <c r="C189">
        <v>0.67062666567882667</v>
      </c>
      <c r="D189">
        <v>13.11160392290042</v>
      </c>
      <c r="E189">
        <v>13.98067562362673</v>
      </c>
      <c r="F189">
        <v>14.84975201870791</v>
      </c>
      <c r="G189">
        <v>15.71882873814163</v>
      </c>
      <c r="H189">
        <v>16.587910725801851</v>
      </c>
      <c r="I189">
        <v>29.331239935707629</v>
      </c>
      <c r="J189">
        <v>13.90660450771345</v>
      </c>
      <c r="K189">
        <v>13.32413576353963</v>
      </c>
      <c r="L189">
        <v>12.72217086130034</v>
      </c>
      <c r="M189">
        <v>12.12047678074644</v>
      </c>
      <c r="N189">
        <v>11.559848908589389</v>
      </c>
      <c r="O189">
        <v>11.028516389842549</v>
      </c>
      <c r="P189">
        <v>10.536605307259149</v>
      </c>
      <c r="Q189">
        <v>10.037349639350859</v>
      </c>
      <c r="R189">
        <v>9.0753851216577015</v>
      </c>
      <c r="S189">
        <v>4.0186711212129103</v>
      </c>
      <c r="T189">
        <v>4.8821721433320189E-4</v>
      </c>
      <c r="U189">
        <v>6.5954222962233389E-4</v>
      </c>
    </row>
    <row r="190" spans="1:21" x14ac:dyDescent="0.25">
      <c r="A190" t="s">
        <v>5</v>
      </c>
      <c r="B190" t="s">
        <v>266</v>
      </c>
      <c r="C190">
        <v>60.637780545496057</v>
      </c>
      <c r="D190">
        <v>48.509978606903083</v>
      </c>
      <c r="E190">
        <v>48.509833313656813</v>
      </c>
      <c r="F190">
        <v>48.509679611965709</v>
      </c>
      <c r="G190">
        <v>48.509534541912757</v>
      </c>
      <c r="H190">
        <v>48.509392442535017</v>
      </c>
      <c r="I190">
        <v>36.381709705799999</v>
      </c>
      <c r="J190">
        <v>14.412246990665031</v>
      </c>
      <c r="K190">
        <v>11.6454285645721</v>
      </c>
      <c r="L190">
        <v>9.566141089815476</v>
      </c>
      <c r="M190">
        <v>8.0158257556418828</v>
      </c>
      <c r="N190">
        <v>6.0094359119120044</v>
      </c>
      <c r="O190">
        <v>5.3607823421272363</v>
      </c>
      <c r="P190">
        <v>4.8310916564372883</v>
      </c>
      <c r="Q190">
        <v>3.9491090605272721</v>
      </c>
      <c r="R190">
        <v>1.8707239236065689</v>
      </c>
    </row>
    <row r="191" spans="1:21" x14ac:dyDescent="0.25">
      <c r="A191" t="s">
        <v>5</v>
      </c>
      <c r="B191" t="s">
        <v>267</v>
      </c>
      <c r="K191">
        <v>0.15249329331810549</v>
      </c>
      <c r="L191">
        <v>0.3078001611008791</v>
      </c>
      <c r="M191">
        <v>0.46461197908035923</v>
      </c>
      <c r="N191">
        <v>0.62269124282670507</v>
      </c>
      <c r="O191">
        <v>0.78194964697277469</v>
      </c>
      <c r="P191">
        <v>0.94237495163008267</v>
      </c>
      <c r="Q191">
        <v>1.1044929767027429</v>
      </c>
      <c r="R191">
        <v>1.756489302311933</v>
      </c>
      <c r="S191">
        <v>2.590153764355934</v>
      </c>
      <c r="T191">
        <v>4.2723776808385461</v>
      </c>
      <c r="U191">
        <v>8.1429271426594081</v>
      </c>
    </row>
    <row r="192" spans="1:21" x14ac:dyDescent="0.25">
      <c r="A192" t="s">
        <v>5</v>
      </c>
      <c r="B192" t="s">
        <v>268</v>
      </c>
      <c r="K192">
        <v>4.2954672881740529E-4</v>
      </c>
      <c r="L192">
        <v>4.9342408998526328E-4</v>
      </c>
      <c r="M192">
        <v>5.5210455074930032E-4</v>
      </c>
      <c r="N192">
        <v>6.0586984620716574E-4</v>
      </c>
      <c r="O192">
        <v>6.5428474673203025E-4</v>
      </c>
      <c r="P192">
        <v>7.0503486295530411E-4</v>
      </c>
      <c r="Q192">
        <v>7.5074340043747474E-4</v>
      </c>
      <c r="R192">
        <v>7.8639895807450352E-4</v>
      </c>
      <c r="S192">
        <v>6.6821839889872779E-4</v>
      </c>
      <c r="T192">
        <v>4.8271129421518198E-4</v>
      </c>
      <c r="U192">
        <v>6.4944061904925244E-4</v>
      </c>
    </row>
    <row r="193" spans="1:21" x14ac:dyDescent="0.25">
      <c r="A193" t="s">
        <v>5</v>
      </c>
      <c r="B193" t="s">
        <v>269</v>
      </c>
      <c r="J193">
        <v>452.1483536747952</v>
      </c>
      <c r="K193">
        <v>546.59293170820592</v>
      </c>
      <c r="L193">
        <v>554.26995676234856</v>
      </c>
      <c r="M193">
        <v>545.84397645302886</v>
      </c>
      <c r="N193">
        <v>546.23711477386519</v>
      </c>
      <c r="O193">
        <v>537.64681751501701</v>
      </c>
      <c r="P193">
        <v>530.65529187757022</v>
      </c>
      <c r="Q193">
        <v>532.93279326597963</v>
      </c>
      <c r="R193">
        <v>576.72737015613973</v>
      </c>
      <c r="S193">
        <v>818.03195524139801</v>
      </c>
      <c r="T193">
        <v>1044.949603792661</v>
      </c>
      <c r="U193">
        <v>1131.6852646176469</v>
      </c>
    </row>
    <row r="194" spans="1:21" x14ac:dyDescent="0.25">
      <c r="A194" t="s">
        <v>5</v>
      </c>
      <c r="B194" t="s">
        <v>270</v>
      </c>
      <c r="C194">
        <v>22.410645485969429</v>
      </c>
      <c r="D194">
        <v>189.07120719410349</v>
      </c>
      <c r="E194">
        <v>191.00232010643759</v>
      </c>
      <c r="F194">
        <v>192.9334392922627</v>
      </c>
      <c r="G194">
        <v>194.86455395851229</v>
      </c>
      <c r="H194">
        <v>196.79567801137421</v>
      </c>
      <c r="I194">
        <v>376.53330338288208</v>
      </c>
      <c r="J194">
        <v>212.20084172160259</v>
      </c>
      <c r="K194">
        <v>246.02342801757729</v>
      </c>
      <c r="L194">
        <v>266.71643883561268</v>
      </c>
      <c r="M194">
        <v>280.95671335172869</v>
      </c>
      <c r="N194">
        <v>291.93321780577969</v>
      </c>
      <c r="O194">
        <v>300.05053474549771</v>
      </c>
      <c r="P194">
        <v>306.59414942360689</v>
      </c>
      <c r="Q194">
        <v>308.37755267126369</v>
      </c>
      <c r="R194">
        <v>278.58522152619332</v>
      </c>
      <c r="S194">
        <v>125.00743806265881</v>
      </c>
      <c r="T194">
        <v>4.886184407557764E-4</v>
      </c>
      <c r="U194">
        <v>6.6082733313024291E-4</v>
      </c>
    </row>
    <row r="195" spans="1:21" x14ac:dyDescent="0.25">
      <c r="A195" t="s">
        <v>5</v>
      </c>
      <c r="B195" t="s">
        <v>271</v>
      </c>
      <c r="C195">
        <v>886.02046464860064</v>
      </c>
      <c r="D195">
        <v>708.81616500323605</v>
      </c>
      <c r="E195">
        <v>708.81606926802112</v>
      </c>
      <c r="F195">
        <v>708.81595074399036</v>
      </c>
      <c r="G195">
        <v>708.81585589026793</v>
      </c>
      <c r="H195">
        <v>708.81575194152219</v>
      </c>
      <c r="I195">
        <v>531.6115856728436</v>
      </c>
      <c r="J195">
        <v>208.91649316257161</v>
      </c>
      <c r="K195">
        <v>169.5065454183347</v>
      </c>
      <c r="L195">
        <v>134.70634931366229</v>
      </c>
      <c r="M195">
        <v>108.8427506049336</v>
      </c>
      <c r="N195">
        <v>81.220952618476346</v>
      </c>
      <c r="O195">
        <v>70.559613139240327</v>
      </c>
      <c r="P195">
        <v>62.153220851415128</v>
      </c>
      <c r="Q195">
        <v>51.111990558313998</v>
      </c>
      <c r="R195">
        <v>26.536556897212549</v>
      </c>
    </row>
    <row r="196" spans="1:21" x14ac:dyDescent="0.25">
      <c r="A196" t="s">
        <v>5</v>
      </c>
      <c r="B196" t="s">
        <v>272</v>
      </c>
      <c r="K196">
        <v>0.17640391006860151</v>
      </c>
      <c r="L196">
        <v>0.35632422985201662</v>
      </c>
      <c r="M196">
        <v>0.53820968211128384</v>
      </c>
      <c r="N196">
        <v>0.72177864365535294</v>
      </c>
      <c r="O196">
        <v>0.90692700967057716</v>
      </c>
      <c r="P196">
        <v>1.0936459986471609</v>
      </c>
      <c r="Q196">
        <v>1.282574857065556</v>
      </c>
      <c r="R196">
        <v>2.0907364852182968</v>
      </c>
      <c r="S196">
        <v>3.1534278639856121</v>
      </c>
      <c r="T196">
        <v>5.3222098255407948</v>
      </c>
      <c r="U196">
        <v>10.2038388701708</v>
      </c>
    </row>
    <row r="197" spans="1:21" x14ac:dyDescent="0.25">
      <c r="A197" t="s">
        <v>5</v>
      </c>
      <c r="B197" t="s">
        <v>273</v>
      </c>
      <c r="K197">
        <v>4.3083218017700642E-4</v>
      </c>
      <c r="L197">
        <v>4.9471343782041494E-4</v>
      </c>
      <c r="M197">
        <v>5.5346488262445815E-4</v>
      </c>
      <c r="N197">
        <v>6.0730978002496074E-4</v>
      </c>
      <c r="O197">
        <v>6.5579824554680747E-4</v>
      </c>
      <c r="P197">
        <v>7.0663502347102932E-4</v>
      </c>
      <c r="Q197">
        <v>7.5241747888054114E-4</v>
      </c>
      <c r="R197">
        <v>7.8804348008121533E-4</v>
      </c>
      <c r="S197">
        <v>6.6954569438158317E-4</v>
      </c>
      <c r="T197">
        <v>4.835664000354169E-4</v>
      </c>
      <c r="U197">
        <v>6.5113666183845391E-4</v>
      </c>
    </row>
    <row r="198" spans="1:21" x14ac:dyDescent="0.25">
      <c r="A198" t="s">
        <v>5</v>
      </c>
      <c r="B198" t="s">
        <v>274</v>
      </c>
      <c r="J198">
        <v>180.38083922986689</v>
      </c>
      <c r="K198">
        <v>205.62280461867229</v>
      </c>
      <c r="L198">
        <v>204.21324636775219</v>
      </c>
      <c r="M198">
        <v>197.45890598599661</v>
      </c>
      <c r="N198">
        <v>192.97605198756909</v>
      </c>
      <c r="O198">
        <v>189.47000943978571</v>
      </c>
      <c r="P198">
        <v>186.9329271656506</v>
      </c>
      <c r="Q198">
        <v>186.07748299857741</v>
      </c>
      <c r="R198">
        <v>185.6489122122029</v>
      </c>
      <c r="S198">
        <v>226.72974883365359</v>
      </c>
      <c r="T198">
        <v>308.44040268841343</v>
      </c>
      <c r="U198">
        <v>399.05626997735828</v>
      </c>
    </row>
    <row r="199" spans="1:21" x14ac:dyDescent="0.25">
      <c r="A199" t="s">
        <v>5</v>
      </c>
      <c r="B199" t="s">
        <v>275</v>
      </c>
      <c r="C199">
        <v>1.041549823964862E-4</v>
      </c>
      <c r="D199">
        <v>1.6172100893811E-4</v>
      </c>
      <c r="E199">
        <v>2.3311621482605791E-4</v>
      </c>
      <c r="F199">
        <v>3.0817067007957681E-4</v>
      </c>
      <c r="G199">
        <v>3.8087923475615683E-4</v>
      </c>
      <c r="H199">
        <v>4.5101617875832237E-4</v>
      </c>
      <c r="I199">
        <v>5.1711741487612769E-4</v>
      </c>
      <c r="J199">
        <v>5.691386425393446E-4</v>
      </c>
      <c r="K199">
        <v>6.3617437150756797E-4</v>
      </c>
      <c r="L199">
        <v>6.9953634171680996E-4</v>
      </c>
      <c r="M199">
        <v>7.5869873658572149E-4</v>
      </c>
      <c r="N199">
        <v>8.1308384631693183E-4</v>
      </c>
      <c r="O199">
        <v>8.6206582607819106E-4</v>
      </c>
      <c r="P199">
        <v>9.1349676235722658E-4</v>
      </c>
      <c r="Q199">
        <v>9.5974603975716504E-4</v>
      </c>
      <c r="R199">
        <v>9.7030427879537346E-4</v>
      </c>
      <c r="S199">
        <v>7.1989123168169212E-4</v>
      </c>
      <c r="T199">
        <v>4.8852973072963319E-4</v>
      </c>
      <c r="U199">
        <v>6.6045311466244152E-4</v>
      </c>
    </row>
    <row r="200" spans="1:21" x14ac:dyDescent="0.25">
      <c r="A200" t="s">
        <v>5</v>
      </c>
      <c r="B200" t="s">
        <v>276</v>
      </c>
      <c r="K200">
        <v>7.172039484815004E-4</v>
      </c>
      <c r="L200">
        <v>8.3205947358027559E-4</v>
      </c>
      <c r="M200">
        <v>9.2571893419769421E-4</v>
      </c>
      <c r="N200">
        <v>9.9080636276575851E-4</v>
      </c>
      <c r="O200">
        <v>1.0247281332563061E-3</v>
      </c>
      <c r="P200">
        <v>1.0243304893723839E-3</v>
      </c>
      <c r="Q200">
        <v>7.6436424267042034E-4</v>
      </c>
      <c r="R200">
        <v>2.8016370772155372E-4</v>
      </c>
      <c r="S200">
        <v>1.4007953946039621E-4</v>
      </c>
      <c r="T200">
        <v>2.3098180942344781E-4</v>
      </c>
      <c r="U200">
        <v>6.765722455892428E-4</v>
      </c>
    </row>
    <row r="201" spans="1:21" x14ac:dyDescent="0.25">
      <c r="A201" t="s">
        <v>5</v>
      </c>
      <c r="B201" t="s">
        <v>277</v>
      </c>
      <c r="K201">
        <v>0.50314819775808606</v>
      </c>
      <c r="L201">
        <v>1.0075962653458641</v>
      </c>
      <c r="M201">
        <v>1.5123296570899909</v>
      </c>
      <c r="N201">
        <v>2.0172961105077838</v>
      </c>
      <c r="O201">
        <v>2.5224564411266699</v>
      </c>
      <c r="P201">
        <v>3.0278067447367718</v>
      </c>
      <c r="Q201">
        <v>3.5389939335171658</v>
      </c>
      <c r="R201">
        <v>5.6849364140308767</v>
      </c>
      <c r="S201">
        <v>7.9022105234969597</v>
      </c>
      <c r="T201">
        <v>10.04630197658595</v>
      </c>
      <c r="U201">
        <v>11.80115732731015</v>
      </c>
    </row>
    <row r="202" spans="1:21" x14ac:dyDescent="0.25">
      <c r="A202" t="s">
        <v>5</v>
      </c>
      <c r="B202" t="s">
        <v>278</v>
      </c>
      <c r="K202">
        <v>8.6250921732979199E-4</v>
      </c>
      <c r="L202">
        <v>1.0004027207347009E-3</v>
      </c>
      <c r="M202">
        <v>1.1130503214199939E-3</v>
      </c>
      <c r="N202">
        <v>1.1913453988408481E-3</v>
      </c>
      <c r="O202">
        <v>1.232171447853173E-3</v>
      </c>
      <c r="P202">
        <v>1.2317649686620961E-3</v>
      </c>
      <c r="Q202">
        <v>9.1953252275942009E-4</v>
      </c>
      <c r="R202">
        <v>3.3770292237364919E-4</v>
      </c>
      <c r="S202">
        <v>1.6906514276633761E-4</v>
      </c>
      <c r="T202">
        <v>2.7875177253763362E-4</v>
      </c>
      <c r="U202">
        <v>8.1555013504459948E-4</v>
      </c>
    </row>
    <row r="203" spans="1:21" x14ac:dyDescent="0.25">
      <c r="A203" t="s">
        <v>5</v>
      </c>
      <c r="B203" t="s">
        <v>279</v>
      </c>
      <c r="K203">
        <v>0.42371627042374532</v>
      </c>
      <c r="L203">
        <v>0.84815680914749425</v>
      </c>
      <c r="M203">
        <v>1.2726229411875809</v>
      </c>
      <c r="N203">
        <v>1.697123425750946</v>
      </c>
      <c r="O203">
        <v>2.1216610319290599</v>
      </c>
      <c r="P203">
        <v>2.5462402180490362</v>
      </c>
      <c r="Q203">
        <v>2.971130882722036</v>
      </c>
      <c r="R203">
        <v>4.7522502274865799</v>
      </c>
      <c r="S203">
        <v>6.4473671978169813</v>
      </c>
      <c r="T203">
        <v>8.142205843738207</v>
      </c>
      <c r="U203">
        <v>9.8366173779267232</v>
      </c>
    </row>
    <row r="204" spans="1:21" x14ac:dyDescent="0.25">
      <c r="A204" t="s">
        <v>5</v>
      </c>
      <c r="B204" t="s">
        <v>280</v>
      </c>
      <c r="K204">
        <v>0.1305169844023564</v>
      </c>
      <c r="L204">
        <v>0.27004532805305509</v>
      </c>
      <c r="M204">
        <v>0.41218465882917288</v>
      </c>
      <c r="N204">
        <v>0.4641074209356072</v>
      </c>
      <c r="O204">
        <v>0.50205474074907142</v>
      </c>
      <c r="P204">
        <v>0.53099868927871841</v>
      </c>
      <c r="Q204">
        <v>0.55373452974487403</v>
      </c>
      <c r="R204">
        <v>0.29845366602876572</v>
      </c>
      <c r="S204">
        <v>0.90265960599267536</v>
      </c>
      <c r="T204">
        <v>1.2525372357776541</v>
      </c>
      <c r="U204">
        <v>1.5130380652987929</v>
      </c>
    </row>
    <row r="205" spans="1:21" x14ac:dyDescent="0.25">
      <c r="A205" t="s">
        <v>5</v>
      </c>
      <c r="B205" t="s">
        <v>281</v>
      </c>
      <c r="K205">
        <v>4.5410618078248734E-6</v>
      </c>
      <c r="L205">
        <v>6.1140917202987334E-6</v>
      </c>
      <c r="M205">
        <v>7.3384578544939489E-6</v>
      </c>
      <c r="N205">
        <v>8.1764284870870893E-6</v>
      </c>
      <c r="O205">
        <v>8.0145114242291512E-6</v>
      </c>
      <c r="P205">
        <v>7.2436562060725699E-6</v>
      </c>
      <c r="Q205">
        <v>2.3871641374869728E-6</v>
      </c>
      <c r="R205">
        <v>6.6485602587920857E-7</v>
      </c>
      <c r="S205">
        <v>8.4864292886370233E-7</v>
      </c>
      <c r="T205">
        <v>1.0831149019117501E-6</v>
      </c>
      <c r="U205">
        <v>6.4316428519901172E-6</v>
      </c>
    </row>
    <row r="206" spans="1:21" x14ac:dyDescent="0.25">
      <c r="A206" t="s">
        <v>5</v>
      </c>
      <c r="B206" t="s">
        <v>282</v>
      </c>
      <c r="K206">
        <v>0.13051511198482149</v>
      </c>
      <c r="L206">
        <v>0.27004074260582073</v>
      </c>
      <c r="M206">
        <v>0.41217757140711808</v>
      </c>
      <c r="N206">
        <v>0.46410049016627508</v>
      </c>
      <c r="O206">
        <v>0.50204679943839625</v>
      </c>
      <c r="P206">
        <v>0.53098799496044102</v>
      </c>
      <c r="Q206">
        <v>0.55368188927048367</v>
      </c>
      <c r="R206">
        <v>0.29840416363659272</v>
      </c>
      <c r="S206">
        <v>0.90233225159041275</v>
      </c>
      <c r="T206">
        <v>1.2520915987715711</v>
      </c>
      <c r="U206">
        <v>1.512981700786389</v>
      </c>
    </row>
    <row r="207" spans="1:21" x14ac:dyDescent="0.25">
      <c r="A207" t="s">
        <v>5</v>
      </c>
      <c r="B207" t="s">
        <v>283</v>
      </c>
      <c r="K207">
        <v>0.13050831770796581</v>
      </c>
      <c r="L207">
        <v>0.27001666124082402</v>
      </c>
      <c r="M207">
        <v>0.41212762335776959</v>
      </c>
      <c r="N207">
        <v>0.58002668528948798</v>
      </c>
      <c r="O207">
        <v>0.75291625019354602</v>
      </c>
      <c r="P207">
        <v>0.92903191621216075</v>
      </c>
      <c r="Q207">
        <v>1.1075208292946921</v>
      </c>
      <c r="R207">
        <v>2.386489490854816</v>
      </c>
      <c r="S207">
        <v>3.5954574855446042</v>
      </c>
      <c r="T207">
        <v>3.7471294483861199</v>
      </c>
      <c r="U207">
        <v>4.5311678369783763</v>
      </c>
    </row>
    <row r="208" spans="1:21" x14ac:dyDescent="0.25">
      <c r="A208" t="s">
        <v>5</v>
      </c>
      <c r="B208" t="s">
        <v>284</v>
      </c>
      <c r="K208">
        <v>0.13051119746240511</v>
      </c>
      <c r="L208">
        <v>0.27002534021738611</v>
      </c>
      <c r="M208">
        <v>0.41214373172635582</v>
      </c>
      <c r="N208">
        <v>0.58005392821987722</v>
      </c>
      <c r="O208">
        <v>0.75295737801976304</v>
      </c>
      <c r="P208">
        <v>0.92908822405455249</v>
      </c>
      <c r="Q208">
        <v>1.1075832714427829</v>
      </c>
      <c r="R208">
        <v>2.3869545607749889</v>
      </c>
      <c r="S208">
        <v>3.5989079789307419</v>
      </c>
      <c r="T208">
        <v>3.7500241451130081</v>
      </c>
      <c r="U208">
        <v>4.5327820953802576</v>
      </c>
    </row>
    <row r="209" spans="1:21" x14ac:dyDescent="0.25">
      <c r="A209" t="s">
        <v>5</v>
      </c>
      <c r="B209" t="s">
        <v>285</v>
      </c>
      <c r="K209">
        <v>0.13050540284417711</v>
      </c>
      <c r="L209">
        <v>0.27000759562339538</v>
      </c>
      <c r="M209">
        <v>0.41211467002301322</v>
      </c>
      <c r="N209">
        <v>0.58000866080707614</v>
      </c>
      <c r="O209">
        <v>0.75289253843994652</v>
      </c>
      <c r="P209">
        <v>0.92898689793334621</v>
      </c>
      <c r="Q209">
        <v>1.107354243990184</v>
      </c>
      <c r="R209">
        <v>1.7875934032661609</v>
      </c>
      <c r="S209">
        <v>1.801275855190388</v>
      </c>
      <c r="T209">
        <v>2.4998068938102729</v>
      </c>
      <c r="U209">
        <v>3.0211717295477909</v>
      </c>
    </row>
    <row r="210" spans="1:21" x14ac:dyDescent="0.25">
      <c r="A210" t="s">
        <v>5</v>
      </c>
      <c r="B210" t="s">
        <v>286</v>
      </c>
      <c r="K210">
        <v>0.13051241940289071</v>
      </c>
      <c r="L210">
        <v>0.27002862551026452</v>
      </c>
      <c r="M210">
        <v>0.4121490811042362</v>
      </c>
      <c r="N210">
        <v>0.58006657413612761</v>
      </c>
      <c r="O210">
        <v>0.75297990649895641</v>
      </c>
      <c r="P210">
        <v>0.92911173013941428</v>
      </c>
      <c r="Q210">
        <v>1.107458827963256</v>
      </c>
      <c r="R210">
        <v>1.4896162880362041</v>
      </c>
      <c r="S210">
        <v>1.8028709424014491</v>
      </c>
      <c r="T210">
        <v>2.501709895079268</v>
      </c>
      <c r="U210">
        <v>3.0228736600824142</v>
      </c>
    </row>
    <row r="211" spans="1:21" x14ac:dyDescent="0.25">
      <c r="A211" t="s">
        <v>5</v>
      </c>
      <c r="B211" t="s">
        <v>287</v>
      </c>
      <c r="K211">
        <v>1.480101670242011E-5</v>
      </c>
      <c r="L211">
        <v>1.7439785680855509E-5</v>
      </c>
      <c r="M211">
        <v>1.933786179841371E-5</v>
      </c>
      <c r="N211">
        <v>2.0417956600991109E-5</v>
      </c>
      <c r="O211">
        <v>2.1164575285404579E-5</v>
      </c>
      <c r="P211">
        <v>2.094189364483934E-5</v>
      </c>
      <c r="Q211">
        <v>1.343612851882724E-5</v>
      </c>
      <c r="R211">
        <v>3.59655256239222E-6</v>
      </c>
      <c r="S211">
        <v>3.071439096538839E-6</v>
      </c>
      <c r="T211">
        <v>4.6488555270051904E-6</v>
      </c>
      <c r="U211">
        <v>1.5114860304806501E-5</v>
      </c>
    </row>
    <row r="212" spans="1:21" x14ac:dyDescent="0.25">
      <c r="A212" t="s">
        <v>5</v>
      </c>
      <c r="B212" t="s">
        <v>288</v>
      </c>
      <c r="K212">
        <v>6.5272640457116074E-2</v>
      </c>
      <c r="L212">
        <v>9.0052111338235069E-2</v>
      </c>
      <c r="M212">
        <v>0.103105207633773</v>
      </c>
      <c r="N212">
        <v>0.1161122432703193</v>
      </c>
      <c r="O212">
        <v>0.12562657494157481</v>
      </c>
      <c r="P212">
        <v>0.13289133900151659</v>
      </c>
      <c r="Q212">
        <v>0.13842842968919</v>
      </c>
      <c r="R212">
        <v>0.29869271267029979</v>
      </c>
      <c r="S212">
        <v>0.90693281284197291</v>
      </c>
      <c r="T212">
        <v>1.2635342919532291</v>
      </c>
      <c r="U212">
        <v>1.5207694832076979</v>
      </c>
    </row>
    <row r="213" spans="1:21" x14ac:dyDescent="0.25">
      <c r="A213" t="s">
        <v>5</v>
      </c>
      <c r="B213" t="s">
        <v>289</v>
      </c>
      <c r="K213">
        <v>4.8566653366175773E-7</v>
      </c>
      <c r="L213">
        <v>5.1003819665575443E-7</v>
      </c>
      <c r="M213">
        <v>5.3556613565209804E-7</v>
      </c>
      <c r="N213">
        <v>5.6236389296554979E-7</v>
      </c>
      <c r="O213">
        <v>5.9049116999714735E-7</v>
      </c>
      <c r="P213">
        <v>6.2001913062169543E-7</v>
      </c>
      <c r="Q213">
        <v>1.302480032735797E-7</v>
      </c>
      <c r="R213">
        <v>1.6623940360287789E-7</v>
      </c>
      <c r="S213">
        <v>2.1217485823331511E-7</v>
      </c>
      <c r="T213">
        <v>2.707953557731956E-7</v>
      </c>
      <c r="U213">
        <v>1.7279035359540939E-6</v>
      </c>
    </row>
    <row r="214" spans="1:21" x14ac:dyDescent="0.25">
      <c r="A214" t="s">
        <v>5</v>
      </c>
      <c r="B214" t="s">
        <v>290</v>
      </c>
      <c r="K214">
        <v>6.527096425750635E-2</v>
      </c>
      <c r="L214">
        <v>9.0052511324294079E-2</v>
      </c>
      <c r="M214">
        <v>0.103109540259813</v>
      </c>
      <c r="N214">
        <v>0.11612196109940159</v>
      </c>
      <c r="O214">
        <v>0.12564242784655799</v>
      </c>
      <c r="P214">
        <v>0.132913752085595</v>
      </c>
      <c r="Q214">
        <v>0.13833361897597579</v>
      </c>
      <c r="R214">
        <v>0.29841915841317163</v>
      </c>
      <c r="S214">
        <v>0.90572454291342963</v>
      </c>
      <c r="T214">
        <v>1.263061576638592</v>
      </c>
      <c r="U214">
        <v>1.522216926881677</v>
      </c>
    </row>
    <row r="215" spans="1:21" x14ac:dyDescent="0.25">
      <c r="A215" t="s">
        <v>5</v>
      </c>
      <c r="B215" t="s">
        <v>291</v>
      </c>
      <c r="K215">
        <v>4.8566651987001862E-7</v>
      </c>
      <c r="L215">
        <v>5.1003818409835896E-7</v>
      </c>
      <c r="M215">
        <v>5.355661257578004E-7</v>
      </c>
      <c r="N215">
        <v>5.6236388566838721E-7</v>
      </c>
      <c r="O215">
        <v>5.9049116428241458E-7</v>
      </c>
      <c r="P215">
        <v>6.2001912700331574E-7</v>
      </c>
      <c r="Q215">
        <v>1.3024799206126191E-7</v>
      </c>
      <c r="R215">
        <v>1.662393935116091E-7</v>
      </c>
      <c r="S215">
        <v>2.12174848951035E-7</v>
      </c>
      <c r="T215">
        <v>2.7079534501543169E-7</v>
      </c>
      <c r="U215">
        <v>1.7279035360794969E-6</v>
      </c>
    </row>
    <row r="216" spans="1:21" x14ac:dyDescent="0.25">
      <c r="A216" t="s">
        <v>5</v>
      </c>
      <c r="B216" t="s">
        <v>292</v>
      </c>
      <c r="K216">
        <v>0.13050215252457331</v>
      </c>
      <c r="L216">
        <v>0.27000124776633189</v>
      </c>
      <c r="M216">
        <v>0.41210833902148891</v>
      </c>
      <c r="N216">
        <v>0.58000333353923661</v>
      </c>
      <c r="O216">
        <v>0.75288841247882132</v>
      </c>
      <c r="P216">
        <v>0.92898109349431268</v>
      </c>
      <c r="Q216">
        <v>1.107251273983441</v>
      </c>
      <c r="R216">
        <v>1.787580161741174</v>
      </c>
      <c r="S216">
        <v>1.800576367649604</v>
      </c>
      <c r="T216">
        <v>2.5004792884329272</v>
      </c>
      <c r="U216">
        <v>3.0212659311943919</v>
      </c>
    </row>
    <row r="217" spans="1:21" x14ac:dyDescent="0.25">
      <c r="A217" t="s">
        <v>5</v>
      </c>
      <c r="B217" t="s">
        <v>293</v>
      </c>
      <c r="K217">
        <v>0.1305043945575205</v>
      </c>
      <c r="L217">
        <v>0.27000331829283508</v>
      </c>
      <c r="M217">
        <v>0.41210520721791488</v>
      </c>
      <c r="N217">
        <v>0.57999116644560877</v>
      </c>
      <c r="O217">
        <v>0.7528651131202192</v>
      </c>
      <c r="P217">
        <v>0.92894812234397228</v>
      </c>
      <c r="Q217">
        <v>1.107362742813808</v>
      </c>
      <c r="R217">
        <v>1.788529752209955</v>
      </c>
      <c r="S217">
        <v>1.8012031374651081</v>
      </c>
      <c r="T217">
        <v>2.49928104478813</v>
      </c>
      <c r="U217">
        <v>3.0207211108149821</v>
      </c>
    </row>
    <row r="218" spans="1:21" x14ac:dyDescent="0.25">
      <c r="A218" t="s">
        <v>5</v>
      </c>
      <c r="B218" t="s">
        <v>294</v>
      </c>
      <c r="K218">
        <v>1.9563463069904259E-5</v>
      </c>
      <c r="L218">
        <v>2.254989214181499E-5</v>
      </c>
      <c r="M218">
        <v>2.5033023857364739E-5</v>
      </c>
      <c r="N218">
        <v>2.676193297025355E-5</v>
      </c>
      <c r="O218">
        <v>2.7654018191856519E-5</v>
      </c>
      <c r="P218">
        <v>2.762156155545804E-5</v>
      </c>
      <c r="Q218">
        <v>2.0565544659034119E-5</v>
      </c>
      <c r="R218">
        <v>7.4840837075879606E-6</v>
      </c>
      <c r="S218">
        <v>3.7261157101961261E-6</v>
      </c>
      <c r="T218">
        <v>6.1454531684996294E-6</v>
      </c>
      <c r="U218">
        <v>1.80561775460941E-5</v>
      </c>
    </row>
    <row r="219" spans="1:21" x14ac:dyDescent="0.25">
      <c r="A219" t="s">
        <v>5</v>
      </c>
      <c r="B219" t="s">
        <v>295</v>
      </c>
      <c r="K219">
        <v>0.13050656378634179</v>
      </c>
      <c r="L219">
        <v>0.27001037874275341</v>
      </c>
      <c r="M219">
        <v>0.41211859976204229</v>
      </c>
      <c r="N219">
        <v>0.58001409212107125</v>
      </c>
      <c r="O219">
        <v>0.75289983956089002</v>
      </c>
      <c r="P219">
        <v>0.92899721497887888</v>
      </c>
      <c r="Q219">
        <v>1.107412673429621</v>
      </c>
      <c r="R219">
        <v>1.7888313991623479</v>
      </c>
      <c r="S219">
        <v>1.801942302429171</v>
      </c>
      <c r="T219">
        <v>2.5005380344641419</v>
      </c>
      <c r="U219">
        <v>3.021488792300699</v>
      </c>
    </row>
    <row r="220" spans="1:21" x14ac:dyDescent="0.25">
      <c r="A220" t="s">
        <v>5</v>
      </c>
      <c r="B220" t="s">
        <v>296</v>
      </c>
      <c r="K220">
        <v>0.26955862131213498</v>
      </c>
      <c r="L220">
        <v>0.54062080423990766</v>
      </c>
      <c r="M220">
        <v>0.81205433235709445</v>
      </c>
      <c r="N220">
        <v>1.0836557790801919</v>
      </c>
      <c r="O220">
        <v>1.355385278483535</v>
      </c>
      <c r="P220">
        <v>1.627187332705974</v>
      </c>
      <c r="Q220">
        <v>1.8993274288193081</v>
      </c>
      <c r="R220">
        <v>3.592604814146827</v>
      </c>
      <c r="S220">
        <v>7.8185072705033898</v>
      </c>
      <c r="T220">
        <v>10.417515358597569</v>
      </c>
      <c r="U220">
        <v>9.5642544122629243</v>
      </c>
    </row>
    <row r="221" spans="1:21" x14ac:dyDescent="0.25">
      <c r="A221" t="s">
        <v>5</v>
      </c>
      <c r="B221" t="s">
        <v>297</v>
      </c>
      <c r="K221">
        <v>0.26951638764271912</v>
      </c>
      <c r="L221">
        <v>0.54048558701808891</v>
      </c>
      <c r="M221">
        <v>0.81179880418241801</v>
      </c>
      <c r="N221">
        <v>1.0832541519470931</v>
      </c>
      <c r="O221">
        <v>1.3548210848280899</v>
      </c>
      <c r="P221">
        <v>1.626439343792714</v>
      </c>
      <c r="Q221">
        <v>1.8987176931509819</v>
      </c>
      <c r="R221">
        <v>3.5902180101922521</v>
      </c>
      <c r="S221">
        <v>7.8039201079155864</v>
      </c>
      <c r="T221">
        <v>10.367195322362511</v>
      </c>
      <c r="U221">
        <v>9.5411648037110552</v>
      </c>
    </row>
    <row r="222" spans="1:21" x14ac:dyDescent="0.25">
      <c r="A222" t="s">
        <v>5</v>
      </c>
      <c r="B222" t="s">
        <v>298</v>
      </c>
      <c r="K222">
        <v>0.26958681137422519</v>
      </c>
      <c r="L222">
        <v>0.54071517125838764</v>
      </c>
      <c r="M222">
        <v>0.81223612257508626</v>
      </c>
      <c r="N222">
        <v>1.0839451478950419</v>
      </c>
      <c r="O222">
        <v>1.355796698181513</v>
      </c>
      <c r="P222">
        <v>1.6277367988600131</v>
      </c>
      <c r="Q222">
        <v>1.899730272525592</v>
      </c>
      <c r="R222">
        <v>3.5942725116022838</v>
      </c>
      <c r="S222">
        <v>7.8285498373619324</v>
      </c>
      <c r="T222">
        <v>10.45122804009922</v>
      </c>
      <c r="U222">
        <v>9.5804424752243378</v>
      </c>
    </row>
    <row r="223" spans="1:21" x14ac:dyDescent="0.25">
      <c r="A223" t="s">
        <v>5</v>
      </c>
      <c r="B223" t="s">
        <v>299</v>
      </c>
      <c r="K223">
        <v>0.26966333027418948</v>
      </c>
      <c r="L223">
        <v>0.54093192945291335</v>
      </c>
      <c r="M223">
        <v>0.81263404901828584</v>
      </c>
      <c r="N223">
        <v>1.0845533110198831</v>
      </c>
      <c r="O223">
        <v>1.3565965541659559</v>
      </c>
      <c r="P223">
        <v>1.628731953861998</v>
      </c>
      <c r="Q223">
        <v>1.900617062359417</v>
      </c>
      <c r="R223">
        <v>2.395650420461426</v>
      </c>
      <c r="S223">
        <v>1.570896338872326</v>
      </c>
      <c r="T223">
        <v>3.530690756067397</v>
      </c>
      <c r="U223">
        <v>4.8143904849375652</v>
      </c>
    </row>
    <row r="224" spans="1:21" x14ac:dyDescent="0.25">
      <c r="A224" t="s">
        <v>5</v>
      </c>
      <c r="B224" t="s">
        <v>300</v>
      </c>
      <c r="K224">
        <v>0.26965195445284329</v>
      </c>
      <c r="L224">
        <v>0.54089468791687734</v>
      </c>
      <c r="M224">
        <v>0.81256389048623201</v>
      </c>
      <c r="N224">
        <v>1.084442875612206</v>
      </c>
      <c r="O224">
        <v>1.356438756076416</v>
      </c>
      <c r="P224">
        <v>1.6285189840804091</v>
      </c>
      <c r="Q224">
        <v>1.9004344101126069</v>
      </c>
      <c r="R224">
        <v>2.3949760119443702</v>
      </c>
      <c r="S224">
        <v>1.570111167559934</v>
      </c>
      <c r="T224">
        <v>3.527224042470269</v>
      </c>
      <c r="U224">
        <v>4.8115889029044707</v>
      </c>
    </row>
    <row r="225" spans="1:21" x14ac:dyDescent="0.25">
      <c r="A225" t="s">
        <v>5</v>
      </c>
      <c r="B225" t="s">
        <v>301</v>
      </c>
      <c r="K225">
        <v>0.26966954731822479</v>
      </c>
      <c r="L225">
        <v>0.54095110045483807</v>
      </c>
      <c r="M225">
        <v>0.81266896188672955</v>
      </c>
      <c r="N225">
        <v>1.084607104334903</v>
      </c>
      <c r="O225">
        <v>1.3566725416537491</v>
      </c>
      <c r="P225">
        <v>1.628834265369602</v>
      </c>
      <c r="Q225">
        <v>1.9007223797460759</v>
      </c>
      <c r="R225">
        <v>2.3960575422048942</v>
      </c>
      <c r="S225">
        <v>1.5713052879577869</v>
      </c>
      <c r="T225">
        <v>3.5323326076458468</v>
      </c>
      <c r="U225">
        <v>4.815723842629116</v>
      </c>
    </row>
    <row r="226" spans="1:21" x14ac:dyDescent="0.25">
      <c r="A226" t="s">
        <v>5</v>
      </c>
      <c r="B226" t="s">
        <v>302</v>
      </c>
      <c r="K226">
        <v>0.26970292274216989</v>
      </c>
      <c r="L226">
        <v>0.54106539414041754</v>
      </c>
      <c r="M226">
        <v>0.81288940683034516</v>
      </c>
      <c r="N226">
        <v>1.0849590701696521</v>
      </c>
      <c r="O226">
        <v>1.3571792220300469</v>
      </c>
      <c r="P226">
        <v>1.6295191999119569</v>
      </c>
      <c r="Q226">
        <v>1.901235172552785</v>
      </c>
      <c r="R226">
        <v>2.3978755227660988</v>
      </c>
      <c r="S226">
        <v>1.5737020605714169</v>
      </c>
      <c r="T226">
        <v>3.5436518005762849</v>
      </c>
      <c r="U226">
        <v>4.8248170273607576</v>
      </c>
    </row>
    <row r="227" spans="1:21" x14ac:dyDescent="0.25">
      <c r="A227" t="s">
        <v>5</v>
      </c>
      <c r="B227" t="s">
        <v>303</v>
      </c>
      <c r="K227">
        <v>0.26968189103462392</v>
      </c>
      <c r="L227">
        <v>0.54100091056935617</v>
      </c>
      <c r="M227">
        <v>0.81277236952536314</v>
      </c>
      <c r="N227">
        <v>1.0847791321583491</v>
      </c>
      <c r="O227">
        <v>1.356925337074449</v>
      </c>
      <c r="P227">
        <v>1.6291774219883559</v>
      </c>
      <c r="Q227">
        <v>1.900877048798828</v>
      </c>
      <c r="R227">
        <v>2.3964846976140639</v>
      </c>
      <c r="S227">
        <v>1.572321784255952</v>
      </c>
      <c r="T227">
        <v>3.5381475601861569</v>
      </c>
      <c r="U227">
        <v>4.8203552782295409</v>
      </c>
    </row>
    <row r="228" spans="1:21" x14ac:dyDescent="0.25">
      <c r="A228" t="s">
        <v>5</v>
      </c>
      <c r="B228" t="s">
        <v>304</v>
      </c>
      <c r="K228">
        <v>0.26971252700407811</v>
      </c>
      <c r="L228">
        <v>0.54109412039392102</v>
      </c>
      <c r="M228">
        <v>0.81294076004972815</v>
      </c>
      <c r="N228">
        <v>1.085037236670795</v>
      </c>
      <c r="O228">
        <v>1.3572889047635679</v>
      </c>
      <c r="P228">
        <v>1.6296666860184159</v>
      </c>
      <c r="Q228">
        <v>1.901402091953647</v>
      </c>
      <c r="R228">
        <v>2.3985345015050781</v>
      </c>
      <c r="S228">
        <v>1.574320499331775</v>
      </c>
      <c r="T228">
        <v>3.546012846818011</v>
      </c>
      <c r="U228">
        <v>4.8267348619484949</v>
      </c>
    </row>
    <row r="229" spans="1:21" x14ac:dyDescent="0.25">
      <c r="A229" t="s">
        <v>5</v>
      </c>
      <c r="B229" t="s">
        <v>305</v>
      </c>
      <c r="K229">
        <v>4.874488620430728E-4</v>
      </c>
      <c r="L229">
        <v>5.5753147059597473E-4</v>
      </c>
      <c r="M229">
        <v>6.2107673677131879E-4</v>
      </c>
      <c r="N229">
        <v>6.7817015531768674E-4</v>
      </c>
      <c r="O229">
        <v>7.3799673617910247E-4</v>
      </c>
      <c r="P229">
        <v>7.9047074657975173E-4</v>
      </c>
      <c r="Q229">
        <v>8.2703574272418223E-4</v>
      </c>
      <c r="R229">
        <v>7.1604974589069498E-4</v>
      </c>
      <c r="S229">
        <v>4.8646405192538509E-4</v>
      </c>
      <c r="T229">
        <v>3.0421835160396451E-4</v>
      </c>
      <c r="U229">
        <v>6.1182103175805389E-4</v>
      </c>
    </row>
    <row r="230" spans="1:21" x14ac:dyDescent="0.25">
      <c r="A230" t="s">
        <v>5</v>
      </c>
      <c r="B230" t="s">
        <v>306</v>
      </c>
      <c r="K230">
        <v>4.3653428959299518E-4</v>
      </c>
      <c r="L230">
        <v>5.0044062420856678E-4</v>
      </c>
      <c r="M230">
        <v>5.5890726387129589E-4</v>
      </c>
      <c r="N230">
        <v>6.1242112133650512E-4</v>
      </c>
      <c r="O230">
        <v>6.6839448357763822E-4</v>
      </c>
      <c r="P230">
        <v>7.2009395145337441E-4</v>
      </c>
      <c r="Q230">
        <v>7.6666896225386499E-4</v>
      </c>
      <c r="R230">
        <v>8.1885084511196639E-4</v>
      </c>
      <c r="S230">
        <v>7.3286103461916129E-4</v>
      </c>
      <c r="T230">
        <v>5.5665013692958139E-4</v>
      </c>
      <c r="U230">
        <v>7.1755124619726622E-4</v>
      </c>
    </row>
    <row r="231" spans="1:21" x14ac:dyDescent="0.25">
      <c r="A231" t="s">
        <v>5</v>
      </c>
      <c r="B231" t="s">
        <v>307</v>
      </c>
      <c r="K231">
        <v>0.1035845727582425</v>
      </c>
      <c r="L231">
        <v>0.20841267324188081</v>
      </c>
      <c r="M231">
        <v>0.31354478033441768</v>
      </c>
      <c r="N231">
        <v>0.4187963745996941</v>
      </c>
      <c r="O231">
        <v>0.52411014887915053</v>
      </c>
      <c r="P231">
        <v>0.6294623266078283</v>
      </c>
      <c r="Q231">
        <v>0.73539786051385103</v>
      </c>
      <c r="R231">
        <v>1.1738301378418139</v>
      </c>
      <c r="S231">
        <v>1.736850165137543</v>
      </c>
      <c r="T231">
        <v>2.8800183328855402</v>
      </c>
      <c r="U231">
        <v>3.142410715446287</v>
      </c>
    </row>
    <row r="232" spans="1:21" x14ac:dyDescent="0.25">
      <c r="A232" t="s">
        <v>5</v>
      </c>
      <c r="B232" t="s">
        <v>308</v>
      </c>
      <c r="K232">
        <v>0.3667139049229467</v>
      </c>
      <c r="L232">
        <v>0.73804198751042061</v>
      </c>
      <c r="M232">
        <v>1.1104758941448141</v>
      </c>
      <c r="N232">
        <v>1.4833471248753709</v>
      </c>
      <c r="O232">
        <v>1.85642660521397</v>
      </c>
      <c r="P232">
        <v>2.2296569544192661</v>
      </c>
      <c r="Q232">
        <v>2.604432160921843</v>
      </c>
      <c r="R232">
        <v>4.2941618684050757</v>
      </c>
      <c r="S232">
        <v>6.3174894900115381</v>
      </c>
      <c r="T232">
        <v>6.1079197581669744</v>
      </c>
      <c r="U232">
        <v>7.8376194882405672</v>
      </c>
    </row>
    <row r="233" spans="1:21" x14ac:dyDescent="0.25">
      <c r="A233" t="s">
        <v>5</v>
      </c>
      <c r="B233" t="s">
        <v>309</v>
      </c>
      <c r="K233">
        <v>9.5199967186578416E-2</v>
      </c>
      <c r="L233">
        <v>0.18397307954354611</v>
      </c>
      <c r="M233">
        <v>0.2710912687508551</v>
      </c>
      <c r="N233">
        <v>0.35752847610340599</v>
      </c>
      <c r="O233">
        <v>0.44360805066156128</v>
      </c>
      <c r="P233">
        <v>0.52946092797585276</v>
      </c>
      <c r="Q233">
        <v>0.6156066162430025</v>
      </c>
      <c r="R233">
        <v>1.009946005494758</v>
      </c>
      <c r="S233">
        <v>1.1592392021504809</v>
      </c>
      <c r="T233">
        <v>0.90961310113836347</v>
      </c>
      <c r="U233">
        <v>1.457451484664892</v>
      </c>
    </row>
    <row r="234" spans="1:21" x14ac:dyDescent="0.25">
      <c r="A234" t="s">
        <v>5</v>
      </c>
      <c r="B234" t="s">
        <v>310</v>
      </c>
      <c r="K234">
        <v>0.36668724762962379</v>
      </c>
      <c r="L234">
        <v>0.73796578077157993</v>
      </c>
      <c r="M234">
        <v>1.1103370867105959</v>
      </c>
      <c r="N234">
        <v>1.483136578944926</v>
      </c>
      <c r="O234">
        <v>1.856134687641835</v>
      </c>
      <c r="P234">
        <v>2.2292809479825548</v>
      </c>
      <c r="Q234">
        <v>2.6040539872345931</v>
      </c>
      <c r="R234">
        <v>4.2931711117769638</v>
      </c>
      <c r="S234">
        <v>6.3143702110603934</v>
      </c>
      <c r="T234">
        <v>6.1008710983856398</v>
      </c>
      <c r="U234">
        <v>7.8332000983543608</v>
      </c>
    </row>
    <row r="235" spans="1:21" x14ac:dyDescent="0.25">
      <c r="A235" t="s">
        <v>5</v>
      </c>
      <c r="B235" t="s">
        <v>311</v>
      </c>
      <c r="K235">
        <v>7.5522739589750018E-2</v>
      </c>
      <c r="L235">
        <v>0.14594455377154</v>
      </c>
      <c r="M235">
        <v>0.21505312691272349</v>
      </c>
      <c r="N235">
        <v>0.28362089982185118</v>
      </c>
      <c r="O235">
        <v>0.35190423373659879</v>
      </c>
      <c r="P235">
        <v>0.42000666496802042</v>
      </c>
      <c r="Q235">
        <v>0.48834074669870142</v>
      </c>
      <c r="R235">
        <v>0.80111141925480778</v>
      </c>
      <c r="S235">
        <v>0.91933440547835132</v>
      </c>
      <c r="T235">
        <v>0.72137979715396205</v>
      </c>
      <c r="U235">
        <v>1.155850813782699</v>
      </c>
    </row>
    <row r="236" spans="1:21" x14ac:dyDescent="0.25">
      <c r="A236" t="s">
        <v>5</v>
      </c>
      <c r="B236" t="s">
        <v>312</v>
      </c>
      <c r="K236">
        <v>3.788040973371486E-4</v>
      </c>
      <c r="L236">
        <v>4.3551157725420431E-4</v>
      </c>
      <c r="M236">
        <v>4.8672787995096447E-4</v>
      </c>
      <c r="N236">
        <v>5.3270102756060225E-4</v>
      </c>
      <c r="O236">
        <v>5.7297495298011254E-4</v>
      </c>
      <c r="P236">
        <v>6.1518383200927435E-4</v>
      </c>
      <c r="Q236">
        <v>6.3191506215726841E-4</v>
      </c>
      <c r="R236">
        <v>5.156560302925473E-4</v>
      </c>
      <c r="S236">
        <v>3.2536607258657542E-4</v>
      </c>
      <c r="T236">
        <v>2.11897995345347E-4</v>
      </c>
      <c r="U236">
        <v>4.7143323642683828E-4</v>
      </c>
    </row>
    <row r="237" spans="1:21" x14ac:dyDescent="0.25">
      <c r="A237" t="s">
        <v>5</v>
      </c>
      <c r="B237" t="s">
        <v>313</v>
      </c>
      <c r="K237">
        <v>0.36672886807464578</v>
      </c>
      <c r="L237">
        <v>0.73809235367392412</v>
      </c>
      <c r="M237">
        <v>1.1105789402196751</v>
      </c>
      <c r="N237">
        <v>1.483512116866216</v>
      </c>
      <c r="O237">
        <v>1.8566609932045059</v>
      </c>
      <c r="P237">
        <v>2.229969100535468</v>
      </c>
      <c r="Q237">
        <v>2.6046107258006042</v>
      </c>
      <c r="R237">
        <v>4.2947802505954309</v>
      </c>
      <c r="S237">
        <v>6.3190476114985268</v>
      </c>
      <c r="T237">
        <v>6.1108736013510301</v>
      </c>
      <c r="U237">
        <v>7.8401978128201941</v>
      </c>
    </row>
    <row r="238" spans="1:21" x14ac:dyDescent="0.25">
      <c r="A238" t="s">
        <v>5</v>
      </c>
      <c r="B238" t="s">
        <v>314</v>
      </c>
      <c r="K238">
        <v>9.2887376200739266E-2</v>
      </c>
      <c r="L238">
        <v>0.17950845332118431</v>
      </c>
      <c r="M238">
        <v>0.26451542006626078</v>
      </c>
      <c r="N238">
        <v>0.34885911276000581</v>
      </c>
      <c r="O238">
        <v>0.43285542233460039</v>
      </c>
      <c r="P238">
        <v>0.51663286911655582</v>
      </c>
      <c r="Q238">
        <v>0.60070012157753239</v>
      </c>
      <c r="R238">
        <v>0.98558050367251981</v>
      </c>
      <c r="S238">
        <v>1.1316816360698041</v>
      </c>
      <c r="T238">
        <v>0.88784946409996912</v>
      </c>
      <c r="U238">
        <v>1.4225383459852099</v>
      </c>
    </row>
    <row r="239" spans="1:21" x14ac:dyDescent="0.25">
      <c r="A239" t="s">
        <v>5</v>
      </c>
      <c r="B239" t="s">
        <v>315</v>
      </c>
      <c r="K239">
        <v>0.1035838865064382</v>
      </c>
      <c r="L239">
        <v>0.2084105721797713</v>
      </c>
      <c r="M239">
        <v>0.31354071799569749</v>
      </c>
      <c r="N239">
        <v>0.41879026319126422</v>
      </c>
      <c r="O239">
        <v>0.52410118376926562</v>
      </c>
      <c r="P239">
        <v>0.62945017676124904</v>
      </c>
      <c r="Q239">
        <v>0.73539052565729501</v>
      </c>
      <c r="R239">
        <v>1.1738065433777951</v>
      </c>
      <c r="S239">
        <v>1.736794125532974</v>
      </c>
      <c r="T239">
        <v>2.880129856434444</v>
      </c>
      <c r="U239">
        <v>5.3867224306820232</v>
      </c>
    </row>
    <row r="240" spans="1:21" x14ac:dyDescent="0.25">
      <c r="A240" t="s">
        <v>5</v>
      </c>
      <c r="B240" t="s">
        <v>316</v>
      </c>
      <c r="K240">
        <v>0.10358436159777119</v>
      </c>
      <c r="L240">
        <v>0.2084118591367865</v>
      </c>
      <c r="M240">
        <v>0.3135429246682897</v>
      </c>
      <c r="N240">
        <v>0.41879346207440798</v>
      </c>
      <c r="O240">
        <v>0.52410544780660617</v>
      </c>
      <c r="P240">
        <v>0.62945559585144895</v>
      </c>
      <c r="Q240">
        <v>0.73539723396088319</v>
      </c>
      <c r="R240">
        <v>1.173821800520507</v>
      </c>
      <c r="S240">
        <v>1.7368235843606921</v>
      </c>
      <c r="T240">
        <v>2.8802005024368809</v>
      </c>
      <c r="U240">
        <v>5.3869337265046493</v>
      </c>
    </row>
    <row r="241" spans="1:21" x14ac:dyDescent="0.25">
      <c r="A241" t="s">
        <v>5</v>
      </c>
      <c r="B241" t="s">
        <v>317</v>
      </c>
      <c r="K241">
        <v>0.1035821423593536</v>
      </c>
      <c r="L241">
        <v>0.2084058475408925</v>
      </c>
      <c r="M241">
        <v>0.31353261694562801</v>
      </c>
      <c r="N241">
        <v>0.41877851960876011</v>
      </c>
      <c r="O241">
        <v>0.52408552989464641</v>
      </c>
      <c r="P241">
        <v>0.62943028260687728</v>
      </c>
      <c r="Q241">
        <v>0.73536589877804137</v>
      </c>
      <c r="R241">
        <v>1.1737505333157241</v>
      </c>
      <c r="S241">
        <v>1.7366859809028601</v>
      </c>
      <c r="T241">
        <v>2.87987051530525</v>
      </c>
      <c r="U241">
        <v>5.385946786561008</v>
      </c>
    </row>
    <row r="242" spans="1:21" x14ac:dyDescent="0.25">
      <c r="A242" t="s">
        <v>5</v>
      </c>
      <c r="B242" t="s">
        <v>318</v>
      </c>
      <c r="K242">
        <v>5.8267110845196951E-4</v>
      </c>
      <c r="L242">
        <v>6.6752601756624088E-4</v>
      </c>
      <c r="M242">
        <v>7.472872272033538E-4</v>
      </c>
      <c r="N242">
        <v>8.2290067105517443E-4</v>
      </c>
      <c r="O242">
        <v>8.9390947741502605E-4</v>
      </c>
      <c r="P242">
        <v>9.5948606460811146E-4</v>
      </c>
      <c r="Q242">
        <v>1.0185686199671231E-3</v>
      </c>
      <c r="R242">
        <v>1.094679946203528E-3</v>
      </c>
      <c r="S242">
        <v>1.187374429313316E-3</v>
      </c>
      <c r="T242">
        <v>1.3163560688650401E-3</v>
      </c>
      <c r="U242">
        <v>1.745151232609174E-3</v>
      </c>
    </row>
    <row r="243" spans="1:21" x14ac:dyDescent="0.25">
      <c r="A243" t="s">
        <v>5</v>
      </c>
      <c r="B243" t="s">
        <v>319</v>
      </c>
      <c r="K243">
        <v>4.1624640920523398E-2</v>
      </c>
      <c r="L243">
        <v>8.3386872213260091E-2</v>
      </c>
      <c r="M243">
        <v>0.12515288290805029</v>
      </c>
      <c r="N243">
        <v>0.16692146927706369</v>
      </c>
      <c r="O243">
        <v>0.2086899856291603</v>
      </c>
      <c r="P243">
        <v>0.25047164506962261</v>
      </c>
      <c r="Q243">
        <v>0.29235930974996421</v>
      </c>
      <c r="R243">
        <v>0.46763822101044611</v>
      </c>
      <c r="S243">
        <v>0.5253928611109534</v>
      </c>
      <c r="T243">
        <v>0.51670864550479123</v>
      </c>
      <c r="U243">
        <v>0.75852393935975959</v>
      </c>
    </row>
    <row r="244" spans="1:21" x14ac:dyDescent="0.25">
      <c r="A244" t="s">
        <v>5</v>
      </c>
      <c r="B244" t="s">
        <v>320</v>
      </c>
      <c r="K244">
        <v>4.1623593426970709E-2</v>
      </c>
      <c r="L244">
        <v>8.3383953043734652E-2</v>
      </c>
      <c r="M244">
        <v>0.1251477260027615</v>
      </c>
      <c r="N244">
        <v>0.16691371071440769</v>
      </c>
      <c r="O244">
        <v>0.208679614911745</v>
      </c>
      <c r="P244">
        <v>0.25045821495682702</v>
      </c>
      <c r="Q244">
        <v>0.29234204378523798</v>
      </c>
      <c r="R244">
        <v>0.46757562094773941</v>
      </c>
      <c r="S244">
        <v>0.52517019522154473</v>
      </c>
      <c r="T244">
        <v>0.51654781382956649</v>
      </c>
      <c r="U244">
        <v>0.758362971766393</v>
      </c>
    </row>
    <row r="245" spans="1:21" x14ac:dyDescent="0.25">
      <c r="A245" t="s">
        <v>5</v>
      </c>
      <c r="B245" t="s">
        <v>321</v>
      </c>
      <c r="K245">
        <v>4.1624437547119621E-2</v>
      </c>
      <c r="L245">
        <v>8.338630544890345E-2</v>
      </c>
      <c r="M245">
        <v>0.12515188168012251</v>
      </c>
      <c r="N245">
        <v>0.16691996292676789</v>
      </c>
      <c r="O245">
        <v>0.20868797208970941</v>
      </c>
      <c r="P245">
        <v>0.25046903750478933</v>
      </c>
      <c r="Q245">
        <v>0.29235595738540737</v>
      </c>
      <c r="R245">
        <v>0.46762606622613151</v>
      </c>
      <c r="S245">
        <v>0.52534962006027297</v>
      </c>
      <c r="T245">
        <v>0.5166774134824812</v>
      </c>
      <c r="U245">
        <v>0.75849268293096084</v>
      </c>
    </row>
    <row r="246" spans="1:21" x14ac:dyDescent="0.25">
      <c r="A246" t="s">
        <v>5</v>
      </c>
      <c r="B246" t="s">
        <v>322</v>
      </c>
      <c r="K246">
        <v>4.1623072928801949E-2</v>
      </c>
      <c r="L246">
        <v>8.338159016755417E-2</v>
      </c>
      <c r="M246">
        <v>0.12514261787137909</v>
      </c>
      <c r="N246">
        <v>0.1669055155356923</v>
      </c>
      <c r="O246">
        <v>0.20866763599972421</v>
      </c>
      <c r="P246">
        <v>0.25044310295519889</v>
      </c>
      <c r="Q246">
        <v>0.29234070478982138</v>
      </c>
      <c r="R246">
        <v>0.46769814693989309</v>
      </c>
      <c r="S246">
        <v>1.0517669752699279</v>
      </c>
      <c r="T246">
        <v>1.8921681051856341</v>
      </c>
      <c r="U246">
        <v>1.767914414936967</v>
      </c>
    </row>
    <row r="247" spans="1:21" x14ac:dyDescent="0.25">
      <c r="A247" t="s">
        <v>5</v>
      </c>
      <c r="B247" t="s">
        <v>323</v>
      </c>
      <c r="K247">
        <v>4.1628553891476072E-2</v>
      </c>
      <c r="L247">
        <v>8.3397869460235571E-2</v>
      </c>
      <c r="M247">
        <v>0.1251724206957395</v>
      </c>
      <c r="N247">
        <v>0.16695095708607749</v>
      </c>
      <c r="O247">
        <v>0.2087295481812044</v>
      </c>
      <c r="P247">
        <v>0.25052297343223229</v>
      </c>
      <c r="Q247">
        <v>0.29242329446381288</v>
      </c>
      <c r="R247">
        <v>0.46786941151201761</v>
      </c>
      <c r="S247">
        <v>0.52621211399325174</v>
      </c>
      <c r="T247">
        <v>0.5173192935769505</v>
      </c>
      <c r="U247">
        <v>0.75913072424049299</v>
      </c>
    </row>
    <row r="248" spans="1:21" x14ac:dyDescent="0.25">
      <c r="A248" t="s">
        <v>5</v>
      </c>
      <c r="B248" t="s">
        <v>324</v>
      </c>
      <c r="K248">
        <v>4.1629187313487477E-2</v>
      </c>
      <c r="L248">
        <v>8.3399674487264985E-2</v>
      </c>
      <c r="M248">
        <v>0.12517565688434981</v>
      </c>
      <c r="N248">
        <v>0.166955866001471</v>
      </c>
      <c r="O248">
        <v>0.20873617252507259</v>
      </c>
      <c r="P248">
        <v>0.2505315923765794</v>
      </c>
      <c r="Q248">
        <v>0.29243351251577832</v>
      </c>
      <c r="R248">
        <v>0.46790611213862998</v>
      </c>
      <c r="S248">
        <v>0.52634123291201051</v>
      </c>
      <c r="T248">
        <v>0.51742070861786071</v>
      </c>
      <c r="U248">
        <v>0.759230365087746</v>
      </c>
    </row>
    <row r="249" spans="1:21" x14ac:dyDescent="0.25">
      <c r="A249" t="s">
        <v>5</v>
      </c>
      <c r="B249" t="s">
        <v>325</v>
      </c>
      <c r="K249">
        <v>6.6887818410761959E-4</v>
      </c>
      <c r="L249">
        <v>7.7321350868542714E-4</v>
      </c>
      <c r="M249">
        <v>8.6368404947255613E-4</v>
      </c>
      <c r="N249">
        <v>9.424573857340434E-4</v>
      </c>
      <c r="O249">
        <v>1.024484743446736E-3</v>
      </c>
      <c r="P249">
        <v>1.0486529993780521E-3</v>
      </c>
      <c r="Q249">
        <v>9.0403772410727068E-4</v>
      </c>
      <c r="R249">
        <v>5.4569620061356355E-4</v>
      </c>
      <c r="S249">
        <v>2.5075470010589817E-4</v>
      </c>
      <c r="T249">
        <v>2.8790141767074968E-4</v>
      </c>
      <c r="U249">
        <v>7.2565999924539967E-4</v>
      </c>
    </row>
    <row r="250" spans="1:21" x14ac:dyDescent="0.25">
      <c r="A250" t="s">
        <v>5</v>
      </c>
      <c r="B250" t="s">
        <v>326</v>
      </c>
      <c r="C250">
        <v>6.1538878409723215E-4</v>
      </c>
      <c r="D250">
        <v>1.7345311629985559E-3</v>
      </c>
      <c r="E250">
        <v>3.2440702664333818E-3</v>
      </c>
      <c r="F250">
        <v>5.9038655257691612E-3</v>
      </c>
      <c r="G250">
        <v>214.4570074578734</v>
      </c>
      <c r="H250">
        <v>216.97041995954029</v>
      </c>
      <c r="I250">
        <v>218.88087956210839</v>
      </c>
      <c r="J250">
        <v>69.911594433803586</v>
      </c>
      <c r="K250">
        <v>50.668001719161467</v>
      </c>
      <c r="L250">
        <v>42.283485967686111</v>
      </c>
      <c r="M250">
        <v>33.885018493642661</v>
      </c>
      <c r="N250">
        <v>28.29194753215307</v>
      </c>
      <c r="O250">
        <v>24.329487632181429</v>
      </c>
      <c r="P250">
        <v>21.392641928317989</v>
      </c>
      <c r="Q250">
        <v>0.62883482239073873</v>
      </c>
      <c r="R250">
        <v>2.8195123412260283E-4</v>
      </c>
      <c r="S250">
        <v>1.4033297911180239E-4</v>
      </c>
      <c r="T250">
        <v>2.3144121269557359E-4</v>
      </c>
      <c r="U250">
        <v>6.8001386596823661E-4</v>
      </c>
    </row>
    <row r="251" spans="1:21" x14ac:dyDescent="0.25">
      <c r="A251" t="s">
        <v>5</v>
      </c>
      <c r="B251" t="s">
        <v>327</v>
      </c>
      <c r="J251">
        <v>118.9631201767544</v>
      </c>
      <c r="K251">
        <v>132.3178483671316</v>
      </c>
      <c r="L251">
        <v>151.94619981296461</v>
      </c>
      <c r="M251">
        <v>150.27463478642269</v>
      </c>
      <c r="N251">
        <v>149.04198920258301</v>
      </c>
      <c r="O251">
        <v>148.07215630093651</v>
      </c>
      <c r="P251">
        <v>147.32376630681739</v>
      </c>
      <c r="Q251">
        <v>163.02070292703601</v>
      </c>
      <c r="R251">
        <v>171.0731686923846</v>
      </c>
      <c r="S251">
        <v>239.4634458834386</v>
      </c>
      <c r="T251">
        <v>236.8147685474963</v>
      </c>
      <c r="U251">
        <v>159.94764756166859</v>
      </c>
    </row>
    <row r="252" spans="1:21" x14ac:dyDescent="0.25">
      <c r="A252" t="s">
        <v>5</v>
      </c>
      <c r="B252" t="s">
        <v>328</v>
      </c>
      <c r="C252">
        <v>521.36453393117029</v>
      </c>
      <c r="D252">
        <v>524.75180224750363</v>
      </c>
      <c r="E252">
        <v>527.29985305492573</v>
      </c>
      <c r="F252">
        <v>529.88750940577665</v>
      </c>
      <c r="G252">
        <v>308.34824826544411</v>
      </c>
      <c r="H252">
        <v>308.34815934148702</v>
      </c>
      <c r="I252">
        <v>308.34817330124298</v>
      </c>
      <c r="J252">
        <v>81.017801495168612</v>
      </c>
      <c r="K252">
        <v>53.955212895243058</v>
      </c>
    </row>
    <row r="253" spans="1:21" x14ac:dyDescent="0.25">
      <c r="A253" t="s">
        <v>5</v>
      </c>
      <c r="B253" t="s">
        <v>329</v>
      </c>
      <c r="C253">
        <v>1.921581660976227E-3</v>
      </c>
      <c r="D253">
        <v>0.55895873332145418</v>
      </c>
      <c r="E253">
        <v>1.1175654696605011</v>
      </c>
      <c r="F253">
        <v>1.6764047059145919</v>
      </c>
      <c r="G253">
        <v>59.207941299401277</v>
      </c>
      <c r="H253">
        <v>59.766521432209053</v>
      </c>
      <c r="I253">
        <v>60.190748069181858</v>
      </c>
      <c r="J253">
        <v>24.566128053724011</v>
      </c>
      <c r="K253">
        <v>20.717575623236112</v>
      </c>
      <c r="L253">
        <v>19.3735128952829</v>
      </c>
      <c r="M253">
        <v>17.118521394503389</v>
      </c>
      <c r="N253">
        <v>15.07435780486971</v>
      </c>
      <c r="O253">
        <v>13.373301574464151</v>
      </c>
      <c r="P253">
        <v>11.93079452729136</v>
      </c>
      <c r="Q253">
        <v>0.14090743819779039</v>
      </c>
      <c r="R253">
        <v>3.4050255620546299E-4</v>
      </c>
      <c r="S253">
        <v>1.6948523336303339E-4</v>
      </c>
      <c r="T253">
        <v>2.7951443957238009E-4</v>
      </c>
      <c r="U253">
        <v>8.2115296412387873E-4</v>
      </c>
    </row>
    <row r="254" spans="1:21" x14ac:dyDescent="0.25">
      <c r="A254" t="s">
        <v>5</v>
      </c>
      <c r="B254" t="s">
        <v>330</v>
      </c>
      <c r="J254">
        <v>69.933243241888377</v>
      </c>
      <c r="K254">
        <v>77.542690588030112</v>
      </c>
      <c r="L254">
        <v>98.215209374809177</v>
      </c>
      <c r="M254">
        <v>100.4702008755887</v>
      </c>
      <c r="N254">
        <v>102.5143644652224</v>
      </c>
      <c r="O254">
        <v>104.2154206956281</v>
      </c>
      <c r="P254">
        <v>105.65792774280079</v>
      </c>
      <c r="Q254">
        <v>117.44781483189441</v>
      </c>
      <c r="R254">
        <v>117.58838176753591</v>
      </c>
      <c r="S254">
        <v>117.58855278485839</v>
      </c>
      <c r="T254">
        <v>117.5884427556522</v>
      </c>
      <c r="U254">
        <v>117.5879011171277</v>
      </c>
    </row>
    <row r="255" spans="1:21" x14ac:dyDescent="0.25">
      <c r="A255" t="s">
        <v>5</v>
      </c>
      <c r="B255" t="s">
        <v>331</v>
      </c>
      <c r="C255">
        <v>113.9449189722633</v>
      </c>
      <c r="D255">
        <v>113.94642679094549</v>
      </c>
      <c r="E255">
        <v>113.9463650249492</v>
      </c>
      <c r="F255">
        <v>113.9460707590378</v>
      </c>
      <c r="G255">
        <v>56.973078788487108</v>
      </c>
      <c r="H255">
        <v>56.973043626011709</v>
      </c>
      <c r="I255">
        <v>56.973395768739003</v>
      </c>
      <c r="J255">
        <v>23.089350974479601</v>
      </c>
      <c r="K255">
        <v>19.328456058825822</v>
      </c>
    </row>
    <row r="256" spans="1:21" x14ac:dyDescent="0.25">
      <c r="A256" t="s">
        <v>5</v>
      </c>
      <c r="B256" t="s">
        <v>332</v>
      </c>
      <c r="J256">
        <v>31.404205613217059</v>
      </c>
      <c r="K256">
        <v>34.858765583544823</v>
      </c>
      <c r="L256">
        <v>36.425288971033737</v>
      </c>
      <c r="M256">
        <v>38.13673371510297</v>
      </c>
      <c r="N256">
        <v>32.244164459628692</v>
      </c>
      <c r="O256">
        <v>27.95222471758942</v>
      </c>
      <c r="P256">
        <v>24.652369766210089</v>
      </c>
      <c r="Q256">
        <v>21.94287723346859</v>
      </c>
      <c r="R256">
        <v>7.563250338458575</v>
      </c>
      <c r="S256">
        <v>17.00346951672234</v>
      </c>
      <c r="T256">
        <v>18.237600361826949</v>
      </c>
      <c r="U256">
        <v>18.20598932488037</v>
      </c>
    </row>
    <row r="257" spans="1:21" x14ac:dyDescent="0.25">
      <c r="A257" t="s">
        <v>5</v>
      </c>
      <c r="B257" t="s">
        <v>333</v>
      </c>
      <c r="C257">
        <v>7.4154370526871609E-6</v>
      </c>
      <c r="D257">
        <v>4.2601765422891458E-5</v>
      </c>
      <c r="E257">
        <v>5.1637260780900293E-2</v>
      </c>
      <c r="F257">
        <v>20.36713485213436</v>
      </c>
      <c r="G257">
        <v>20.497171135917871</v>
      </c>
      <c r="H257">
        <v>20.605485709752472</v>
      </c>
      <c r="I257">
        <v>20.658006127348479</v>
      </c>
      <c r="J257">
        <v>0.17109206944581651</v>
      </c>
      <c r="K257">
        <v>0.1060593840201461</v>
      </c>
      <c r="L257">
        <v>5.1932582346611043E-2</v>
      </c>
      <c r="M257">
        <v>7.798527051469634E-6</v>
      </c>
      <c r="N257">
        <v>8.1884205847404274E-6</v>
      </c>
      <c r="O257">
        <v>8.02499096935773E-6</v>
      </c>
      <c r="P257">
        <v>7.2519326966321356E-6</v>
      </c>
      <c r="Q257">
        <v>2.388510973596204E-6</v>
      </c>
      <c r="R257">
        <v>6.6498773576219621E-7</v>
      </c>
      <c r="S257">
        <v>8.4871490183668673E-7</v>
      </c>
      <c r="T257">
        <v>1.083198279786157E-6</v>
      </c>
      <c r="U257">
        <v>6.4338941381888164E-6</v>
      </c>
    </row>
    <row r="258" spans="1:21" x14ac:dyDescent="0.25">
      <c r="A258" t="s">
        <v>5</v>
      </c>
      <c r="B258" t="s">
        <v>334</v>
      </c>
      <c r="J258">
        <v>31.18972974087788</v>
      </c>
      <c r="K258">
        <v>34.748162370643662</v>
      </c>
      <c r="L258">
        <v>36.353310564816738</v>
      </c>
      <c r="M258">
        <v>38.083266409668077</v>
      </c>
      <c r="N258">
        <v>32.210861877192741</v>
      </c>
      <c r="O258">
        <v>27.927739543317191</v>
      </c>
      <c r="P258">
        <v>24.62948617988561</v>
      </c>
      <c r="Q258">
        <v>21.860023484370799</v>
      </c>
      <c r="R258">
        <v>7.5315926410862124</v>
      </c>
      <c r="S258">
        <v>16.887814323253881</v>
      </c>
      <c r="T258">
        <v>18.143099158361771</v>
      </c>
      <c r="U258">
        <v>18.197817412448241</v>
      </c>
    </row>
    <row r="259" spans="1:21" x14ac:dyDescent="0.25">
      <c r="A259" t="s">
        <v>5</v>
      </c>
      <c r="B259" t="s">
        <v>335</v>
      </c>
      <c r="C259">
        <v>19.822106929330161</v>
      </c>
      <c r="D259">
        <v>20.215610199317769</v>
      </c>
      <c r="E259">
        <v>20.215610429308182</v>
      </c>
    </row>
    <row r="260" spans="1:21" x14ac:dyDescent="0.25">
      <c r="A260" t="s">
        <v>5</v>
      </c>
      <c r="B260" t="s">
        <v>336</v>
      </c>
      <c r="J260">
        <v>30.55515508556056</v>
      </c>
      <c r="K260">
        <v>34.229872793991618</v>
      </c>
      <c r="L260">
        <v>35.9016462490737</v>
      </c>
      <c r="M260">
        <v>37.649358529754878</v>
      </c>
      <c r="N260">
        <v>39.807694915765353</v>
      </c>
      <c r="O260">
        <v>41.432281943041843</v>
      </c>
      <c r="P260">
        <v>42.693017821356889</v>
      </c>
      <c r="Q260">
        <v>43.980873524099003</v>
      </c>
      <c r="R260">
        <v>59.789032835966211</v>
      </c>
      <c r="S260">
        <v>63.010548032014853</v>
      </c>
      <c r="T260">
        <v>52.591127826596278</v>
      </c>
      <c r="U260">
        <v>53.494067435354488</v>
      </c>
    </row>
    <row r="261" spans="1:21" x14ac:dyDescent="0.25">
      <c r="A261" t="s">
        <v>5</v>
      </c>
      <c r="B261" t="s">
        <v>337</v>
      </c>
      <c r="J261">
        <v>30.83209703017717</v>
      </c>
      <c r="K261">
        <v>34.419604571520608</v>
      </c>
      <c r="L261">
        <v>36.050626651721153</v>
      </c>
      <c r="M261">
        <v>37.780879910165517</v>
      </c>
      <c r="N261">
        <v>39.933854016512527</v>
      </c>
      <c r="O261">
        <v>41.555117867839577</v>
      </c>
      <c r="P261">
        <v>42.809947795148773</v>
      </c>
      <c r="Q261">
        <v>44.077011875108752</v>
      </c>
      <c r="R261">
        <v>60.080609872554071</v>
      </c>
      <c r="S261">
        <v>64.082073935165084</v>
      </c>
      <c r="T261">
        <v>53.161929462280483</v>
      </c>
      <c r="U261">
        <v>53.718668198112113</v>
      </c>
    </row>
    <row r="262" spans="1:21" x14ac:dyDescent="0.25">
      <c r="A262" t="s">
        <v>5</v>
      </c>
      <c r="B262" t="s">
        <v>338</v>
      </c>
      <c r="J262">
        <v>30.293508509805839</v>
      </c>
      <c r="K262">
        <v>34.038198251766097</v>
      </c>
      <c r="L262">
        <v>35.746078154423301</v>
      </c>
      <c r="M262">
        <v>37.546600108937753</v>
      </c>
      <c r="N262">
        <v>39.727537184212572</v>
      </c>
      <c r="O262">
        <v>41.36470597249911</v>
      </c>
      <c r="P262">
        <v>42.600157878790299</v>
      </c>
      <c r="Q262">
        <v>43.728107494474678</v>
      </c>
      <c r="R262">
        <v>43.442354783926753</v>
      </c>
      <c r="S262">
        <v>32.618576924261433</v>
      </c>
      <c r="T262">
        <v>35.39529416631121</v>
      </c>
      <c r="U262">
        <v>35.718162816894463</v>
      </c>
    </row>
    <row r="263" spans="1:21" x14ac:dyDescent="0.25">
      <c r="A263" t="s">
        <v>5</v>
      </c>
      <c r="B263" t="s">
        <v>339</v>
      </c>
      <c r="J263">
        <v>30.979315892399359</v>
      </c>
      <c r="K263">
        <v>34.499930815581017</v>
      </c>
      <c r="L263">
        <v>36.106629516188683</v>
      </c>
      <c r="M263">
        <v>37.82416806666771</v>
      </c>
      <c r="N263">
        <v>39.994223885788131</v>
      </c>
      <c r="O263">
        <v>41.624581250176583</v>
      </c>
      <c r="P263">
        <v>42.859442181556417</v>
      </c>
      <c r="Q263">
        <v>43.893046420675269</v>
      </c>
      <c r="R263">
        <v>36.187623516640691</v>
      </c>
      <c r="S263">
        <v>33.156889594683207</v>
      </c>
      <c r="T263">
        <v>35.779052580682638</v>
      </c>
      <c r="U263">
        <v>35.955816445912987</v>
      </c>
    </row>
    <row r="264" spans="1:21" x14ac:dyDescent="0.25">
      <c r="A264" t="s">
        <v>5</v>
      </c>
      <c r="B264" t="s">
        <v>340</v>
      </c>
      <c r="C264">
        <v>3.4920263005305059E-5</v>
      </c>
      <c r="D264">
        <v>0.15538665562874091</v>
      </c>
      <c r="E264">
        <v>74.666189387627952</v>
      </c>
      <c r="F264">
        <v>75.225124239469352</v>
      </c>
      <c r="G264">
        <v>76.207480841843974</v>
      </c>
      <c r="H264">
        <v>76.74528136562796</v>
      </c>
      <c r="I264">
        <v>77.164064952462184</v>
      </c>
      <c r="J264">
        <v>21.550603586084819</v>
      </c>
      <c r="K264">
        <v>14.995381394243839</v>
      </c>
      <c r="L264">
        <v>11.511434286896121</v>
      </c>
      <c r="M264">
        <v>1.226244211187679</v>
      </c>
      <c r="N264">
        <v>0.94741477410712116</v>
      </c>
      <c r="O264">
        <v>0.47001447531990143</v>
      </c>
      <c r="P264">
        <v>0.20584609173819229</v>
      </c>
      <c r="Q264">
        <v>1.3542807873748461E-5</v>
      </c>
      <c r="R264">
        <v>3.5981159001287541E-6</v>
      </c>
      <c r="S264">
        <v>3.07199327231341E-6</v>
      </c>
      <c r="T264">
        <v>4.6497589765967883E-6</v>
      </c>
      <c r="U264">
        <v>1.5122729805063609E-5</v>
      </c>
    </row>
    <row r="265" spans="1:21" x14ac:dyDescent="0.25">
      <c r="A265" t="s">
        <v>5</v>
      </c>
      <c r="B265" t="s">
        <v>341</v>
      </c>
      <c r="C265">
        <v>147.47586144220139</v>
      </c>
      <c r="D265">
        <v>147.8762094355022</v>
      </c>
      <c r="E265">
        <v>73.938101173411752</v>
      </c>
      <c r="F265">
        <v>73.938100712463665</v>
      </c>
      <c r="G265">
        <v>73.938100413367309</v>
      </c>
      <c r="H265">
        <v>73.93810003592769</v>
      </c>
      <c r="I265">
        <v>73.93810807379532</v>
      </c>
    </row>
    <row r="266" spans="1:21" x14ac:dyDescent="0.25">
      <c r="A266" t="s">
        <v>5</v>
      </c>
      <c r="B266" t="s">
        <v>342</v>
      </c>
      <c r="J266">
        <v>32.16782124530863</v>
      </c>
      <c r="K266">
        <v>18.475612300088589</v>
      </c>
      <c r="L266">
        <v>12.84927409918418</v>
      </c>
      <c r="M266">
        <v>10.06655400456034</v>
      </c>
      <c r="N266">
        <v>8.4989054422007673</v>
      </c>
      <c r="O266">
        <v>7.3583915975966123</v>
      </c>
      <c r="P266">
        <v>6.4854008037152804</v>
      </c>
      <c r="Q266">
        <v>5.4785327028466524</v>
      </c>
      <c r="R266">
        <v>7.72153573169519</v>
      </c>
      <c r="S266">
        <v>18.679914261978901</v>
      </c>
      <c r="T266">
        <v>20.931540451620641</v>
      </c>
      <c r="U266">
        <v>19.394031061410239</v>
      </c>
    </row>
    <row r="267" spans="1:21" x14ac:dyDescent="0.25">
      <c r="A267" t="s">
        <v>5</v>
      </c>
      <c r="B267" t="s">
        <v>343</v>
      </c>
      <c r="C267">
        <v>3.2897241165205811E-7</v>
      </c>
      <c r="D267">
        <v>43.293894701988997</v>
      </c>
      <c r="E267">
        <v>43.505468223101829</v>
      </c>
      <c r="F267">
        <v>43.71704170422025</v>
      </c>
      <c r="G267">
        <v>43.968643295465597</v>
      </c>
      <c r="H267">
        <v>44.180216776732379</v>
      </c>
      <c r="I267">
        <v>44.341615056982967</v>
      </c>
      <c r="J267">
        <v>4.628660842963035E-7</v>
      </c>
      <c r="K267">
        <v>4.8600868505531013E-7</v>
      </c>
      <c r="L267">
        <v>5.1030836829078416E-7</v>
      </c>
      <c r="M267">
        <v>5.3582300875731167E-7</v>
      </c>
      <c r="N267">
        <v>5.6261338633274967E-7</v>
      </c>
      <c r="O267">
        <v>5.9074318177742807E-7</v>
      </c>
      <c r="P267">
        <v>6.2027934847064545E-7</v>
      </c>
      <c r="Q267">
        <v>1.3025967345020321E-7</v>
      </c>
      <c r="R267">
        <v>1.6624805252603329E-7</v>
      </c>
      <c r="S267">
        <v>2.121795545651374E-7</v>
      </c>
      <c r="T267">
        <v>2.708007971823321E-7</v>
      </c>
      <c r="U267">
        <v>1.7280761902581571E-6</v>
      </c>
    </row>
    <row r="268" spans="1:21" x14ac:dyDescent="0.25">
      <c r="A268" t="s">
        <v>5</v>
      </c>
      <c r="B268" t="s">
        <v>344</v>
      </c>
      <c r="C268">
        <v>42.994460983260382</v>
      </c>
    </row>
    <row r="269" spans="1:21" x14ac:dyDescent="0.25">
      <c r="A269" t="s">
        <v>5</v>
      </c>
      <c r="B269" t="s">
        <v>345</v>
      </c>
      <c r="J269">
        <v>31.026008954664849</v>
      </c>
      <c r="K269">
        <v>18.359520506665628</v>
      </c>
      <c r="L269">
        <v>12.86720242496567</v>
      </c>
      <c r="M269">
        <v>10.113934567681341</v>
      </c>
      <c r="N269">
        <v>8.5549869657343454</v>
      </c>
      <c r="O269">
        <v>7.4155197421752508</v>
      </c>
      <c r="P269">
        <v>6.5407571804414646</v>
      </c>
      <c r="Q269">
        <v>5.3338920390948843</v>
      </c>
      <c r="R269">
        <v>7.5446502193350078</v>
      </c>
      <c r="S269">
        <v>18.213482654623569</v>
      </c>
      <c r="T269">
        <v>20.8650987137074</v>
      </c>
      <c r="U269">
        <v>19.635079202648271</v>
      </c>
    </row>
    <row r="270" spans="1:21" x14ac:dyDescent="0.25">
      <c r="A270" t="s">
        <v>5</v>
      </c>
      <c r="B270" t="s">
        <v>346</v>
      </c>
      <c r="C270">
        <v>3.2897240636313642E-7</v>
      </c>
      <c r="D270">
        <v>139.05091812212009</v>
      </c>
      <c r="E270">
        <v>139.7304479232574</v>
      </c>
      <c r="F270">
        <v>140.40997752412571</v>
      </c>
      <c r="G270">
        <v>141.21806912552029</v>
      </c>
      <c r="H270">
        <v>141.89759882677009</v>
      </c>
      <c r="I270">
        <v>142.41471455321241</v>
      </c>
      <c r="J270">
        <v>4.628660740660023E-7</v>
      </c>
      <c r="K270">
        <v>4.8600868143898925E-7</v>
      </c>
      <c r="L270">
        <v>5.1030836096458265E-7</v>
      </c>
      <c r="M270">
        <v>5.3582300053675601E-7</v>
      </c>
      <c r="N270">
        <v>5.6261337995846549E-7</v>
      </c>
      <c r="O270">
        <v>5.9074317731289709E-7</v>
      </c>
      <c r="P270">
        <v>6.2027934544788355E-7</v>
      </c>
      <c r="Q270">
        <v>1.3025966352232879E-7</v>
      </c>
      <c r="R270">
        <v>1.662480438875298E-7</v>
      </c>
      <c r="S270">
        <v>2.1217954647622721E-7</v>
      </c>
      <c r="T270">
        <v>2.7080078694522541E-7</v>
      </c>
      <c r="U270">
        <v>1.728076193432012E-6</v>
      </c>
    </row>
    <row r="271" spans="1:21" x14ac:dyDescent="0.25">
      <c r="A271" t="s">
        <v>5</v>
      </c>
      <c r="B271" t="s">
        <v>347</v>
      </c>
      <c r="C271">
        <v>138.97095743144709</v>
      </c>
    </row>
    <row r="272" spans="1:21" x14ac:dyDescent="0.25">
      <c r="A272" t="s">
        <v>5</v>
      </c>
      <c r="B272" t="s">
        <v>348</v>
      </c>
      <c r="J272">
        <v>29.723297837314441</v>
      </c>
      <c r="K272">
        <v>33.840807219959039</v>
      </c>
      <c r="L272">
        <v>35.648008786872047</v>
      </c>
      <c r="M272">
        <v>37.503678425020922</v>
      </c>
      <c r="N272">
        <v>39.710555358647149</v>
      </c>
      <c r="O272">
        <v>41.359280077742987</v>
      </c>
      <c r="P272">
        <v>42.594539037854723</v>
      </c>
      <c r="Q272">
        <v>43.575067121238249</v>
      </c>
      <c r="R272">
        <v>43.421458163188198</v>
      </c>
      <c r="S272">
        <v>32.378801140969067</v>
      </c>
      <c r="T272">
        <v>35.531511648638038</v>
      </c>
      <c r="U272">
        <v>35.734544666583894</v>
      </c>
    </row>
    <row r="273" spans="1:21" x14ac:dyDescent="0.25">
      <c r="A273" t="s">
        <v>5</v>
      </c>
      <c r="B273" t="s">
        <v>349</v>
      </c>
      <c r="J273">
        <v>30.295444860974559</v>
      </c>
      <c r="K273">
        <v>33.967666077075187</v>
      </c>
      <c r="L273">
        <v>35.670042700323947</v>
      </c>
      <c r="M273">
        <v>37.46632194515437</v>
      </c>
      <c r="N273">
        <v>39.643937261695449</v>
      </c>
      <c r="O273">
        <v>41.280588922510823</v>
      </c>
      <c r="P273">
        <v>42.517391340270443</v>
      </c>
      <c r="Q273">
        <v>43.737858204419588</v>
      </c>
      <c r="R273">
        <v>44.001894871605288</v>
      </c>
      <c r="S273">
        <v>32.597267819427842</v>
      </c>
      <c r="T273">
        <v>35.291691827941968</v>
      </c>
      <c r="U273">
        <v>35.654843545285573</v>
      </c>
    </row>
    <row r="274" spans="1:21" x14ac:dyDescent="0.25">
      <c r="A274" t="s">
        <v>5</v>
      </c>
      <c r="B274" t="s">
        <v>350</v>
      </c>
      <c r="C274">
        <v>0.64968292621934609</v>
      </c>
      <c r="D274">
        <v>0.64968292621934609</v>
      </c>
      <c r="E274">
        <v>0.64968187732725646</v>
      </c>
      <c r="F274">
        <v>0.64968031718603425</v>
      </c>
      <c r="G274">
        <v>0.32484021296495502</v>
      </c>
      <c r="H274">
        <v>0.3248414631096731</v>
      </c>
      <c r="I274">
        <v>0.3248413968697943</v>
      </c>
      <c r="J274">
        <v>0.14220081583257271</v>
      </c>
      <c r="K274">
        <v>0.2289905224426782</v>
      </c>
    </row>
    <row r="275" spans="1:21" x14ac:dyDescent="0.25">
      <c r="A275" t="s">
        <v>5</v>
      </c>
      <c r="B275" t="s">
        <v>351</v>
      </c>
      <c r="C275">
        <v>4.6840326382701192E-5</v>
      </c>
      <c r="D275">
        <v>0.1010632252894289</v>
      </c>
      <c r="E275">
        <v>0.30265192143360731</v>
      </c>
      <c r="F275">
        <v>0.4697092668485417</v>
      </c>
      <c r="G275">
        <v>0.66428716560188905</v>
      </c>
      <c r="H275">
        <v>0.84405116423827842</v>
      </c>
      <c r="I275">
        <v>0.99938309719842366</v>
      </c>
      <c r="J275">
        <v>0.49902458041665437</v>
      </c>
      <c r="K275">
        <v>0.49847116216780368</v>
      </c>
      <c r="L275">
        <v>0.49793135948335743</v>
      </c>
      <c r="M275">
        <v>0.49739864270504031</v>
      </c>
      <c r="N275">
        <v>0.44665067300792699</v>
      </c>
      <c r="O275">
        <v>0.34619234348980987</v>
      </c>
      <c r="P275">
        <v>0.26293457424577332</v>
      </c>
      <c r="Q275">
        <v>4.8937787111420307E-2</v>
      </c>
      <c r="R275">
        <v>7.4888864269518576E-6</v>
      </c>
      <c r="S275">
        <v>3.7268978002412002E-6</v>
      </c>
      <c r="T275">
        <v>6.1468580428429058E-6</v>
      </c>
      <c r="U275">
        <v>1.8067260927306039E-5</v>
      </c>
    </row>
    <row r="276" spans="1:21" x14ac:dyDescent="0.25">
      <c r="A276" t="s">
        <v>5</v>
      </c>
      <c r="B276" t="s">
        <v>352</v>
      </c>
      <c r="J276">
        <v>30.460231760610331</v>
      </c>
      <c r="K276">
        <v>34.110842448586531</v>
      </c>
      <c r="L276">
        <v>35.791331955789381</v>
      </c>
      <c r="M276">
        <v>37.57559191708561</v>
      </c>
      <c r="N276">
        <v>39.749943195724882</v>
      </c>
      <c r="O276">
        <v>41.38409166408821</v>
      </c>
      <c r="P276">
        <v>42.6194401801597</v>
      </c>
      <c r="Q276">
        <v>43.814495245118657</v>
      </c>
      <c r="R276">
        <v>44.186724264921729</v>
      </c>
      <c r="S276">
        <v>32.841893048798447</v>
      </c>
      <c r="T276">
        <v>35.542780704480172</v>
      </c>
      <c r="U276">
        <v>35.76167613429682</v>
      </c>
    </row>
    <row r="277" spans="1:21" x14ac:dyDescent="0.25">
      <c r="A277" t="s">
        <v>5</v>
      </c>
      <c r="B277" t="s">
        <v>353</v>
      </c>
      <c r="C277">
        <v>0.3623422490468185</v>
      </c>
      <c r="D277">
        <v>0.64967545010727645</v>
      </c>
      <c r="E277">
        <v>0.64967664423004956</v>
      </c>
      <c r="F277">
        <v>0.64967774613740636</v>
      </c>
      <c r="G277">
        <v>0.3248346262989194</v>
      </c>
      <c r="H277">
        <v>0.32483299723550041</v>
      </c>
      <c r="I277">
        <v>0.32484109877283412</v>
      </c>
      <c r="J277">
        <v>0.18100081530279691</v>
      </c>
      <c r="K277">
        <v>9.2852949518424807E-2</v>
      </c>
    </row>
    <row r="278" spans="1:21" x14ac:dyDescent="0.25">
      <c r="A278" t="s">
        <v>5</v>
      </c>
      <c r="B278" t="s">
        <v>354</v>
      </c>
      <c r="J278">
        <v>61.448902052423989</v>
      </c>
      <c r="K278">
        <v>68.260237009987435</v>
      </c>
      <c r="L278">
        <v>70.704619086187648</v>
      </c>
      <c r="M278">
        <v>71.588096455641235</v>
      </c>
      <c r="N278">
        <v>72.15556343485936</v>
      </c>
      <c r="O278">
        <v>72.687094393209051</v>
      </c>
      <c r="P278">
        <v>73.041489339453605</v>
      </c>
      <c r="Q278">
        <v>74.156266552608187</v>
      </c>
      <c r="R278">
        <v>92.087948801119424</v>
      </c>
      <c r="S278">
        <v>151.88007237816291</v>
      </c>
      <c r="T278">
        <v>144.7467066308262</v>
      </c>
      <c r="U278">
        <v>115.45207899122499</v>
      </c>
    </row>
    <row r="279" spans="1:21" x14ac:dyDescent="0.25">
      <c r="A279" t="s">
        <v>5</v>
      </c>
      <c r="B279" t="s">
        <v>355</v>
      </c>
      <c r="J279">
        <v>58.299684852465653</v>
      </c>
      <c r="K279">
        <v>65.667732452714489</v>
      </c>
      <c r="L279">
        <v>68.504680759890832</v>
      </c>
      <c r="M279">
        <v>69.690659170773714</v>
      </c>
      <c r="N279">
        <v>70.447829654266073</v>
      </c>
      <c r="O279">
        <v>71.131540079234597</v>
      </c>
      <c r="P279">
        <v>71.596385952141247</v>
      </c>
      <c r="Q279">
        <v>73.258562618744847</v>
      </c>
      <c r="R279">
        <v>90.566108027214185</v>
      </c>
      <c r="S279">
        <v>146.65738964108581</v>
      </c>
      <c r="T279">
        <v>136.08017438954241</v>
      </c>
      <c r="U279">
        <v>112.2140406815121</v>
      </c>
    </row>
    <row r="280" spans="1:21" x14ac:dyDescent="0.25">
      <c r="A280" t="s">
        <v>5</v>
      </c>
      <c r="B280" t="s">
        <v>356</v>
      </c>
      <c r="J280">
        <v>63.561728661093227</v>
      </c>
      <c r="K280">
        <v>70.132130839672939</v>
      </c>
      <c r="L280">
        <v>72.343125208164665</v>
      </c>
      <c r="M280">
        <v>73.016904227426451</v>
      </c>
      <c r="N280">
        <v>73.45080572686139</v>
      </c>
      <c r="O280">
        <v>73.87753002727932</v>
      </c>
      <c r="P280">
        <v>74.152769830915034</v>
      </c>
      <c r="Q280">
        <v>74.768255254992425</v>
      </c>
      <c r="R280">
        <v>93.193979442331525</v>
      </c>
      <c r="S280">
        <v>155.7529044251001</v>
      </c>
      <c r="T280">
        <v>151.34970403996951</v>
      </c>
      <c r="U280">
        <v>117.8444175002567</v>
      </c>
    </row>
    <row r="281" spans="1:21" x14ac:dyDescent="0.25">
      <c r="A281" t="s">
        <v>5</v>
      </c>
      <c r="B281" t="s">
        <v>357</v>
      </c>
      <c r="J281">
        <v>72.743763209386472</v>
      </c>
      <c r="K281">
        <v>75.709939584034998</v>
      </c>
      <c r="L281">
        <v>76.405564902205839</v>
      </c>
      <c r="M281">
        <v>76.348010268594209</v>
      </c>
      <c r="N281">
        <v>76.322114804894042</v>
      </c>
      <c r="O281">
        <v>76.276780189716192</v>
      </c>
      <c r="P281">
        <v>76.215492810014752</v>
      </c>
      <c r="Q281">
        <v>76.120215749017063</v>
      </c>
      <c r="R281">
        <v>61.668797714555673</v>
      </c>
      <c r="S281">
        <v>33.223726197698689</v>
      </c>
      <c r="T281">
        <v>61.978902131207903</v>
      </c>
      <c r="U281">
        <v>62.796617826714787</v>
      </c>
    </row>
    <row r="282" spans="1:21" x14ac:dyDescent="0.25">
      <c r="A282" t="s">
        <v>5</v>
      </c>
      <c r="B282" t="s">
        <v>358</v>
      </c>
      <c r="J282">
        <v>71.563297884813352</v>
      </c>
      <c r="K282">
        <v>74.820851792973627</v>
      </c>
      <c r="L282">
        <v>75.671676953070659</v>
      </c>
      <c r="M282">
        <v>75.73564274095996</v>
      </c>
      <c r="N282">
        <v>75.780645448585787</v>
      </c>
      <c r="O282">
        <v>75.782582912663528</v>
      </c>
      <c r="P282">
        <v>75.753528595117572</v>
      </c>
      <c r="Q282">
        <v>75.830996163091228</v>
      </c>
      <c r="R282">
        <v>61.216645060727643</v>
      </c>
      <c r="S282">
        <v>32.867735041892303</v>
      </c>
      <c r="T282">
        <v>60.905352649549293</v>
      </c>
      <c r="U282">
        <v>62.321036210724131</v>
      </c>
    </row>
    <row r="283" spans="1:21" x14ac:dyDescent="0.25">
      <c r="A283" t="s">
        <v>5</v>
      </c>
      <c r="B283" t="s">
        <v>359</v>
      </c>
      <c r="J283">
        <v>73.474512709922308</v>
      </c>
      <c r="K283">
        <v>76.196150852563406</v>
      </c>
      <c r="L283">
        <v>76.785554702692608</v>
      </c>
      <c r="M283">
        <v>76.654123882781917</v>
      </c>
      <c r="N283">
        <v>76.586924941418815</v>
      </c>
      <c r="O283">
        <v>76.515668408518891</v>
      </c>
      <c r="P283">
        <v>76.4382445915478</v>
      </c>
      <c r="Q283">
        <v>76.28678826117266</v>
      </c>
      <c r="R283">
        <v>61.944991168085352</v>
      </c>
      <c r="S283">
        <v>33.411430176687503</v>
      </c>
      <c r="T283">
        <v>62.499191226531607</v>
      </c>
      <c r="U283">
        <v>63.024672348164707</v>
      </c>
    </row>
    <row r="284" spans="1:21" x14ac:dyDescent="0.25">
      <c r="A284" t="s">
        <v>5</v>
      </c>
      <c r="B284" t="s">
        <v>360</v>
      </c>
      <c r="J284">
        <v>77.020933180043912</v>
      </c>
      <c r="K284">
        <v>79.051657791083784</v>
      </c>
      <c r="L284">
        <v>79.206994009751696</v>
      </c>
      <c r="M284">
        <v>78.698479782719929</v>
      </c>
      <c r="N284">
        <v>78.405946963271816</v>
      </c>
      <c r="O284">
        <v>78.179075384949712</v>
      </c>
      <c r="P284">
        <v>77.989772913759978</v>
      </c>
      <c r="Q284">
        <v>77.123200577094664</v>
      </c>
      <c r="R284">
        <v>63.211256139203272</v>
      </c>
      <c r="S284">
        <v>34.57347063084562</v>
      </c>
      <c r="T284">
        <v>66.421355682217794</v>
      </c>
      <c r="U284">
        <v>64.64563878902824</v>
      </c>
    </row>
    <row r="285" spans="1:21" x14ac:dyDescent="0.25">
      <c r="A285" t="s">
        <v>5</v>
      </c>
      <c r="B285" t="s">
        <v>361</v>
      </c>
      <c r="J285">
        <v>74.32406775349402</v>
      </c>
      <c r="K285">
        <v>77.296474961262334</v>
      </c>
      <c r="L285">
        <v>77.851341865506754</v>
      </c>
      <c r="M285">
        <v>77.618855899071946</v>
      </c>
      <c r="N285">
        <v>77.479230204082029</v>
      </c>
      <c r="O285">
        <v>77.34745467472402</v>
      </c>
      <c r="P285">
        <v>77.21683703758427</v>
      </c>
      <c r="Q285">
        <v>76.54657929194299</v>
      </c>
      <c r="R285">
        <v>62.238915006644383</v>
      </c>
      <c r="S285">
        <v>33.901782287238028</v>
      </c>
      <c r="T285">
        <v>64.473426918059815</v>
      </c>
      <c r="U285">
        <v>63.846736146228537</v>
      </c>
    </row>
    <row r="286" spans="1:21" x14ac:dyDescent="0.25">
      <c r="A286" t="s">
        <v>5</v>
      </c>
      <c r="B286" t="s">
        <v>362</v>
      </c>
      <c r="J286">
        <v>78.347656270024942</v>
      </c>
      <c r="K286">
        <v>79.869610979141768</v>
      </c>
      <c r="L286">
        <v>79.821718281194237</v>
      </c>
      <c r="M286">
        <v>79.179098027814263</v>
      </c>
      <c r="N286">
        <v>78.813679235280546</v>
      </c>
      <c r="O286">
        <v>78.542612110879205</v>
      </c>
      <c r="P286">
        <v>78.327123607694574</v>
      </c>
      <c r="Q286">
        <v>77.394248302376397</v>
      </c>
      <c r="R286">
        <v>63.681204542297472</v>
      </c>
      <c r="S286">
        <v>34.88166346419144</v>
      </c>
      <c r="T286">
        <v>67.288375145668169</v>
      </c>
      <c r="U286">
        <v>64.994457568958168</v>
      </c>
    </row>
    <row r="287" spans="1:21" x14ac:dyDescent="0.25">
      <c r="A287" t="s">
        <v>5</v>
      </c>
      <c r="B287" t="s">
        <v>363</v>
      </c>
      <c r="C287">
        <v>1.772002259994249E-3</v>
      </c>
      <c r="D287">
        <v>5.388675306657392</v>
      </c>
      <c r="E287">
        <v>285.59928813878292</v>
      </c>
      <c r="F287">
        <v>290.98759721968582</v>
      </c>
      <c r="G287">
        <v>296.37616921423307</v>
      </c>
      <c r="H287">
        <v>301.76465407719758</v>
      </c>
      <c r="I287">
        <v>305.86052824999581</v>
      </c>
      <c r="J287">
        <v>71.661181886490837</v>
      </c>
      <c r="K287">
        <v>46.513446500322438</v>
      </c>
      <c r="L287">
        <v>35.958182283320667</v>
      </c>
      <c r="M287">
        <v>30.05781171123434</v>
      </c>
      <c r="N287">
        <v>26.342190091713089</v>
      </c>
      <c r="O287">
        <v>23.752079777385731</v>
      </c>
      <c r="P287">
        <v>21.823444599552911</v>
      </c>
      <c r="Q287">
        <v>20.376321478915539</v>
      </c>
      <c r="R287">
        <v>14.901704068488449</v>
      </c>
      <c r="S287">
        <v>4.9189897652132674E-4</v>
      </c>
      <c r="T287">
        <v>3.0551907548642112E-4</v>
      </c>
      <c r="U287">
        <v>6.1626103819873432E-4</v>
      </c>
    </row>
    <row r="288" spans="1:21" x14ac:dyDescent="0.25">
      <c r="A288" t="s">
        <v>5</v>
      </c>
      <c r="B288" t="s">
        <v>364</v>
      </c>
      <c r="C288">
        <v>1099.2850421501439</v>
      </c>
      <c r="D288">
        <v>1099.2877006754541</v>
      </c>
      <c r="E288">
        <v>824.46568358686363</v>
      </c>
      <c r="F288">
        <v>824.46549998993692</v>
      </c>
      <c r="G288">
        <v>824.46580515853123</v>
      </c>
      <c r="H288">
        <v>824.46579916995881</v>
      </c>
      <c r="I288">
        <v>824.46594897464274</v>
      </c>
      <c r="J288">
        <v>69.081715355283791</v>
      </c>
      <c r="K288">
        <v>31.669059767052762</v>
      </c>
      <c r="L288">
        <v>21.449311272444689</v>
      </c>
      <c r="M288">
        <v>16.326362823658499</v>
      </c>
      <c r="N288">
        <v>13.211109403195699</v>
      </c>
      <c r="O288">
        <v>10.86552697280783</v>
      </c>
      <c r="P288">
        <v>9.4182257279333026</v>
      </c>
      <c r="Q288">
        <v>8.671935906981064</v>
      </c>
    </row>
    <row r="289" spans="1:21" x14ac:dyDescent="0.25">
      <c r="A289" t="s">
        <v>5</v>
      </c>
      <c r="B289" t="s">
        <v>365</v>
      </c>
      <c r="C289">
        <v>0.37164886489246068</v>
      </c>
      <c r="D289">
        <v>0.74830707481110947</v>
      </c>
      <c r="E289">
        <v>12.82754084460802</v>
      </c>
      <c r="F289">
        <v>13.118700067284911</v>
      </c>
      <c r="G289">
        <v>13.40985574059008</v>
      </c>
      <c r="H289">
        <v>13.701012643814529</v>
      </c>
      <c r="I289">
        <v>13.922301715654291</v>
      </c>
      <c r="J289">
        <v>6.3697147785033419</v>
      </c>
      <c r="K289">
        <v>5.7491009650423841</v>
      </c>
      <c r="L289">
        <v>5.1938747056897077</v>
      </c>
      <c r="M289">
        <v>4.7244664706695918</v>
      </c>
      <c r="N289">
        <v>4.3279444482867424</v>
      </c>
      <c r="O289">
        <v>3.9943051206746381</v>
      </c>
      <c r="P289">
        <v>3.712248474508109</v>
      </c>
      <c r="Q289">
        <v>3.5107936851872541</v>
      </c>
      <c r="R289">
        <v>3.2507645015661719</v>
      </c>
      <c r="S289">
        <v>1.352931396310413</v>
      </c>
      <c r="T289">
        <v>5.6658360260995299E-4</v>
      </c>
      <c r="U289">
        <v>7.3153960874219805E-4</v>
      </c>
    </row>
    <row r="290" spans="1:21" x14ac:dyDescent="0.25">
      <c r="A290" t="s">
        <v>5</v>
      </c>
      <c r="B290" t="s">
        <v>366</v>
      </c>
      <c r="J290">
        <v>30.471559316333899</v>
      </c>
      <c r="K290">
        <v>29.176728660506999</v>
      </c>
      <c r="L290">
        <v>28.59357847123146</v>
      </c>
      <c r="M290">
        <v>28.432377617871431</v>
      </c>
      <c r="N290">
        <v>28.33936588158419</v>
      </c>
      <c r="O290">
        <v>28.29031829315241</v>
      </c>
      <c r="P290">
        <v>28.257591249856969</v>
      </c>
      <c r="Q290">
        <v>28.88137262752948</v>
      </c>
      <c r="R290">
        <v>28.55439901603523</v>
      </c>
      <c r="S290">
        <v>31.846050683770351</v>
      </c>
      <c r="T290">
        <v>41.892691883428</v>
      </c>
      <c r="U290">
        <v>35.452250746761763</v>
      </c>
    </row>
    <row r="291" spans="1:21" x14ac:dyDescent="0.25">
      <c r="A291" t="s">
        <v>5</v>
      </c>
      <c r="B291" t="s">
        <v>367</v>
      </c>
      <c r="C291">
        <v>58.940400318685001</v>
      </c>
      <c r="D291">
        <v>58.940223248930693</v>
      </c>
      <c r="E291">
        <v>47.152023652933671</v>
      </c>
      <c r="F291">
        <v>47.151912520403158</v>
      </c>
      <c r="G291">
        <v>47.15181013823004</v>
      </c>
      <c r="H291">
        <v>47.151708845206919</v>
      </c>
      <c r="I291">
        <v>47.15165266831157</v>
      </c>
      <c r="J291">
        <v>12.957797531468779</v>
      </c>
      <c r="K291">
        <v>9.3484034077503217</v>
      </c>
      <c r="L291">
        <v>7.130861852643271</v>
      </c>
      <c r="M291">
        <v>5.7379190968235152</v>
      </c>
      <c r="N291">
        <v>4.7867723710024093</v>
      </c>
      <c r="O291">
        <v>3.807850612501718</v>
      </c>
      <c r="P291">
        <v>3.366004612744006</v>
      </c>
      <c r="Q291">
        <v>2.941598826755135</v>
      </c>
      <c r="R291">
        <v>1.9537731845285089</v>
      </c>
    </row>
    <row r="292" spans="1:21" x14ac:dyDescent="0.25">
      <c r="A292" t="s">
        <v>5</v>
      </c>
      <c r="B292" t="s">
        <v>368</v>
      </c>
      <c r="J292">
        <v>91.360251946265265</v>
      </c>
      <c r="K292">
        <v>93.659645446134419</v>
      </c>
      <c r="L292">
        <v>95.076660410978917</v>
      </c>
      <c r="M292">
        <v>95.814584244442102</v>
      </c>
      <c r="N292">
        <v>96.407371529581894</v>
      </c>
      <c r="O292">
        <v>96.867545869943825</v>
      </c>
      <c r="P292">
        <v>97.305083456206589</v>
      </c>
      <c r="Q292">
        <v>99.641907116656427</v>
      </c>
      <c r="R292">
        <v>103.1912097441634</v>
      </c>
      <c r="S292">
        <v>113.34612615867999</v>
      </c>
      <c r="T292">
        <v>83.476377077834684</v>
      </c>
      <c r="U292">
        <v>88.426111411974787</v>
      </c>
    </row>
    <row r="293" spans="1:21" x14ac:dyDescent="0.25">
      <c r="A293" t="s">
        <v>5</v>
      </c>
      <c r="B293" t="s">
        <v>369</v>
      </c>
      <c r="J293">
        <v>13.769759392394681</v>
      </c>
      <c r="K293">
        <v>19.383147091809789</v>
      </c>
      <c r="L293">
        <v>20.422749027672172</v>
      </c>
      <c r="M293">
        <v>21.010039241563199</v>
      </c>
      <c r="N293">
        <v>21.30462793730003</v>
      </c>
      <c r="O293">
        <v>21.47675875416806</v>
      </c>
      <c r="P293">
        <v>21.572007138121251</v>
      </c>
      <c r="Q293">
        <v>22.18066583109746</v>
      </c>
      <c r="R293">
        <v>22.79009190088723</v>
      </c>
      <c r="S293">
        <v>18.236392976367071</v>
      </c>
      <c r="T293">
        <v>11.933056050988259</v>
      </c>
      <c r="U293">
        <v>15.652481810230849</v>
      </c>
    </row>
    <row r="294" spans="1:21" x14ac:dyDescent="0.25">
      <c r="A294" t="s">
        <v>5</v>
      </c>
      <c r="B294" t="s">
        <v>370</v>
      </c>
      <c r="J294">
        <v>87.856435770762843</v>
      </c>
      <c r="K294">
        <v>91.909010993460498</v>
      </c>
      <c r="L294">
        <v>93.843267565854703</v>
      </c>
      <c r="M294">
        <v>94.815987826546362</v>
      </c>
      <c r="N294">
        <v>95.551050705985816</v>
      </c>
      <c r="O294">
        <v>96.103507008522527</v>
      </c>
      <c r="P294">
        <v>96.625694077643217</v>
      </c>
      <c r="Q294">
        <v>99.126297676003617</v>
      </c>
      <c r="R294">
        <v>102.6567617059612</v>
      </c>
      <c r="S294">
        <v>112.3475816617096</v>
      </c>
      <c r="T294">
        <v>82.082264883222848</v>
      </c>
      <c r="U294">
        <v>87.86437902837649</v>
      </c>
    </row>
    <row r="295" spans="1:21" x14ac:dyDescent="0.25">
      <c r="A295" t="s">
        <v>5</v>
      </c>
      <c r="B295" t="s">
        <v>371</v>
      </c>
      <c r="J295">
        <v>10.69919587162787</v>
      </c>
      <c r="K295">
        <v>15.20130018362887</v>
      </c>
      <c r="L295">
        <v>16.079992482081462</v>
      </c>
      <c r="M295">
        <v>16.578109788569979</v>
      </c>
      <c r="N295">
        <v>16.829069811248029</v>
      </c>
      <c r="O295">
        <v>16.97600051373983</v>
      </c>
      <c r="P295">
        <v>17.058123743918831</v>
      </c>
      <c r="Q295">
        <v>17.543523335652878</v>
      </c>
      <c r="R295">
        <v>18.026310657671001</v>
      </c>
      <c r="S295">
        <v>14.38229198714073</v>
      </c>
      <c r="T295">
        <v>9.4237832768306244</v>
      </c>
      <c r="U295">
        <v>12.371101534550821</v>
      </c>
    </row>
    <row r="296" spans="1:21" x14ac:dyDescent="0.25">
      <c r="A296" t="s">
        <v>5</v>
      </c>
      <c r="B296" t="s">
        <v>372</v>
      </c>
      <c r="C296">
        <v>9.8639168829304285E-5</v>
      </c>
      <c r="D296">
        <v>1.6339705547472201E-4</v>
      </c>
      <c r="E296">
        <v>2.3246058194574811E-4</v>
      </c>
      <c r="F296">
        <v>3.0435159452558958E-4</v>
      </c>
      <c r="G296">
        <v>3.7256289355719688E-4</v>
      </c>
      <c r="H296">
        <v>4.3772288377491738E-4</v>
      </c>
      <c r="I296">
        <v>4.9707249014076292E-4</v>
      </c>
      <c r="J296">
        <v>5.3267537671098221E-4</v>
      </c>
      <c r="K296">
        <v>5.9291254874035222E-4</v>
      </c>
      <c r="L296">
        <v>6.4914815723417739E-4</v>
      </c>
      <c r="M296">
        <v>7.0083117934347742E-4</v>
      </c>
      <c r="N296">
        <v>7.4736918524511981E-4</v>
      </c>
      <c r="O296">
        <v>7.881212277594629E-4</v>
      </c>
      <c r="P296">
        <v>8.3091050029581424E-4</v>
      </c>
      <c r="Q296">
        <v>8.2338036162870676E-4</v>
      </c>
      <c r="R296">
        <v>5.6849349765970619E-4</v>
      </c>
      <c r="S296">
        <v>3.3041483845009631E-4</v>
      </c>
      <c r="T296">
        <v>2.1463133877616111E-4</v>
      </c>
      <c r="U296">
        <v>4.8044374440723268E-4</v>
      </c>
    </row>
    <row r="297" spans="1:21" x14ac:dyDescent="0.25">
      <c r="A297" t="s">
        <v>5</v>
      </c>
      <c r="B297" t="s">
        <v>373</v>
      </c>
      <c r="J297">
        <v>91.93615976440924</v>
      </c>
      <c r="K297">
        <v>94.668181561846865</v>
      </c>
      <c r="L297">
        <v>95.938489919607619</v>
      </c>
      <c r="M297">
        <v>96.604601746215138</v>
      </c>
      <c r="N297">
        <v>97.122480509657535</v>
      </c>
      <c r="O297">
        <v>97.520275503046278</v>
      </c>
      <c r="P297">
        <v>97.912733355922938</v>
      </c>
      <c r="Q297">
        <v>99.913716980578869</v>
      </c>
      <c r="R297">
        <v>103.5581766745649</v>
      </c>
      <c r="S297">
        <v>113.8527245315145</v>
      </c>
      <c r="T297">
        <v>84.027372124996688</v>
      </c>
      <c r="U297">
        <v>88.757357977814721</v>
      </c>
    </row>
    <row r="298" spans="1:21" x14ac:dyDescent="0.25">
      <c r="A298" t="s">
        <v>5</v>
      </c>
      <c r="B298" t="s">
        <v>374</v>
      </c>
      <c r="J298">
        <v>13.8712253690986</v>
      </c>
      <c r="K298">
        <v>19.239275432200181</v>
      </c>
      <c r="L298">
        <v>20.144281049561211</v>
      </c>
      <c r="M298">
        <v>20.654218927271799</v>
      </c>
      <c r="N298">
        <v>20.910330846338539</v>
      </c>
      <c r="O298">
        <v>21.060561024751571</v>
      </c>
      <c r="P298">
        <v>21.143047506701151</v>
      </c>
      <c r="Q298">
        <v>21.736705145608148</v>
      </c>
      <c r="R298">
        <v>22.334434268015059</v>
      </c>
      <c r="S298">
        <v>17.965623160551981</v>
      </c>
      <c r="T298">
        <v>11.708806097031911</v>
      </c>
      <c r="U298">
        <v>15.338330359369429</v>
      </c>
    </row>
    <row r="299" spans="1:21" x14ac:dyDescent="0.25">
      <c r="A299" t="s">
        <v>5</v>
      </c>
      <c r="B299" t="s">
        <v>375</v>
      </c>
      <c r="J299">
        <v>30.405349892512039</v>
      </c>
      <c r="K299">
        <v>29.1177226201625</v>
      </c>
      <c r="L299">
        <v>28.551801015345351</v>
      </c>
      <c r="M299">
        <v>28.397410014210529</v>
      </c>
      <c r="N299">
        <v>28.31032848194306</v>
      </c>
      <c r="O299">
        <v>28.263471033135591</v>
      </c>
      <c r="P299">
        <v>28.232582176814251</v>
      </c>
      <c r="Q299">
        <v>28.869640799484319</v>
      </c>
      <c r="R299">
        <v>28.540122965925061</v>
      </c>
      <c r="S299">
        <v>31.827007859117149</v>
      </c>
      <c r="T299">
        <v>41.911937734562031</v>
      </c>
      <c r="U299">
        <v>60.742617196178003</v>
      </c>
    </row>
    <row r="300" spans="1:21" x14ac:dyDescent="0.25">
      <c r="A300" t="s">
        <v>5</v>
      </c>
      <c r="B300" t="s">
        <v>376</v>
      </c>
      <c r="J300">
        <v>30.482059168849961</v>
      </c>
      <c r="K300">
        <v>29.153765043058321</v>
      </c>
      <c r="L300">
        <v>28.57527124950207</v>
      </c>
      <c r="M300">
        <v>28.4151160263607</v>
      </c>
      <c r="N300">
        <v>28.324684455681549</v>
      </c>
      <c r="O300">
        <v>28.275682193773861</v>
      </c>
      <c r="P300">
        <v>28.243339261315949</v>
      </c>
      <c r="Q300">
        <v>28.879860944150749</v>
      </c>
      <c r="R300">
        <v>28.54903927141682</v>
      </c>
      <c r="S300">
        <v>31.836768894759881</v>
      </c>
      <c r="T300">
        <v>41.92670729086705</v>
      </c>
      <c r="U300">
        <v>60.769249702493298</v>
      </c>
    </row>
    <row r="301" spans="1:21" x14ac:dyDescent="0.25">
      <c r="A301" t="s">
        <v>5</v>
      </c>
      <c r="B301" t="s">
        <v>377</v>
      </c>
      <c r="J301">
        <v>30.125261905734838</v>
      </c>
      <c r="K301">
        <v>28.985851162083929</v>
      </c>
      <c r="L301">
        <v>28.465864571440299</v>
      </c>
      <c r="M301">
        <v>28.332554315457859</v>
      </c>
      <c r="N301">
        <v>28.257731294586609</v>
      </c>
      <c r="O301">
        <v>28.21872515022919</v>
      </c>
      <c r="P301">
        <v>28.193160731546609</v>
      </c>
      <c r="Q301">
        <v>28.83218577977803</v>
      </c>
      <c r="R301">
        <v>28.507443379209239</v>
      </c>
      <c r="S301">
        <v>31.791230883100749</v>
      </c>
      <c r="T301">
        <v>41.857805982435082</v>
      </c>
      <c r="U301">
        <v>60.645025217887159</v>
      </c>
    </row>
    <row r="302" spans="1:21" x14ac:dyDescent="0.25">
      <c r="A302" t="s">
        <v>5</v>
      </c>
      <c r="B302" t="s">
        <v>378</v>
      </c>
      <c r="C302">
        <v>1.4018392495905569E-2</v>
      </c>
      <c r="D302">
        <v>1.272573871660891</v>
      </c>
      <c r="E302">
        <v>1.767738953677606</v>
      </c>
      <c r="F302">
        <v>2.262913866496441</v>
      </c>
      <c r="G302">
        <v>15.287929206522019</v>
      </c>
      <c r="H302">
        <v>15.783094123422851</v>
      </c>
      <c r="I302">
        <v>16.15946106297211</v>
      </c>
      <c r="J302">
        <v>7.3849080829196767</v>
      </c>
      <c r="K302">
        <v>6.662026354517625</v>
      </c>
      <c r="L302">
        <v>6.0253743212941018</v>
      </c>
      <c r="M302">
        <v>5.4950115399872512</v>
      </c>
      <c r="N302">
        <v>5.0526426753396194</v>
      </c>
      <c r="O302">
        <v>4.6839325888612624</v>
      </c>
      <c r="P302">
        <v>4.3742355082003197</v>
      </c>
      <c r="Q302">
        <v>4.1546316524256781</v>
      </c>
      <c r="R302">
        <v>3.9088055005410429</v>
      </c>
      <c r="S302">
        <v>3.9182858072304998</v>
      </c>
      <c r="T302">
        <v>4.2677019385574786</v>
      </c>
      <c r="U302">
        <v>4.8374886237383583</v>
      </c>
    </row>
    <row r="303" spans="1:21" x14ac:dyDescent="0.25">
      <c r="A303" t="s">
        <v>5</v>
      </c>
      <c r="B303" t="s">
        <v>379</v>
      </c>
      <c r="C303">
        <v>100.2388474600462</v>
      </c>
      <c r="D303">
        <v>100.2386702395787</v>
      </c>
      <c r="E303">
        <v>100.2385710546763</v>
      </c>
      <c r="F303">
        <v>100.23845903110509</v>
      </c>
      <c r="G303">
        <v>87.708489000839748</v>
      </c>
      <c r="H303">
        <v>87.708387345529005</v>
      </c>
      <c r="I303">
        <v>87.708331357345301</v>
      </c>
      <c r="J303">
        <v>21.061385034047468</v>
      </c>
      <c r="K303">
        <v>12.257778697718139</v>
      </c>
      <c r="L303">
        <v>8.3569637442968752</v>
      </c>
      <c r="M303">
        <v>6.4515225060564783</v>
      </c>
      <c r="N303">
        <v>5.249968947203099</v>
      </c>
      <c r="O303">
        <v>4.4256449789157237</v>
      </c>
      <c r="P303">
        <v>3.8246802771443318</v>
      </c>
      <c r="Q303">
        <v>3.406774434766819</v>
      </c>
      <c r="R303">
        <v>2.9750169481976458</v>
      </c>
      <c r="S303">
        <v>2.9188394671979969</v>
      </c>
      <c r="T303">
        <v>3.2484477333202322</v>
      </c>
      <c r="U303">
        <v>3.2752836939992038</v>
      </c>
    </row>
    <row r="304" spans="1:21" x14ac:dyDescent="0.25">
      <c r="A304" t="s">
        <v>5</v>
      </c>
      <c r="B304" t="s">
        <v>380</v>
      </c>
      <c r="J304">
        <v>9.5093528762992268</v>
      </c>
      <c r="K304">
        <v>10.284648701780689</v>
      </c>
      <c r="L304">
        <v>10.578945516854111</v>
      </c>
      <c r="M304">
        <v>10.73953166902319</v>
      </c>
      <c r="N304">
        <v>10.84014837236802</v>
      </c>
      <c r="O304">
        <v>11.06197242389038</v>
      </c>
      <c r="P304">
        <v>11.171143181381151</v>
      </c>
      <c r="Q304">
        <v>11.41121353969589</v>
      </c>
      <c r="R304">
        <v>11.59295567082922</v>
      </c>
      <c r="S304">
        <v>9.4765182557104222</v>
      </c>
      <c r="T304">
        <v>7.5219030341118502</v>
      </c>
      <c r="U304">
        <v>9.0424366774891975</v>
      </c>
    </row>
    <row r="305" spans="1:21" x14ac:dyDescent="0.25">
      <c r="A305" t="s">
        <v>5</v>
      </c>
      <c r="B305" t="s">
        <v>381</v>
      </c>
      <c r="J305">
        <v>9.4018616182618402</v>
      </c>
      <c r="K305">
        <v>10.22092540591149</v>
      </c>
      <c r="L305">
        <v>10.53247583913045</v>
      </c>
      <c r="M305">
        <v>10.701969625331079</v>
      </c>
      <c r="N305">
        <v>10.807751223955369</v>
      </c>
      <c r="O305">
        <v>11.033185675554829</v>
      </c>
      <c r="P305">
        <v>11.14478185266616</v>
      </c>
      <c r="Q305">
        <v>11.38532955445587</v>
      </c>
      <c r="R305">
        <v>11.555969977356719</v>
      </c>
      <c r="S305">
        <v>9.4041219811591663</v>
      </c>
      <c r="T305">
        <v>7.4880340540016244</v>
      </c>
      <c r="U305">
        <v>9.0196555572142376</v>
      </c>
    </row>
    <row r="306" spans="1:21" x14ac:dyDescent="0.25">
      <c r="A306" t="s">
        <v>5</v>
      </c>
      <c r="B306" t="s">
        <v>382</v>
      </c>
      <c r="J306">
        <v>9.4883603749129968</v>
      </c>
      <c r="K306">
        <v>10.272230835588161</v>
      </c>
      <c r="L306">
        <v>10.569896705477341</v>
      </c>
      <c r="M306">
        <v>10.7322201496342</v>
      </c>
      <c r="N306">
        <v>10.833843518161769</v>
      </c>
      <c r="O306">
        <v>11.056370134095809</v>
      </c>
      <c r="P306">
        <v>11.16601294840742</v>
      </c>
      <c r="Q306">
        <v>11.40617581323035</v>
      </c>
      <c r="R306">
        <v>11.585753208717881</v>
      </c>
      <c r="S306">
        <v>9.4623810227613383</v>
      </c>
      <c r="T306">
        <v>7.5153033705136494</v>
      </c>
      <c r="U306">
        <v>9.0380039371554872</v>
      </c>
    </row>
    <row r="307" spans="1:21" x14ac:dyDescent="0.25">
      <c r="A307" t="s">
        <v>5</v>
      </c>
      <c r="B307" t="s">
        <v>383</v>
      </c>
      <c r="J307">
        <v>9.4127714710558248</v>
      </c>
      <c r="K307">
        <v>10.18456260458075</v>
      </c>
      <c r="L307">
        <v>10.492715101721981</v>
      </c>
      <c r="M307">
        <v>10.66345300998749</v>
      </c>
      <c r="N307">
        <v>10.77266731090655</v>
      </c>
      <c r="O307">
        <v>10.998951545230319</v>
      </c>
      <c r="P307">
        <v>11.11423512503614</v>
      </c>
      <c r="Q307">
        <v>11.38295234056887</v>
      </c>
      <c r="R307">
        <v>11.625524184111359</v>
      </c>
      <c r="S307">
        <v>19.283471567808832</v>
      </c>
      <c r="T307">
        <v>27.096994641359561</v>
      </c>
      <c r="U307">
        <v>20.820449783406971</v>
      </c>
    </row>
    <row r="308" spans="1:21" x14ac:dyDescent="0.25">
      <c r="A308" t="s">
        <v>5</v>
      </c>
      <c r="B308" t="s">
        <v>384</v>
      </c>
      <c r="J308">
        <v>9.9167367488125766</v>
      </c>
      <c r="K308">
        <v>10.528482966588561</v>
      </c>
      <c r="L308">
        <v>10.757433144021361</v>
      </c>
      <c r="M308">
        <v>10.88427488503301</v>
      </c>
      <c r="N308">
        <v>10.96519958027865</v>
      </c>
      <c r="O308">
        <v>11.173499751714109</v>
      </c>
      <c r="P308">
        <v>11.27344260676905</v>
      </c>
      <c r="Q308">
        <v>11.50855972778359</v>
      </c>
      <c r="R308">
        <v>11.73205221386007</v>
      </c>
      <c r="S308">
        <v>9.7514718896214596</v>
      </c>
      <c r="T308">
        <v>7.6531838472384521</v>
      </c>
      <c r="U308">
        <v>9.1293803502582414</v>
      </c>
    </row>
    <row r="309" spans="1:21" x14ac:dyDescent="0.25">
      <c r="A309" t="s">
        <v>5</v>
      </c>
      <c r="B309" t="s">
        <v>385</v>
      </c>
      <c r="J309">
        <v>9.9825274653193947</v>
      </c>
      <c r="K309">
        <v>10.568917734220561</v>
      </c>
      <c r="L309">
        <v>10.78730222093793</v>
      </c>
      <c r="M309">
        <v>10.90865625673295</v>
      </c>
      <c r="N309">
        <v>10.98633492349825</v>
      </c>
      <c r="O309">
        <v>11.1924544195832</v>
      </c>
      <c r="P309">
        <v>11.29087184802324</v>
      </c>
      <c r="Q309">
        <v>11.524320677543111</v>
      </c>
      <c r="R309">
        <v>11.754515121787771</v>
      </c>
      <c r="S309">
        <v>9.7960367269400326</v>
      </c>
      <c r="T309">
        <v>7.675404439471011</v>
      </c>
      <c r="U309">
        <v>9.1438195231035202</v>
      </c>
    </row>
    <row r="310" spans="1:21" x14ac:dyDescent="0.25">
      <c r="A310" t="s">
        <v>5</v>
      </c>
      <c r="B310" t="s">
        <v>386</v>
      </c>
      <c r="C310">
        <v>6.9750652148594966E-2</v>
      </c>
      <c r="D310">
        <v>0.13892881128175341</v>
      </c>
      <c r="E310">
        <v>3.05761492181436</v>
      </c>
      <c r="F310">
        <v>3.1003978242593959</v>
      </c>
      <c r="G310">
        <v>3.1431668290044028</v>
      </c>
      <c r="H310">
        <v>3.185942738916939</v>
      </c>
      <c r="I310">
        <v>3.2183870351346369</v>
      </c>
      <c r="J310">
        <v>1.503684856048215</v>
      </c>
      <c r="K310">
        <v>1.4119356989249321</v>
      </c>
      <c r="L310">
        <v>1.3248565940550261</v>
      </c>
      <c r="M310">
        <v>1.2437419079964229</v>
      </c>
      <c r="N310">
        <v>1.169084749366911</v>
      </c>
      <c r="O310">
        <v>1.106411798533381</v>
      </c>
      <c r="P310">
        <v>1.0127421251564921</v>
      </c>
      <c r="Q310">
        <v>0.31753277914627182</v>
      </c>
      <c r="R310">
        <v>5.7523755974765343E-4</v>
      </c>
      <c r="S310">
        <v>2.5807469248425132E-4</v>
      </c>
      <c r="T310">
        <v>2.9554057340342268E-4</v>
      </c>
      <c r="U310">
        <v>7.5581524089419398E-4</v>
      </c>
    </row>
    <row r="311" spans="1:21" x14ac:dyDescent="0.25">
      <c r="A311" t="s">
        <v>5</v>
      </c>
      <c r="B311" t="s">
        <v>387</v>
      </c>
      <c r="C311">
        <v>8.6303272958066941</v>
      </c>
      <c r="D311">
        <v>8.6298360650776278</v>
      </c>
      <c r="E311">
        <v>5.7532808753425781</v>
      </c>
      <c r="F311">
        <v>5.7531772016663822</v>
      </c>
      <c r="G311">
        <v>5.7530881658560862</v>
      </c>
      <c r="H311">
        <v>5.7529992393001574</v>
      </c>
      <c r="I311">
        <v>5.7529946376066681</v>
      </c>
      <c r="J311">
        <v>1.3362466282261869</v>
      </c>
      <c r="K311">
        <v>1.2470800356629641</v>
      </c>
      <c r="L311">
        <v>1.1623052424420981</v>
      </c>
      <c r="M311">
        <v>1.0832255845209831</v>
      </c>
      <c r="N311">
        <v>1.0103440926053919</v>
      </c>
    </row>
    <row r="312" spans="1:21" x14ac:dyDescent="0.25">
      <c r="A312" t="s">
        <v>5</v>
      </c>
      <c r="B312" t="s">
        <v>388</v>
      </c>
      <c r="K312">
        <v>7.2018989040419275E-4</v>
      </c>
      <c r="L312">
        <v>8.353039999796024E-4</v>
      </c>
      <c r="M312">
        <v>9.2903811573070766E-4</v>
      </c>
      <c r="N312">
        <v>9.9421860825018595E-4</v>
      </c>
      <c r="O312">
        <v>1.0281263403164431E-3</v>
      </c>
      <c r="P312">
        <v>1.027595729565494E-3</v>
      </c>
      <c r="Q312">
        <v>7.6649649519190254E-4</v>
      </c>
      <c r="R312">
        <v>2.8059113907758919E-4</v>
      </c>
      <c r="S312">
        <v>1.4016299521842031E-4</v>
      </c>
      <c r="T312">
        <v>2.3115081680215701E-4</v>
      </c>
      <c r="U312">
        <v>6.7789012012962489E-4</v>
      </c>
    </row>
    <row r="313" spans="1:21" x14ac:dyDescent="0.25">
      <c r="A313" t="s">
        <v>5</v>
      </c>
      <c r="B313" t="s">
        <v>389</v>
      </c>
      <c r="K313">
        <v>0.66147032172528764</v>
      </c>
      <c r="L313">
        <v>1.324641504307529</v>
      </c>
      <c r="M313">
        <v>1.9882840459517721</v>
      </c>
      <c r="N313">
        <v>2.6523027472142759</v>
      </c>
      <c r="O313">
        <v>3.3166284382771449</v>
      </c>
      <c r="P313">
        <v>3.981249557529567</v>
      </c>
      <c r="Q313">
        <v>4.6557116218678622</v>
      </c>
      <c r="R313">
        <v>8.1821873542225614</v>
      </c>
      <c r="S313">
        <v>12.159573455575259</v>
      </c>
      <c r="T313">
        <v>16.015790522467348</v>
      </c>
      <c r="U313">
        <v>18.8863337348794</v>
      </c>
    </row>
    <row r="314" spans="1:21" x14ac:dyDescent="0.25">
      <c r="A314" t="s">
        <v>5</v>
      </c>
      <c r="B314" t="s">
        <v>390</v>
      </c>
      <c r="K314">
        <v>8.7321422624045278E-4</v>
      </c>
      <c r="L314">
        <v>1.0113243809554561E-3</v>
      </c>
      <c r="M314">
        <v>1.124356206178608E-3</v>
      </c>
      <c r="N314">
        <v>1.2029379598830091E-3</v>
      </c>
      <c r="O314">
        <v>1.2437477155329329E-3</v>
      </c>
      <c r="P314">
        <v>1.242931186317408E-3</v>
      </c>
      <c r="Q314">
        <v>9.2686808511108947E-4</v>
      </c>
      <c r="R314">
        <v>3.3907570874128478E-4</v>
      </c>
      <c r="S314">
        <v>1.6930903638641439E-4</v>
      </c>
      <c r="T314">
        <v>2.7922132559729041E-4</v>
      </c>
      <c r="U314">
        <v>8.1905630870485527E-4</v>
      </c>
    </row>
    <row r="315" spans="1:21" x14ac:dyDescent="0.25">
      <c r="A315" t="s">
        <v>5</v>
      </c>
      <c r="B315" t="s">
        <v>391</v>
      </c>
      <c r="K315">
        <v>0.87980380715610584</v>
      </c>
      <c r="L315">
        <v>1.7603430063081571</v>
      </c>
      <c r="M315">
        <v>2.6409069958649929</v>
      </c>
      <c r="N315">
        <v>3.521505435493328</v>
      </c>
      <c r="O315">
        <v>4.4021419350444164</v>
      </c>
      <c r="P315">
        <v>5.2828197729556647</v>
      </c>
      <c r="Q315">
        <v>6.1638128574389128</v>
      </c>
      <c r="R315">
        <v>10.7597005289253</v>
      </c>
      <c r="S315">
        <v>15.403148795776421</v>
      </c>
      <c r="T315">
        <v>20.046318247440379</v>
      </c>
      <c r="U315">
        <v>24.689056912636261</v>
      </c>
    </row>
    <row r="316" spans="1:21" x14ac:dyDescent="0.25">
      <c r="A316" t="s">
        <v>5</v>
      </c>
      <c r="B316" t="s">
        <v>392</v>
      </c>
      <c r="K316">
        <v>0.22460824484152089</v>
      </c>
      <c r="L316">
        <v>0.46473066255847578</v>
      </c>
      <c r="M316">
        <v>0.70935206768092507</v>
      </c>
      <c r="N316">
        <v>0.79872871677854107</v>
      </c>
      <c r="O316">
        <v>0.86405353467493529</v>
      </c>
      <c r="P316">
        <v>0.91388011148430148</v>
      </c>
      <c r="Q316">
        <v>0.95293248362387339</v>
      </c>
      <c r="R316">
        <v>0.56108427246797332</v>
      </c>
      <c r="S316">
        <v>1.79249155032091</v>
      </c>
      <c r="T316">
        <v>2.5604662568114569</v>
      </c>
      <c r="U316">
        <v>3.152694442415636</v>
      </c>
    </row>
    <row r="317" spans="1:21" x14ac:dyDescent="0.25">
      <c r="A317" t="s">
        <v>5</v>
      </c>
      <c r="B317" t="s">
        <v>393</v>
      </c>
      <c r="K317">
        <v>4.5440180250173342E-6</v>
      </c>
      <c r="L317">
        <v>6.1178232428007658E-6</v>
      </c>
      <c r="M317">
        <v>7.3429464118669826E-6</v>
      </c>
      <c r="N317">
        <v>8.1812345091828332E-6</v>
      </c>
      <c r="O317">
        <v>8.0187350827858771E-6</v>
      </c>
      <c r="P317">
        <v>7.2470116877859847E-6</v>
      </c>
      <c r="Q317">
        <v>2.387716823111839E-6</v>
      </c>
      <c r="R317">
        <v>6.6491890573629255E-7</v>
      </c>
      <c r="S317">
        <v>8.486800738163469E-7</v>
      </c>
      <c r="T317">
        <v>1.083159987939277E-6</v>
      </c>
      <c r="U317">
        <v>6.4328926559827031E-6</v>
      </c>
    </row>
    <row r="318" spans="1:21" x14ac:dyDescent="0.25">
      <c r="A318" t="s">
        <v>5</v>
      </c>
      <c r="B318" t="s">
        <v>394</v>
      </c>
      <c r="K318">
        <v>0.2246026987556512</v>
      </c>
      <c r="L318">
        <v>0.46471708093725927</v>
      </c>
      <c r="M318">
        <v>0.70933107539802731</v>
      </c>
      <c r="N318">
        <v>0.7987081884650441</v>
      </c>
      <c r="O318">
        <v>0.86403001344754227</v>
      </c>
      <c r="P318">
        <v>0.9138484369555111</v>
      </c>
      <c r="Q318">
        <v>0.95277657184690201</v>
      </c>
      <c r="R318">
        <v>0.5609093421853838</v>
      </c>
      <c r="S318">
        <v>1.791201013087119</v>
      </c>
      <c r="T318">
        <v>2.5586041045378511</v>
      </c>
      <c r="U318">
        <v>3.152449694358761</v>
      </c>
    </row>
    <row r="319" spans="1:21" x14ac:dyDescent="0.25">
      <c r="A319" t="s">
        <v>5</v>
      </c>
      <c r="B319" t="s">
        <v>395</v>
      </c>
      <c r="K319">
        <v>0.2245825792419972</v>
      </c>
      <c r="L319">
        <v>0.46464577134734292</v>
      </c>
      <c r="M319">
        <v>0.70918316824412819</v>
      </c>
      <c r="N319">
        <v>0.99809227752310614</v>
      </c>
      <c r="O319">
        <v>1.2955891163091331</v>
      </c>
      <c r="P319">
        <v>1.5986513262425419</v>
      </c>
      <c r="Q319">
        <v>1.906018858422224</v>
      </c>
      <c r="R319">
        <v>4.4846490414110232</v>
      </c>
      <c r="S319">
        <v>7.110311843082938</v>
      </c>
      <c r="T319">
        <v>7.6377342985545971</v>
      </c>
      <c r="U319">
        <v>9.4236539495972416</v>
      </c>
    </row>
    <row r="320" spans="1:21" x14ac:dyDescent="0.25">
      <c r="A320" t="s">
        <v>5</v>
      </c>
      <c r="B320" t="s">
        <v>396</v>
      </c>
      <c r="K320">
        <v>0.22459110725958711</v>
      </c>
      <c r="L320">
        <v>0.46467147129967512</v>
      </c>
      <c r="M320">
        <v>0.70923086670478797</v>
      </c>
      <c r="N320">
        <v>0.99817294544524171</v>
      </c>
      <c r="O320">
        <v>1.295710897079035</v>
      </c>
      <c r="P320">
        <v>1.598818002462608</v>
      </c>
      <c r="Q320">
        <v>1.9062036650458229</v>
      </c>
      <c r="R320">
        <v>4.4862911909239473</v>
      </c>
      <c r="S320">
        <v>7.1238312981039877</v>
      </c>
      <c r="T320">
        <v>7.6497685952623176</v>
      </c>
      <c r="U320">
        <v>9.4306373775978329</v>
      </c>
    </row>
    <row r="321" spans="1:21" x14ac:dyDescent="0.25">
      <c r="A321" t="s">
        <v>5</v>
      </c>
      <c r="B321" t="s">
        <v>397</v>
      </c>
      <c r="K321">
        <v>0.22457394462860961</v>
      </c>
      <c r="L321">
        <v>0.46461891795644861</v>
      </c>
      <c r="M321">
        <v>0.70914482941974533</v>
      </c>
      <c r="N321">
        <v>0.99803894430112694</v>
      </c>
      <c r="O321">
        <v>1.295518967253827</v>
      </c>
      <c r="P321">
        <v>1.5985179411352251</v>
      </c>
      <c r="Q321">
        <v>1.905525261106064</v>
      </c>
      <c r="R321">
        <v>3.3554595517804682</v>
      </c>
      <c r="S321">
        <v>3.5690690103308862</v>
      </c>
      <c r="T321">
        <v>5.0989716287796236</v>
      </c>
      <c r="U321">
        <v>6.2841406574290994</v>
      </c>
    </row>
    <row r="322" spans="1:21" x14ac:dyDescent="0.25">
      <c r="A322" t="s">
        <v>5</v>
      </c>
      <c r="B322" t="s">
        <v>398</v>
      </c>
      <c r="K322">
        <v>0.2245947250739353</v>
      </c>
      <c r="L322">
        <v>0.46468119647171818</v>
      </c>
      <c r="M322">
        <v>0.70924670053912275</v>
      </c>
      <c r="N322">
        <v>0.99821042257418646</v>
      </c>
      <c r="O322">
        <v>1.2957776620359689</v>
      </c>
      <c r="P322">
        <v>1.5988875583598661</v>
      </c>
      <c r="Q322">
        <v>1.905834871575582</v>
      </c>
      <c r="R322">
        <v>2.7960605212837999</v>
      </c>
      <c r="S322">
        <v>3.5753408413410099</v>
      </c>
      <c r="T322">
        <v>5.1068949509996591</v>
      </c>
      <c r="U322">
        <v>6.291505117341349</v>
      </c>
    </row>
    <row r="323" spans="1:21" x14ac:dyDescent="0.25">
      <c r="A323" t="s">
        <v>5</v>
      </c>
      <c r="B323" t="s">
        <v>399</v>
      </c>
      <c r="K323">
        <v>1.4815617401205389E-5</v>
      </c>
      <c r="L323">
        <v>1.745447895430968E-5</v>
      </c>
      <c r="M323">
        <v>1.9353236454967412E-5</v>
      </c>
      <c r="N323">
        <v>2.0433294637042959E-5</v>
      </c>
      <c r="O323">
        <v>2.1179783494666459E-5</v>
      </c>
      <c r="P323">
        <v>2.0956197199105031E-5</v>
      </c>
      <c r="Q323">
        <v>1.344296820193153E-5</v>
      </c>
      <c r="R323">
        <v>3.5972505014019918E-6</v>
      </c>
      <c r="S323">
        <v>3.0717205696311371E-6</v>
      </c>
      <c r="T323">
        <v>4.6493434255080046E-6</v>
      </c>
      <c r="U323">
        <v>1.5119195068995471E-5</v>
      </c>
    </row>
    <row r="324" spans="1:21" x14ac:dyDescent="0.25">
      <c r="A324" t="s">
        <v>5</v>
      </c>
      <c r="B324" t="s">
        <v>400</v>
      </c>
      <c r="K324">
        <v>0.1123460363174798</v>
      </c>
      <c r="L324">
        <v>0.15501985653604519</v>
      </c>
      <c r="M324">
        <v>0.1775129832023776</v>
      </c>
      <c r="N324">
        <v>0.199935255104041</v>
      </c>
      <c r="O324">
        <v>0.21634801690820671</v>
      </c>
      <c r="P324">
        <v>0.22889001754216681</v>
      </c>
      <c r="Q324">
        <v>0.23821774744416591</v>
      </c>
      <c r="R324">
        <v>0.56193006309564297</v>
      </c>
      <c r="S324">
        <v>1.8094327316065459</v>
      </c>
      <c r="T324">
        <v>2.6069047127752971</v>
      </c>
      <c r="U324">
        <v>3.186454053012171</v>
      </c>
    </row>
    <row r="325" spans="1:21" x14ac:dyDescent="0.25">
      <c r="A325" t="s">
        <v>5</v>
      </c>
      <c r="B325" t="s">
        <v>401</v>
      </c>
      <c r="K325">
        <v>4.8580559312441478E-7</v>
      </c>
      <c r="L325">
        <v>5.1014883659566513E-7</v>
      </c>
      <c r="M325">
        <v>5.3567174984033305E-7</v>
      </c>
      <c r="N325">
        <v>5.6246692044148858E-7</v>
      </c>
      <c r="O325">
        <v>5.9059561796787574E-7</v>
      </c>
      <c r="P325">
        <v>6.2012733841999722E-7</v>
      </c>
      <c r="Q325">
        <v>1.3025295546424099E-7</v>
      </c>
      <c r="R325">
        <v>1.662435540592781E-7</v>
      </c>
      <c r="S325">
        <v>2.121772775688892E-7</v>
      </c>
      <c r="T325">
        <v>2.7079829224213148E-7</v>
      </c>
      <c r="U325">
        <v>1.7280003145179311E-6</v>
      </c>
    </row>
    <row r="326" spans="1:21" x14ac:dyDescent="0.25">
      <c r="A326" t="s">
        <v>5</v>
      </c>
      <c r="B326" t="s">
        <v>402</v>
      </c>
      <c r="K326">
        <v>0.11234107126615291</v>
      </c>
      <c r="L326">
        <v>0.1550210487684765</v>
      </c>
      <c r="M326">
        <v>0.17752583993373089</v>
      </c>
      <c r="N326">
        <v>0.1999640912118523</v>
      </c>
      <c r="O326">
        <v>0.21639506450517579</v>
      </c>
      <c r="P326">
        <v>0.22895654744061009</v>
      </c>
      <c r="Q326">
        <v>0.2379371097743449</v>
      </c>
      <c r="R326">
        <v>0.56096301973082463</v>
      </c>
      <c r="S326">
        <v>1.8046470029181729</v>
      </c>
      <c r="T326">
        <v>2.604962127991723</v>
      </c>
      <c r="U326">
        <v>3.1928225909039112</v>
      </c>
    </row>
    <row r="327" spans="1:21" x14ac:dyDescent="0.25">
      <c r="A327" t="s">
        <v>5</v>
      </c>
      <c r="B327" t="s">
        <v>403</v>
      </c>
      <c r="K327">
        <v>4.8580557941840652E-7</v>
      </c>
      <c r="L327">
        <v>5.101488242814273E-7</v>
      </c>
      <c r="M327">
        <v>5.35671740168973E-7</v>
      </c>
      <c r="N327">
        <v>5.6246691327761278E-7</v>
      </c>
      <c r="O327">
        <v>5.9059561236167732E-7</v>
      </c>
      <c r="P327">
        <v>6.2012733480759557E-7</v>
      </c>
      <c r="Q327">
        <v>1.302529442147745E-7</v>
      </c>
      <c r="R327">
        <v>1.6624354384741361E-7</v>
      </c>
      <c r="S327">
        <v>2.121772675509376E-7</v>
      </c>
      <c r="T327">
        <v>2.7079827966471728E-7</v>
      </c>
      <c r="U327">
        <v>1.728000315100356E-6</v>
      </c>
    </row>
    <row r="328" spans="1:21" x14ac:dyDescent="0.25">
      <c r="A328" t="s">
        <v>5</v>
      </c>
      <c r="B328" t="s">
        <v>404</v>
      </c>
      <c r="K328">
        <v>0.22456431999992729</v>
      </c>
      <c r="L328">
        <v>0.46460012269187562</v>
      </c>
      <c r="M328">
        <v>0.70912609033985963</v>
      </c>
      <c r="N328">
        <v>0.99802319016777097</v>
      </c>
      <c r="O328">
        <v>1.295506790017122</v>
      </c>
      <c r="P328">
        <v>1.598500831661618</v>
      </c>
      <c r="Q328">
        <v>1.9052205289878741</v>
      </c>
      <c r="R328">
        <v>3.355409994215206</v>
      </c>
      <c r="S328">
        <v>3.5663167771952402</v>
      </c>
      <c r="T328">
        <v>5.1017686348034941</v>
      </c>
      <c r="U328">
        <v>6.2845549989787637</v>
      </c>
    </row>
    <row r="329" spans="1:21" x14ac:dyDescent="0.25">
      <c r="A329" t="s">
        <v>5</v>
      </c>
      <c r="B329" t="s">
        <v>405</v>
      </c>
      <c r="K329">
        <v>0.22457095837814101</v>
      </c>
      <c r="L329">
        <v>0.46460625132901029</v>
      </c>
      <c r="M329">
        <v>0.7091167934141076</v>
      </c>
      <c r="N329">
        <v>0.99798711732391754</v>
      </c>
      <c r="O329">
        <v>1.2954377261929619</v>
      </c>
      <c r="P329">
        <v>1.5984030824948301</v>
      </c>
      <c r="Q329">
        <v>1.905550373962354</v>
      </c>
      <c r="R329">
        <v>3.3587622183686512</v>
      </c>
      <c r="S329">
        <v>3.5687850833188048</v>
      </c>
      <c r="T329">
        <v>5.0967873573546632</v>
      </c>
      <c r="U329">
        <v>6.2821904847746444</v>
      </c>
    </row>
    <row r="330" spans="1:21" x14ac:dyDescent="0.25">
      <c r="A330" t="s">
        <v>5</v>
      </c>
      <c r="B330" t="s">
        <v>406</v>
      </c>
      <c r="K330">
        <v>1.9583703835205411E-5</v>
      </c>
      <c r="L330">
        <v>2.2569319474716931E-5</v>
      </c>
      <c r="M330">
        <v>2.5053500348976429E-5</v>
      </c>
      <c r="N330">
        <v>2.6782696671192471E-5</v>
      </c>
      <c r="O330">
        <v>2.7674595756073129E-5</v>
      </c>
      <c r="P330">
        <v>2.7641316156712401E-5</v>
      </c>
      <c r="Q330">
        <v>2.0578249026744899E-5</v>
      </c>
      <c r="R330">
        <v>7.4861607592924484E-6</v>
      </c>
      <c r="S330">
        <v>3.7265114940654288E-6</v>
      </c>
      <c r="T330">
        <v>6.1462103577389667E-6</v>
      </c>
      <c r="U330">
        <v>1.806226708601516E-5</v>
      </c>
    </row>
    <row r="331" spans="1:21" x14ac:dyDescent="0.25">
      <c r="A331" t="s">
        <v>5</v>
      </c>
      <c r="B331" t="s">
        <v>407</v>
      </c>
      <c r="K331">
        <v>0.22457738244481951</v>
      </c>
      <c r="L331">
        <v>0.46462715879092098</v>
      </c>
      <c r="M331">
        <v>0.70915644785640497</v>
      </c>
      <c r="N331">
        <v>0.99805499585880064</v>
      </c>
      <c r="O331">
        <v>1.295540541632372</v>
      </c>
      <c r="P331">
        <v>1.598548426956339</v>
      </c>
      <c r="Q331">
        <v>1.905698209439689</v>
      </c>
      <c r="R331">
        <v>3.3598267313651449</v>
      </c>
      <c r="S331">
        <v>3.5716884887784839</v>
      </c>
      <c r="T331">
        <v>5.1020165097616976</v>
      </c>
      <c r="U331">
        <v>6.285510844883933</v>
      </c>
    </row>
    <row r="332" spans="1:21" x14ac:dyDescent="0.25">
      <c r="A332" t="s">
        <v>5</v>
      </c>
      <c r="B332" t="s">
        <v>408</v>
      </c>
      <c r="K332">
        <v>0.52472899819332197</v>
      </c>
      <c r="L332">
        <v>1.0524544711788519</v>
      </c>
      <c r="M332">
        <v>1.5809535274699731</v>
      </c>
      <c r="N332">
        <v>2.1098320384390838</v>
      </c>
      <c r="O332">
        <v>2.6390711923050909</v>
      </c>
      <c r="P332">
        <v>3.1685069148489702</v>
      </c>
      <c r="Q332">
        <v>3.6991153281353029</v>
      </c>
      <c r="R332">
        <v>7.6457919537829993</v>
      </c>
      <c r="S332">
        <v>17.60284743462428</v>
      </c>
      <c r="T332">
        <v>24.05231444048442</v>
      </c>
      <c r="U332">
        <v>22.55815758242025</v>
      </c>
    </row>
    <row r="333" spans="1:21" x14ac:dyDescent="0.25">
      <c r="A333" t="s">
        <v>5</v>
      </c>
      <c r="B333" t="s">
        <v>409</v>
      </c>
      <c r="K333">
        <v>0.52456832467389003</v>
      </c>
      <c r="L333">
        <v>1.0519400715534679</v>
      </c>
      <c r="M333">
        <v>1.579981308888085</v>
      </c>
      <c r="N333">
        <v>2.1083037715450361</v>
      </c>
      <c r="O333">
        <v>2.6369252448663141</v>
      </c>
      <c r="P333">
        <v>3.1656623553802179</v>
      </c>
      <c r="Q333">
        <v>3.6967991939795759</v>
      </c>
      <c r="R333">
        <v>7.6349492015244733</v>
      </c>
      <c r="S333">
        <v>17.528564401661111</v>
      </c>
      <c r="T333">
        <v>23.784080041824328</v>
      </c>
      <c r="U333">
        <v>22.429445188925619</v>
      </c>
    </row>
    <row r="334" spans="1:21" x14ac:dyDescent="0.25">
      <c r="A334" t="s">
        <v>5</v>
      </c>
      <c r="B334" t="s">
        <v>410</v>
      </c>
      <c r="K334">
        <v>0.5248363295725712</v>
      </c>
      <c r="L334">
        <v>1.0528138305029859</v>
      </c>
      <c r="M334">
        <v>1.581645976029044</v>
      </c>
      <c r="N334">
        <v>2.1109344946903752</v>
      </c>
      <c r="O334">
        <v>2.64063845959843</v>
      </c>
      <c r="P334">
        <v>3.1706001073099919</v>
      </c>
      <c r="Q334">
        <v>3.7006481760753491</v>
      </c>
      <c r="R334">
        <v>7.6533869455321533</v>
      </c>
      <c r="S334">
        <v>17.654246115404121</v>
      </c>
      <c r="T334">
        <v>24.23423364361642</v>
      </c>
      <c r="U334">
        <v>22.648998079074769</v>
      </c>
    </row>
    <row r="335" spans="1:21" x14ac:dyDescent="0.25">
      <c r="A335" t="s">
        <v>5</v>
      </c>
      <c r="B335" t="s">
        <v>411</v>
      </c>
      <c r="K335">
        <v>0.52512740043756867</v>
      </c>
      <c r="L335">
        <v>1.053638307824341</v>
      </c>
      <c r="M335">
        <v>1.58316008077069</v>
      </c>
      <c r="N335">
        <v>2.1132492176928599</v>
      </c>
      <c r="O335">
        <v>2.6436800206880902</v>
      </c>
      <c r="P335">
        <v>3.1743828398712801</v>
      </c>
      <c r="Q335">
        <v>3.7040119876185909</v>
      </c>
      <c r="R335">
        <v>5.0998053431330712</v>
      </c>
      <c r="S335">
        <v>3.5574922780894651</v>
      </c>
      <c r="T335">
        <v>8.3367341587196968</v>
      </c>
      <c r="U335">
        <v>11.46121533728898</v>
      </c>
    </row>
    <row r="336" spans="1:21" x14ac:dyDescent="0.25">
      <c r="A336" t="s">
        <v>5</v>
      </c>
      <c r="B336" t="s">
        <v>412</v>
      </c>
      <c r="K336">
        <v>0.52508403759655742</v>
      </c>
      <c r="L336">
        <v>1.0534963227837231</v>
      </c>
      <c r="M336">
        <v>1.5828925135699059</v>
      </c>
      <c r="N336">
        <v>2.1128279045128959</v>
      </c>
      <c r="O336">
        <v>2.643077860710803</v>
      </c>
      <c r="P336">
        <v>3.1735699894493838</v>
      </c>
      <c r="Q336">
        <v>3.7033155800864148</v>
      </c>
      <c r="R336">
        <v>5.0967325785150042</v>
      </c>
      <c r="S336">
        <v>3.5534363215842881</v>
      </c>
      <c r="T336">
        <v>8.3172564906339552</v>
      </c>
      <c r="U336">
        <v>11.44524216298475</v>
      </c>
    </row>
    <row r="337" spans="1:21" x14ac:dyDescent="0.25">
      <c r="A337" t="s">
        <v>5</v>
      </c>
      <c r="B337" t="s">
        <v>413</v>
      </c>
      <c r="K337">
        <v>0.52515109505813762</v>
      </c>
      <c r="L337">
        <v>1.0537113741444619</v>
      </c>
      <c r="M337">
        <v>1.5832931765655309</v>
      </c>
      <c r="N337">
        <v>2.1134543537855581</v>
      </c>
      <c r="O337">
        <v>2.643969868081796</v>
      </c>
      <c r="P337">
        <v>3.1747731733287461</v>
      </c>
      <c r="Q337">
        <v>3.704413379804647</v>
      </c>
      <c r="R337">
        <v>5.1016603575501849</v>
      </c>
      <c r="S337">
        <v>3.5596043079325188</v>
      </c>
      <c r="T337">
        <v>8.3459650728634358</v>
      </c>
      <c r="U337">
        <v>11.468818294799551</v>
      </c>
    </row>
    <row r="338" spans="1:21" x14ac:dyDescent="0.25">
      <c r="A338" t="s">
        <v>5</v>
      </c>
      <c r="B338" t="s">
        <v>414</v>
      </c>
      <c r="K338">
        <v>0.52527837574629221</v>
      </c>
      <c r="L338">
        <v>1.0541474526023491</v>
      </c>
      <c r="M338">
        <v>1.5841346739839579</v>
      </c>
      <c r="N338">
        <v>2.1147984907581781</v>
      </c>
      <c r="O338">
        <v>2.6459055280945249</v>
      </c>
      <c r="P338">
        <v>3.1773905570595362</v>
      </c>
      <c r="Q338">
        <v>3.706370573008039</v>
      </c>
      <c r="R338">
        <v>5.1099604926453681</v>
      </c>
      <c r="S338">
        <v>3.5720446226249281</v>
      </c>
      <c r="T338">
        <v>8.4101769193669469</v>
      </c>
      <c r="U338">
        <v>11.520973094552909</v>
      </c>
    </row>
    <row r="339" spans="1:21" x14ac:dyDescent="0.25">
      <c r="A339" t="s">
        <v>5</v>
      </c>
      <c r="B339" t="s">
        <v>415</v>
      </c>
      <c r="K339">
        <v>0.52519820337878786</v>
      </c>
      <c r="L339">
        <v>1.0539016011890661</v>
      </c>
      <c r="M339">
        <v>1.5836882967737529</v>
      </c>
      <c r="N339">
        <v>2.1141119292087249</v>
      </c>
      <c r="O339">
        <v>2.6449364841469691</v>
      </c>
      <c r="P339">
        <v>3.176085680263578</v>
      </c>
      <c r="Q339">
        <v>3.7050051213704052</v>
      </c>
      <c r="R339">
        <v>5.103615484512364</v>
      </c>
      <c r="S339">
        <v>3.5648918530326048</v>
      </c>
      <c r="T339">
        <v>8.3789691557654571</v>
      </c>
      <c r="U339">
        <v>11.4954035429285</v>
      </c>
    </row>
    <row r="340" spans="1:21" x14ac:dyDescent="0.25">
      <c r="A340" t="s">
        <v>5</v>
      </c>
      <c r="B340" t="s">
        <v>416</v>
      </c>
      <c r="K340">
        <v>0.52531498745332572</v>
      </c>
      <c r="L340">
        <v>1.0542569699943489</v>
      </c>
      <c r="M340">
        <v>1.584330524851717</v>
      </c>
      <c r="N340">
        <v>2.1150967248294612</v>
      </c>
      <c r="O340">
        <v>2.6463241626346101</v>
      </c>
      <c r="P340">
        <v>3.1779536468629179</v>
      </c>
      <c r="Q340">
        <v>3.7070070501173071</v>
      </c>
      <c r="R340">
        <v>5.1129686150890414</v>
      </c>
      <c r="S340">
        <v>3.5752526603880632</v>
      </c>
      <c r="T340">
        <v>8.4235918104646714</v>
      </c>
      <c r="U340">
        <v>11.53197804105692</v>
      </c>
    </row>
    <row r="341" spans="1:21" x14ac:dyDescent="0.25">
      <c r="A341" t="s">
        <v>5</v>
      </c>
      <c r="B341" t="s">
        <v>417</v>
      </c>
      <c r="K341">
        <v>4.920846517008523E-4</v>
      </c>
      <c r="L341">
        <v>5.6199266014269559E-4</v>
      </c>
      <c r="M341">
        <v>6.2569524631046552E-4</v>
      </c>
      <c r="N341">
        <v>6.82991308635444E-4</v>
      </c>
      <c r="O341">
        <v>7.4308515957522683E-4</v>
      </c>
      <c r="P341">
        <v>7.9576905871202416E-4</v>
      </c>
      <c r="Q341">
        <v>8.3239694743480509E-4</v>
      </c>
      <c r="R341">
        <v>7.1987627052087517E-4</v>
      </c>
      <c r="S341">
        <v>4.8828957525021187E-4</v>
      </c>
      <c r="T341">
        <v>3.0492373131082062E-4</v>
      </c>
      <c r="U341">
        <v>6.1436113452876596E-4</v>
      </c>
    </row>
    <row r="342" spans="1:21" x14ac:dyDescent="0.25">
      <c r="A342" t="s">
        <v>5</v>
      </c>
      <c r="B342" t="s">
        <v>418</v>
      </c>
      <c r="K342">
        <v>4.4318983625073758E-4</v>
      </c>
      <c r="L342">
        <v>5.0711056200138582E-4</v>
      </c>
      <c r="M342">
        <v>5.6592859623809161E-4</v>
      </c>
      <c r="N342">
        <v>6.1983517838818281E-4</v>
      </c>
      <c r="O342">
        <v>6.7629686882191291E-4</v>
      </c>
      <c r="P342">
        <v>7.2843628836593546E-4</v>
      </c>
      <c r="Q342">
        <v>7.7538160210813018E-4</v>
      </c>
      <c r="R342">
        <v>8.2728166713810845E-4</v>
      </c>
      <c r="S342">
        <v>7.3974428171061195E-4</v>
      </c>
      <c r="T342">
        <v>5.6109317676434223E-4</v>
      </c>
      <c r="U342">
        <v>7.2528154326670759E-4</v>
      </c>
    </row>
    <row r="343" spans="1:21" x14ac:dyDescent="0.25">
      <c r="A343" t="s">
        <v>5</v>
      </c>
      <c r="B343" t="s">
        <v>419</v>
      </c>
      <c r="K343">
        <v>0.21267184888064089</v>
      </c>
      <c r="L343">
        <v>0.42791076123431548</v>
      </c>
      <c r="M343">
        <v>0.64382125843477545</v>
      </c>
      <c r="N343">
        <v>0.85998803748480068</v>
      </c>
      <c r="O343">
        <v>1.0762929116662761</v>
      </c>
      <c r="P343">
        <v>1.2926857541546779</v>
      </c>
      <c r="Q343">
        <v>1.5114972270731091</v>
      </c>
      <c r="R343">
        <v>2.6362060182609488</v>
      </c>
      <c r="S343">
        <v>4.1183257809614817</v>
      </c>
      <c r="T343">
        <v>7.0274485271310683</v>
      </c>
      <c r="U343">
        <v>7.7772395792710318</v>
      </c>
    </row>
    <row r="344" spans="1:21" x14ac:dyDescent="0.25">
      <c r="A344" t="s">
        <v>5</v>
      </c>
      <c r="B344" t="s">
        <v>420</v>
      </c>
      <c r="K344">
        <v>0.73917737300186792</v>
      </c>
      <c r="L344">
        <v>1.487483791039129</v>
      </c>
      <c r="M344">
        <v>2.2379869117147941</v>
      </c>
      <c r="N344">
        <v>2.9893294275176121</v>
      </c>
      <c r="O344">
        <v>3.741046218610077</v>
      </c>
      <c r="P344">
        <v>4.4931013069366301</v>
      </c>
      <c r="Q344">
        <v>5.2512311747658433</v>
      </c>
      <c r="R344">
        <v>9.4553247255855428</v>
      </c>
      <c r="S344">
        <v>14.692716727439199</v>
      </c>
      <c r="T344">
        <v>14.607767867104631</v>
      </c>
      <c r="U344">
        <v>19.081874939535929</v>
      </c>
    </row>
    <row r="345" spans="1:21" x14ac:dyDescent="0.25">
      <c r="A345" t="s">
        <v>5</v>
      </c>
      <c r="B345" t="s">
        <v>421</v>
      </c>
      <c r="K345">
        <v>0.19178324905203301</v>
      </c>
      <c r="L345">
        <v>0.37040783920347581</v>
      </c>
      <c r="M345">
        <v>0.54565878011106195</v>
      </c>
      <c r="N345">
        <v>0.71948779334749957</v>
      </c>
      <c r="O345">
        <v>0.89253935117191807</v>
      </c>
      <c r="P345">
        <v>1.065055762838278</v>
      </c>
      <c r="Q345">
        <v>1.238994561898533</v>
      </c>
      <c r="R345">
        <v>2.2154296651264791</v>
      </c>
      <c r="S345">
        <v>2.6672002863503388</v>
      </c>
      <c r="T345">
        <v>2.1646988050898419</v>
      </c>
      <c r="U345">
        <v>3.5233778220831709</v>
      </c>
    </row>
    <row r="346" spans="1:21" x14ac:dyDescent="0.25">
      <c r="A346" t="s">
        <v>5</v>
      </c>
      <c r="B346" t="s">
        <v>422</v>
      </c>
      <c r="K346">
        <v>0.73906845729735027</v>
      </c>
      <c r="L346">
        <v>1.487173085022012</v>
      </c>
      <c r="M346">
        <v>2.2374214103659669</v>
      </c>
      <c r="N346">
        <v>2.9884720115871688</v>
      </c>
      <c r="O346">
        <v>3.7398577687803818</v>
      </c>
      <c r="P346">
        <v>4.4915732567846822</v>
      </c>
      <c r="Q346">
        <v>5.2496946896821601</v>
      </c>
      <c r="R346">
        <v>9.4505218403248747</v>
      </c>
      <c r="S346">
        <v>14.67573928375927</v>
      </c>
      <c r="T346">
        <v>14.56671303973804</v>
      </c>
      <c r="U346">
        <v>19.05557946372824</v>
      </c>
    </row>
    <row r="347" spans="1:21" x14ac:dyDescent="0.25">
      <c r="A347" t="s">
        <v>5</v>
      </c>
      <c r="B347" t="s">
        <v>423</v>
      </c>
      <c r="K347">
        <v>0.1521354601963793</v>
      </c>
      <c r="L347">
        <v>0.29382261875252202</v>
      </c>
      <c r="M347">
        <v>0.43283227046418982</v>
      </c>
      <c r="N347">
        <v>0.57071160484516481</v>
      </c>
      <c r="O347">
        <v>0.70797129211602339</v>
      </c>
      <c r="P347">
        <v>0.84480225050632884</v>
      </c>
      <c r="Q347">
        <v>0.98275898749300428</v>
      </c>
      <c r="R347">
        <v>1.7570038413207969</v>
      </c>
      <c r="S347">
        <v>2.1141401056775568</v>
      </c>
      <c r="T347">
        <v>1.7158939094596679</v>
      </c>
      <c r="U347">
        <v>2.7928395361379921</v>
      </c>
    </row>
    <row r="348" spans="1:21" x14ac:dyDescent="0.25">
      <c r="A348" t="s">
        <v>5</v>
      </c>
      <c r="B348" t="s">
        <v>424</v>
      </c>
      <c r="K348">
        <v>3.8419154721450248E-4</v>
      </c>
      <c r="L348">
        <v>4.4093054150894361E-4</v>
      </c>
      <c r="M348">
        <v>4.9243390139043714E-4</v>
      </c>
      <c r="N348">
        <v>5.3871247038210078E-4</v>
      </c>
      <c r="O348">
        <v>5.7925122015373978E-4</v>
      </c>
      <c r="P348">
        <v>6.2176970247405081E-4</v>
      </c>
      <c r="Q348">
        <v>6.3851546067383998E-4</v>
      </c>
      <c r="R348">
        <v>5.2051922774572082E-4</v>
      </c>
      <c r="S348">
        <v>3.2789971613237122E-4</v>
      </c>
      <c r="T348">
        <v>2.1343976629328349E-4</v>
      </c>
      <c r="U348">
        <v>4.7653021004714783E-4</v>
      </c>
    </row>
    <row r="349" spans="1:21" x14ac:dyDescent="0.25">
      <c r="A349" t="s">
        <v>5</v>
      </c>
      <c r="B349" t="s">
        <v>425</v>
      </c>
      <c r="K349">
        <v>0.73923834946927958</v>
      </c>
      <c r="L349">
        <v>1.487688824317281</v>
      </c>
      <c r="M349">
        <v>2.2384061291130379</v>
      </c>
      <c r="N349">
        <v>2.9900004321109082</v>
      </c>
      <c r="O349">
        <v>3.741999247428252</v>
      </c>
      <c r="P349">
        <v>4.4943706586384913</v>
      </c>
      <c r="Q349">
        <v>5.2519583085303712</v>
      </c>
      <c r="R349">
        <v>9.4583257299340868</v>
      </c>
      <c r="S349">
        <v>14.701128379339851</v>
      </c>
      <c r="T349">
        <v>14.624551864338329</v>
      </c>
      <c r="U349">
        <v>19.097127839605331</v>
      </c>
    </row>
    <row r="350" spans="1:21" x14ac:dyDescent="0.25">
      <c r="A350" t="s">
        <v>5</v>
      </c>
      <c r="B350" t="s">
        <v>426</v>
      </c>
      <c r="K350">
        <v>0.1871370615254464</v>
      </c>
      <c r="L350">
        <v>0.36145224045010987</v>
      </c>
      <c r="M350">
        <v>0.53247745837832383</v>
      </c>
      <c r="N350">
        <v>0.70211997971803208</v>
      </c>
      <c r="O350">
        <v>0.8710101586670782</v>
      </c>
      <c r="P350">
        <v>1.0393874050431779</v>
      </c>
      <c r="Q350">
        <v>1.2091690962827959</v>
      </c>
      <c r="R350">
        <v>2.1625932036103168</v>
      </c>
      <c r="S350">
        <v>2.605959971687247</v>
      </c>
      <c r="T350">
        <v>2.114204094363521</v>
      </c>
      <c r="U350">
        <v>3.4410210237594101</v>
      </c>
    </row>
    <row r="351" spans="1:21" x14ac:dyDescent="0.25">
      <c r="A351" t="s">
        <v>5</v>
      </c>
      <c r="B351" t="s">
        <v>427</v>
      </c>
      <c r="K351">
        <v>0.2126689364183709</v>
      </c>
      <c r="L351">
        <v>0.42790186541525682</v>
      </c>
      <c r="M351">
        <v>0.64380406612879792</v>
      </c>
      <c r="N351">
        <v>0.85996217897898541</v>
      </c>
      <c r="O351">
        <v>1.0762549870652569</v>
      </c>
      <c r="P351">
        <v>1.2926343650287699</v>
      </c>
      <c r="Q351">
        <v>1.5114661363654289</v>
      </c>
      <c r="R351">
        <v>2.6360866350987568</v>
      </c>
      <c r="S351">
        <v>4.1180099716925724</v>
      </c>
      <c r="T351">
        <v>7.0281092805197352</v>
      </c>
      <c r="U351">
        <v>13.330770688241371</v>
      </c>
    </row>
    <row r="352" spans="1:21" x14ac:dyDescent="0.25">
      <c r="A352" t="s">
        <v>5</v>
      </c>
      <c r="B352" t="s">
        <v>428</v>
      </c>
      <c r="K352">
        <v>0.2126709523527148</v>
      </c>
      <c r="L352">
        <v>0.42790731090019762</v>
      </c>
      <c r="M352">
        <v>0.64381339558821393</v>
      </c>
      <c r="N352">
        <v>0.85997569787528505</v>
      </c>
      <c r="O352">
        <v>1.076273003181172</v>
      </c>
      <c r="P352">
        <v>1.2926572578495159</v>
      </c>
      <c r="Q352">
        <v>1.5114945188496609</v>
      </c>
      <c r="R352">
        <v>2.6361636662889039</v>
      </c>
      <c r="S352">
        <v>4.118175662701919</v>
      </c>
      <c r="T352">
        <v>7.0285299617673038</v>
      </c>
      <c r="U352">
        <v>13.33206549819611</v>
      </c>
    </row>
    <row r="353" spans="1:21" x14ac:dyDescent="0.25">
      <c r="A353" t="s">
        <v>5</v>
      </c>
      <c r="B353" t="s">
        <v>429</v>
      </c>
      <c r="K353">
        <v>0.2126615359385495</v>
      </c>
      <c r="L353">
        <v>0.42788187521877008</v>
      </c>
      <c r="M353">
        <v>0.64376981819244472</v>
      </c>
      <c r="N353">
        <v>0.85991255215913087</v>
      </c>
      <c r="O353">
        <v>1.076188851791178</v>
      </c>
      <c r="P353">
        <v>1.29255032868525</v>
      </c>
      <c r="Q353">
        <v>1.511361949638192</v>
      </c>
      <c r="R353">
        <v>2.6358038748211321</v>
      </c>
      <c r="S353">
        <v>4.1174017786320727</v>
      </c>
      <c r="T353">
        <v>7.0265651612425728</v>
      </c>
      <c r="U353">
        <v>13.32601840198468</v>
      </c>
    </row>
    <row r="354" spans="1:21" x14ac:dyDescent="0.25">
      <c r="A354" t="s">
        <v>5</v>
      </c>
      <c r="B354" t="s">
        <v>430</v>
      </c>
      <c r="K354">
        <v>5.9291419805915235E-4</v>
      </c>
      <c r="L354">
        <v>6.7779475084622483E-4</v>
      </c>
      <c r="M354">
        <v>7.5815394632776183E-4</v>
      </c>
      <c r="N354">
        <v>8.3447389765363444E-4</v>
      </c>
      <c r="O354">
        <v>9.0617824438823371E-4</v>
      </c>
      <c r="P354">
        <v>9.7238635312483124E-4</v>
      </c>
      <c r="Q354">
        <v>1.0320041443900921E-3</v>
      </c>
      <c r="R354">
        <v>1.1078417345738189E-3</v>
      </c>
      <c r="S354">
        <v>1.200361479322964E-3</v>
      </c>
      <c r="T354">
        <v>1.328957767697537E-3</v>
      </c>
      <c r="U354">
        <v>1.7634506438966571E-3</v>
      </c>
    </row>
    <row r="355" spans="1:21" x14ac:dyDescent="0.25">
      <c r="A355" t="s">
        <v>5</v>
      </c>
      <c r="B355" t="s">
        <v>431</v>
      </c>
      <c r="K355">
        <v>5.9693618826352372E-2</v>
      </c>
      <c r="L355">
        <v>0.11952893191620211</v>
      </c>
      <c r="M355">
        <v>0.1793683661812063</v>
      </c>
      <c r="N355">
        <v>0.2392101622702317</v>
      </c>
      <c r="O355">
        <v>0.29905274968001722</v>
      </c>
      <c r="P355">
        <v>0.35890772541939819</v>
      </c>
      <c r="Q355">
        <v>0.41893839161890489</v>
      </c>
      <c r="R355">
        <v>0.73128083752527662</v>
      </c>
      <c r="S355">
        <v>0.8665122719828674</v>
      </c>
      <c r="T355">
        <v>0.87894856523072962</v>
      </c>
      <c r="U355">
        <v>1.3145983669209711</v>
      </c>
    </row>
    <row r="356" spans="1:21" x14ac:dyDescent="0.25">
      <c r="A356" t="s">
        <v>5</v>
      </c>
      <c r="B356" t="s">
        <v>432</v>
      </c>
      <c r="K356">
        <v>5.9691437579918967E-2</v>
      </c>
      <c r="L356">
        <v>0.11952289288913311</v>
      </c>
      <c r="M356">
        <v>0.17935772072995329</v>
      </c>
      <c r="N356">
        <v>0.23919416395825219</v>
      </c>
      <c r="O356">
        <v>0.29903138138455898</v>
      </c>
      <c r="P356">
        <v>0.35888007318965071</v>
      </c>
      <c r="Q356">
        <v>0.41890287136131071</v>
      </c>
      <c r="R356">
        <v>0.73112760758131556</v>
      </c>
      <c r="S356">
        <v>0.86590615408302563</v>
      </c>
      <c r="T356">
        <v>0.87848309391265778</v>
      </c>
      <c r="U356">
        <v>1.3141145817644311</v>
      </c>
    </row>
    <row r="357" spans="1:21" x14ac:dyDescent="0.25">
      <c r="A357" t="s">
        <v>5</v>
      </c>
      <c r="B357" t="s">
        <v>433</v>
      </c>
      <c r="K357">
        <v>5.9693195323977807E-2</v>
      </c>
      <c r="L357">
        <v>0.1195277594009151</v>
      </c>
      <c r="M357">
        <v>0.17936629929598219</v>
      </c>
      <c r="N357">
        <v>0.23920705608251469</v>
      </c>
      <c r="O357">
        <v>0.29904860076742928</v>
      </c>
      <c r="P357">
        <v>0.35890235632263101</v>
      </c>
      <c r="Q357">
        <v>0.41893149470018509</v>
      </c>
      <c r="R357">
        <v>0.73125108370241465</v>
      </c>
      <c r="S357">
        <v>0.86639454519442805</v>
      </c>
      <c r="T357">
        <v>0.87885816010259754</v>
      </c>
      <c r="U357">
        <v>1.3145044145422149</v>
      </c>
    </row>
    <row r="358" spans="1:21" x14ac:dyDescent="0.25">
      <c r="A358" t="s">
        <v>5</v>
      </c>
      <c r="B358" t="s">
        <v>434</v>
      </c>
      <c r="K358">
        <v>5.9690341222742582E-2</v>
      </c>
      <c r="L358">
        <v>0.1195179852074179</v>
      </c>
      <c r="M358">
        <v>0.17934715540985471</v>
      </c>
      <c r="N358">
        <v>0.23917724419650349</v>
      </c>
      <c r="O358">
        <v>0.29900666937208509</v>
      </c>
      <c r="P358">
        <v>0.35884892567574828</v>
      </c>
      <c r="Q358">
        <v>0.41890009957632662</v>
      </c>
      <c r="R358">
        <v>0.73142761022154867</v>
      </c>
      <c r="S358">
        <v>1.735697868650806</v>
      </c>
      <c r="T358">
        <v>3.215777855512171</v>
      </c>
      <c r="U358">
        <v>3.06146076506983</v>
      </c>
    </row>
    <row r="359" spans="1:21" x14ac:dyDescent="0.25">
      <c r="A359" t="s">
        <v>5</v>
      </c>
      <c r="B359" t="s">
        <v>435</v>
      </c>
      <c r="K359">
        <v>5.9701767422165437E-2</v>
      </c>
      <c r="L359">
        <v>0.1195516839833393</v>
      </c>
      <c r="M359">
        <v>0.1794087017326022</v>
      </c>
      <c r="N359">
        <v>0.23927097292607169</v>
      </c>
      <c r="O359">
        <v>0.29913427986260782</v>
      </c>
      <c r="P359">
        <v>0.35901343112066059</v>
      </c>
      <c r="Q359">
        <v>0.41907005593923408</v>
      </c>
      <c r="R359">
        <v>0.73184693868546935</v>
      </c>
      <c r="S359">
        <v>0.86874460019870947</v>
      </c>
      <c r="T359">
        <v>0.88071762559923872</v>
      </c>
      <c r="U359">
        <v>1.316423406966416</v>
      </c>
    </row>
    <row r="360" spans="1:21" x14ac:dyDescent="0.25">
      <c r="A360" t="s">
        <v>5</v>
      </c>
      <c r="B360" t="s">
        <v>436</v>
      </c>
      <c r="K360">
        <v>5.9703086495956507E-2</v>
      </c>
      <c r="L360">
        <v>0.1195554184772681</v>
      </c>
      <c r="M360">
        <v>0.17941538319228459</v>
      </c>
      <c r="N360">
        <v>0.23928109703514011</v>
      </c>
      <c r="O360">
        <v>0.29914793314385818</v>
      </c>
      <c r="P360">
        <v>0.3590311840986522</v>
      </c>
      <c r="Q360">
        <v>0.4190910865600137</v>
      </c>
      <c r="R360">
        <v>0.73193683429111633</v>
      </c>
      <c r="S360">
        <v>0.86909675050578772</v>
      </c>
      <c r="T360">
        <v>0.88101169754371866</v>
      </c>
      <c r="U360">
        <v>1.316723304402925</v>
      </c>
    </row>
    <row r="361" spans="1:21" x14ac:dyDescent="0.25">
      <c r="A361" t="s">
        <v>5</v>
      </c>
      <c r="B361" t="s">
        <v>437</v>
      </c>
      <c r="K361">
        <v>6.8213989713998373E-4</v>
      </c>
      <c r="L361">
        <v>7.8669053181186987E-4</v>
      </c>
      <c r="M361">
        <v>8.7794992694713195E-4</v>
      </c>
      <c r="N361">
        <v>9.5745783850462109E-4</v>
      </c>
      <c r="O361">
        <v>1.0403598346897731E-3</v>
      </c>
      <c r="P361">
        <v>1.0646223267560271E-3</v>
      </c>
      <c r="Q361">
        <v>9.1724077119966873E-4</v>
      </c>
      <c r="R361">
        <v>5.5255778137464106E-4</v>
      </c>
      <c r="S361">
        <v>2.5300608020442612E-4</v>
      </c>
      <c r="T361">
        <v>2.9055166536106231E-4</v>
      </c>
      <c r="U361">
        <v>7.3644615627459339E-4</v>
      </c>
    </row>
    <row r="362" spans="1:21" x14ac:dyDescent="0.25">
      <c r="A362" t="s">
        <v>5</v>
      </c>
      <c r="B362" t="s">
        <v>438</v>
      </c>
      <c r="C362">
        <v>7.2778392529641758E-4</v>
      </c>
      <c r="D362">
        <v>2.254816028990123E-3</v>
      </c>
      <c r="E362">
        <v>4.7273998347121052E-3</v>
      </c>
      <c r="F362">
        <v>0.495604776155536</v>
      </c>
      <c r="G362">
        <v>137.65760805321901</v>
      </c>
      <c r="H362">
        <v>141.32651346370821</v>
      </c>
      <c r="I362">
        <v>143.9260063521244</v>
      </c>
      <c r="J362">
        <v>40.365587046728102</v>
      </c>
      <c r="K362">
        <v>28.32178095457251</v>
      </c>
      <c r="L362">
        <v>23.25982574614126</v>
      </c>
      <c r="M362">
        <v>18.951733831031529</v>
      </c>
      <c r="N362">
        <v>16.126058162827771</v>
      </c>
      <c r="O362">
        <v>14.131602586673321</v>
      </c>
      <c r="P362">
        <v>12.41966530640174</v>
      </c>
      <c r="Q362">
        <v>0.86641726481480741</v>
      </c>
      <c r="R362">
        <v>2.8188635523157112E-4</v>
      </c>
      <c r="S362">
        <v>1.4031784081178721E-4</v>
      </c>
      <c r="T362">
        <v>2.3140386537208121E-4</v>
      </c>
      <c r="U362">
        <v>6.7967605157141428E-4</v>
      </c>
    </row>
    <row r="363" spans="1:21" x14ac:dyDescent="0.25">
      <c r="A363" t="s">
        <v>5</v>
      </c>
      <c r="B363" t="s">
        <v>439</v>
      </c>
      <c r="J363">
        <v>57.123970953470241</v>
      </c>
      <c r="K363">
        <v>63.346472277573888</v>
      </c>
      <c r="L363">
        <v>71.336036433080622</v>
      </c>
      <c r="M363">
        <v>71.469556632103902</v>
      </c>
      <c r="N363">
        <v>71.519329144601002</v>
      </c>
      <c r="O363">
        <v>71.529157043612756</v>
      </c>
      <c r="P363">
        <v>71.59349590723366</v>
      </c>
      <c r="Q363">
        <v>77.135320851007165</v>
      </c>
      <c r="R363">
        <v>79.247840621668402</v>
      </c>
      <c r="S363">
        <v>95.961754378427557</v>
      </c>
      <c r="T363">
        <v>95.053412273540687</v>
      </c>
      <c r="U363">
        <v>76.423325068159457</v>
      </c>
    </row>
    <row r="364" spans="1:21" x14ac:dyDescent="0.25">
      <c r="A364" t="s">
        <v>5</v>
      </c>
      <c r="B364" t="s">
        <v>440</v>
      </c>
      <c r="C364">
        <v>258.3428871054</v>
      </c>
      <c r="D364">
        <v>261.88045926199419</v>
      </c>
      <c r="E364">
        <v>265.01065481586659</v>
      </c>
      <c r="F364">
        <v>266.98223517907081</v>
      </c>
      <c r="G364">
        <v>133.49298993674711</v>
      </c>
      <c r="H364">
        <v>133.49288423550999</v>
      </c>
      <c r="I364">
        <v>133.49285517247421</v>
      </c>
      <c r="J364">
        <v>36.575597391451922</v>
      </c>
      <c r="K364">
        <v>24.840512622661091</v>
      </c>
    </row>
    <row r="365" spans="1:21" x14ac:dyDescent="0.25">
      <c r="A365" t="s">
        <v>5</v>
      </c>
      <c r="B365" t="s">
        <v>441</v>
      </c>
      <c r="C365">
        <v>2.024922989385359E-3</v>
      </c>
      <c r="D365">
        <v>1.243306873017936</v>
      </c>
      <c r="E365">
        <v>2.48627218619098</v>
      </c>
      <c r="F365">
        <v>3.7293689783603061</v>
      </c>
      <c r="G365">
        <v>48.415523925770962</v>
      </c>
      <c r="H365">
        <v>49.658476016124268</v>
      </c>
      <c r="I365">
        <v>50.53878433309594</v>
      </c>
      <c r="J365">
        <v>21.060694568315348</v>
      </c>
      <c r="K365">
        <v>18.09277726102178</v>
      </c>
      <c r="L365">
        <v>17.01993769830921</v>
      </c>
      <c r="M365">
        <v>15.267577205623111</v>
      </c>
      <c r="N365">
        <v>13.30864426664508</v>
      </c>
      <c r="O365">
        <v>11.61370562765986</v>
      </c>
      <c r="P365">
        <v>10.11886231742187</v>
      </c>
      <c r="Q365">
        <v>0.29893668882094182</v>
      </c>
      <c r="R365">
        <v>3.4047440244836132E-4</v>
      </c>
      <c r="S365">
        <v>1.6947873446000511E-4</v>
      </c>
      <c r="T365">
        <v>2.7949843976696767E-4</v>
      </c>
      <c r="U365">
        <v>8.2100841498201861E-4</v>
      </c>
    </row>
    <row r="366" spans="1:21" x14ac:dyDescent="0.25">
      <c r="A366" t="s">
        <v>5</v>
      </c>
      <c r="B366" t="s">
        <v>442</v>
      </c>
      <c r="J366">
        <v>56.036612899402222</v>
      </c>
      <c r="K366">
        <v>61.810378033778811</v>
      </c>
      <c r="L366">
        <v>77.842965117021294</v>
      </c>
      <c r="M366">
        <v>79.595325609707444</v>
      </c>
      <c r="N366">
        <v>81.554258548685496</v>
      </c>
      <c r="O366">
        <v>83.249197187670745</v>
      </c>
      <c r="P366">
        <v>84.744040497908742</v>
      </c>
      <c r="Q366">
        <v>94.563966126509698</v>
      </c>
      <c r="R366">
        <v>94.862562340928022</v>
      </c>
      <c r="S366">
        <v>94.862733336595753</v>
      </c>
      <c r="T366">
        <v>94.862623316890478</v>
      </c>
      <c r="U366">
        <v>94.862081806915256</v>
      </c>
    </row>
    <row r="367" spans="1:21" x14ac:dyDescent="0.25">
      <c r="A367" t="s">
        <v>5</v>
      </c>
      <c r="B367" t="s">
        <v>443</v>
      </c>
      <c r="C367">
        <v>86.88490404823547</v>
      </c>
      <c r="D367">
        <v>86.88654611606016</v>
      </c>
      <c r="E367">
        <v>86.886504820740342</v>
      </c>
      <c r="F367">
        <v>86.886332046424272</v>
      </c>
      <c r="G367">
        <v>43.443100828944537</v>
      </c>
      <c r="H367">
        <v>43.44307246851799</v>
      </c>
      <c r="I367">
        <v>43.44344146084876</v>
      </c>
      <c r="J367">
        <v>17.765595347612859</v>
      </c>
      <c r="K367">
        <v>14.95974752052987</v>
      </c>
    </row>
    <row r="368" spans="1:21" x14ac:dyDescent="0.25">
      <c r="A368" t="s">
        <v>5</v>
      </c>
      <c r="B368" t="s">
        <v>444</v>
      </c>
      <c r="J368">
        <v>20.719029878518729</v>
      </c>
      <c r="K368">
        <v>23.071762855188641</v>
      </c>
      <c r="L368">
        <v>24.165745721718221</v>
      </c>
      <c r="M368">
        <v>25.31072652777728</v>
      </c>
      <c r="N368">
        <v>21.43599349017839</v>
      </c>
      <c r="O368">
        <v>18.609427892722511</v>
      </c>
      <c r="P368">
        <v>16.44136243313439</v>
      </c>
      <c r="Q368">
        <v>14.677969065735031</v>
      </c>
      <c r="R368">
        <v>5.0203500815929916</v>
      </c>
      <c r="S368">
        <v>11.25596907353083</v>
      </c>
      <c r="T368">
        <v>12.17876331650092</v>
      </c>
      <c r="U368">
        <v>12.1578914181949</v>
      </c>
    </row>
    <row r="369" spans="1:21" x14ac:dyDescent="0.25">
      <c r="A369" t="s">
        <v>5</v>
      </c>
      <c r="B369" t="s">
        <v>445</v>
      </c>
      <c r="C369">
        <v>1.018822925773982E-5</v>
      </c>
      <c r="D369">
        <v>8.9926779496675477E-2</v>
      </c>
      <c r="E369">
        <v>0.2718893225598692</v>
      </c>
      <c r="F369">
        <v>13.24544794253667</v>
      </c>
      <c r="G369">
        <v>13.500855155845271</v>
      </c>
      <c r="H369">
        <v>13.676580646413949</v>
      </c>
      <c r="I369">
        <v>13.747628825809789</v>
      </c>
      <c r="J369">
        <v>0.38584193627309288</v>
      </c>
      <c r="K369">
        <v>0.25786798216627599</v>
      </c>
      <c r="L369">
        <v>0.12550656753763059</v>
      </c>
      <c r="M369">
        <v>7.7984478326780749E-6</v>
      </c>
      <c r="N369">
        <v>8.1883219173745764E-6</v>
      </c>
      <c r="O369">
        <v>8.024885997868506E-6</v>
      </c>
      <c r="P369">
        <v>7.2518365185373631E-6</v>
      </c>
      <c r="Q369">
        <v>2.3884937717439821E-6</v>
      </c>
      <c r="R369">
        <v>6.649848084080751E-7</v>
      </c>
      <c r="S369">
        <v>8.4871271368801487E-7</v>
      </c>
      <c r="T369">
        <v>1.0831950520587679E-6</v>
      </c>
      <c r="U369">
        <v>6.4337865516626442E-6</v>
      </c>
    </row>
    <row r="370" spans="1:21" x14ac:dyDescent="0.25">
      <c r="A370" t="s">
        <v>5</v>
      </c>
      <c r="B370" t="s">
        <v>446</v>
      </c>
      <c r="J370">
        <v>20.62614439790185</v>
      </c>
      <c r="K370">
        <v>23.023331089903809</v>
      </c>
      <c r="L370">
        <v>24.134033064024791</v>
      </c>
      <c r="M370">
        <v>25.287135390100431</v>
      </c>
      <c r="N370">
        <v>21.421252153285231</v>
      </c>
      <c r="O370">
        <v>18.59855539606264</v>
      </c>
      <c r="P370">
        <v>16.431158665454831</v>
      </c>
      <c r="Q370">
        <v>14.640923079173159</v>
      </c>
      <c r="R370">
        <v>5.006381141045531</v>
      </c>
      <c r="S370">
        <v>11.20521435668484</v>
      </c>
      <c r="T370">
        <v>12.13663662426039</v>
      </c>
      <c r="U370">
        <v>12.15424918393021</v>
      </c>
    </row>
    <row r="371" spans="1:21" x14ac:dyDescent="0.25">
      <c r="A371" t="s">
        <v>5</v>
      </c>
      <c r="B371" t="s">
        <v>447</v>
      </c>
      <c r="C371">
        <v>12.53939027505999</v>
      </c>
      <c r="D371">
        <v>12.788605443134131</v>
      </c>
      <c r="E371">
        <v>12.78860521263454</v>
      </c>
    </row>
    <row r="372" spans="1:21" x14ac:dyDescent="0.25">
      <c r="A372" t="s">
        <v>5</v>
      </c>
      <c r="B372" t="s">
        <v>448</v>
      </c>
      <c r="J372">
        <v>20.34860137860014</v>
      </c>
      <c r="K372">
        <v>22.79491668464723</v>
      </c>
      <c r="L372">
        <v>23.93414906022527</v>
      </c>
      <c r="M372">
        <v>25.09503693968735</v>
      </c>
      <c r="N372">
        <v>26.574052993354691</v>
      </c>
      <c r="O372">
        <v>27.69322269694667</v>
      </c>
      <c r="P372">
        <v>28.571667855198921</v>
      </c>
      <c r="Q372">
        <v>29.397454290510051</v>
      </c>
      <c r="R372">
        <v>39.844639889502631</v>
      </c>
      <c r="S372">
        <v>42.76927109057533</v>
      </c>
      <c r="T372">
        <v>35.574005898448171</v>
      </c>
      <c r="U372">
        <v>35.968236314531573</v>
      </c>
    </row>
    <row r="373" spans="1:21" x14ac:dyDescent="0.25">
      <c r="A373" t="s">
        <v>5</v>
      </c>
      <c r="B373" t="s">
        <v>449</v>
      </c>
      <c r="J373">
        <v>20.469918486988789</v>
      </c>
      <c r="K373">
        <v>22.878744598099381</v>
      </c>
      <c r="L373">
        <v>24.000260880382729</v>
      </c>
      <c r="M373">
        <v>25.15343061286147</v>
      </c>
      <c r="N373">
        <v>26.63025801711175</v>
      </c>
      <c r="O373">
        <v>27.748100707945749</v>
      </c>
      <c r="P373">
        <v>28.624129163924241</v>
      </c>
      <c r="Q373">
        <v>29.440585119203611</v>
      </c>
      <c r="R373">
        <v>39.974173493136682</v>
      </c>
      <c r="S373">
        <v>43.263033241170291</v>
      </c>
      <c r="T373">
        <v>35.835328202491119</v>
      </c>
      <c r="U373">
        <v>36.06983845192979</v>
      </c>
    </row>
    <row r="374" spans="1:21" x14ac:dyDescent="0.25">
      <c r="A374" t="s">
        <v>5</v>
      </c>
      <c r="B374" t="s">
        <v>450</v>
      </c>
      <c r="J374">
        <v>20.23423694649388</v>
      </c>
      <c r="K374">
        <v>22.710541311417561</v>
      </c>
      <c r="L374">
        <v>23.86526974945162</v>
      </c>
      <c r="M374">
        <v>25.049192470379939</v>
      </c>
      <c r="N374">
        <v>26.538057485367929</v>
      </c>
      <c r="O374">
        <v>27.662726062153649</v>
      </c>
      <c r="P374">
        <v>28.52998860273232</v>
      </c>
      <c r="Q374">
        <v>29.284368104350548</v>
      </c>
      <c r="R374">
        <v>29.257024872404649</v>
      </c>
      <c r="S374">
        <v>21.896374789401861</v>
      </c>
      <c r="T374">
        <v>23.870188166924631</v>
      </c>
      <c r="U374">
        <v>24.003788427343459</v>
      </c>
    </row>
    <row r="375" spans="1:21" x14ac:dyDescent="0.25">
      <c r="A375" t="s">
        <v>5</v>
      </c>
      <c r="B375" t="s">
        <v>451</v>
      </c>
      <c r="J375">
        <v>20.534358004751041</v>
      </c>
      <c r="K375">
        <v>22.91432621073033</v>
      </c>
      <c r="L375">
        <v>24.02517142640172</v>
      </c>
      <c r="M375">
        <v>25.172687391017028</v>
      </c>
      <c r="N375">
        <v>26.65691834032156</v>
      </c>
      <c r="O375">
        <v>27.778853841728459</v>
      </c>
      <c r="P375">
        <v>28.64624159069918</v>
      </c>
      <c r="Q375">
        <v>29.358559928140341</v>
      </c>
      <c r="R375">
        <v>24.372055090326452</v>
      </c>
      <c r="S375">
        <v>22.136496417541711</v>
      </c>
      <c r="T375">
        <v>24.04434912592864</v>
      </c>
      <c r="U375">
        <v>24.111156375041588</v>
      </c>
    </row>
    <row r="376" spans="1:21" x14ac:dyDescent="0.25">
      <c r="A376" t="s">
        <v>5</v>
      </c>
      <c r="B376" t="s">
        <v>452</v>
      </c>
      <c r="C376">
        <v>3.5538726850255118E-5</v>
      </c>
      <c r="D376">
        <v>0.97725233435893788</v>
      </c>
      <c r="E376">
        <v>48.982543388650193</v>
      </c>
      <c r="F376">
        <v>50.21128158344257</v>
      </c>
      <c r="G376">
        <v>51.666070036104053</v>
      </c>
      <c r="H376">
        <v>52.891227653330127</v>
      </c>
      <c r="I376">
        <v>53.785896781008468</v>
      </c>
      <c r="J376">
        <v>15.98800669907482</v>
      </c>
      <c r="K376">
        <v>11.778708327286351</v>
      </c>
      <c r="L376">
        <v>9.0790999747092993</v>
      </c>
      <c r="M376">
        <v>2.2853237693637598</v>
      </c>
      <c r="N376">
        <v>1.6849273722752329</v>
      </c>
      <c r="O376">
        <v>0.99845317367800868</v>
      </c>
      <c r="P376">
        <v>0.423126010814455</v>
      </c>
      <c r="Q376">
        <v>1.354259832175821E-5</v>
      </c>
      <c r="R376">
        <v>3.598086488606764E-6</v>
      </c>
      <c r="S376">
        <v>3.0719768994807871E-6</v>
      </c>
      <c r="T376">
        <v>4.6497230320280023E-6</v>
      </c>
      <c r="U376">
        <v>1.512234907244477E-5</v>
      </c>
    </row>
    <row r="377" spans="1:21" x14ac:dyDescent="0.25">
      <c r="A377" t="s">
        <v>5</v>
      </c>
      <c r="B377" t="s">
        <v>453</v>
      </c>
      <c r="C377">
        <v>93.294480947188688</v>
      </c>
      <c r="D377">
        <v>93.548044237979539</v>
      </c>
      <c r="E377">
        <v>46.774018322769933</v>
      </c>
      <c r="F377">
        <v>46.77401792342139</v>
      </c>
      <c r="G377">
        <v>46.774017555252399</v>
      </c>
      <c r="H377">
        <v>46.774017173734599</v>
      </c>
      <c r="I377">
        <v>46.774025254202378</v>
      </c>
    </row>
    <row r="378" spans="1:21" x14ac:dyDescent="0.25">
      <c r="A378" t="s">
        <v>5</v>
      </c>
      <c r="B378" t="s">
        <v>454</v>
      </c>
      <c r="J378">
        <v>21.027037945494399</v>
      </c>
      <c r="K378">
        <v>11.981642100245081</v>
      </c>
      <c r="L378">
        <v>8.359066888080056</v>
      </c>
      <c r="M378">
        <v>6.5569294031353929</v>
      </c>
      <c r="N378">
        <v>5.5484971759693753</v>
      </c>
      <c r="O378">
        <v>4.8133100120462284</v>
      </c>
      <c r="P378">
        <v>4.2510435626590199</v>
      </c>
      <c r="Q378">
        <v>3.6661265245584089</v>
      </c>
      <c r="R378">
        <v>5.0893435116584174</v>
      </c>
      <c r="S378">
        <v>11.964120144169589</v>
      </c>
      <c r="T378">
        <v>13.31721439703337</v>
      </c>
      <c r="U378">
        <v>12.676188139796681</v>
      </c>
    </row>
    <row r="379" spans="1:21" x14ac:dyDescent="0.25">
      <c r="A379" t="s">
        <v>5</v>
      </c>
      <c r="B379" t="s">
        <v>455</v>
      </c>
      <c r="C379">
        <v>3.2898292433920339E-7</v>
      </c>
      <c r="D379">
        <v>27.644929591970911</v>
      </c>
      <c r="E379">
        <v>28.035529383084839</v>
      </c>
      <c r="F379">
        <v>28.426129064231858</v>
      </c>
      <c r="G379">
        <v>28.842050935446672</v>
      </c>
      <c r="H379">
        <v>29.23265054672483</v>
      </c>
      <c r="I379">
        <v>29.509828924697612</v>
      </c>
      <c r="J379">
        <v>4.6286568290788138E-7</v>
      </c>
      <c r="K379">
        <v>4.8600794893573891E-7</v>
      </c>
      <c r="L379">
        <v>5.1030724404493608E-7</v>
      </c>
      <c r="M379">
        <v>5.3582145572461564E-7</v>
      </c>
      <c r="N379">
        <v>5.6261139252483871E-7</v>
      </c>
      <c r="O379">
        <v>5.9074067821528346E-7</v>
      </c>
      <c r="P379">
        <v>6.2027625631362492E-7</v>
      </c>
      <c r="Q379">
        <v>1.302595123206244E-7</v>
      </c>
      <c r="R379">
        <v>1.6624785939332921E-7</v>
      </c>
      <c r="S379">
        <v>2.1217941015671069E-7</v>
      </c>
      <c r="T379">
        <v>2.7080058381231589E-7</v>
      </c>
      <c r="U379">
        <v>1.728068076098802E-6</v>
      </c>
    </row>
    <row r="380" spans="1:21" x14ac:dyDescent="0.25">
      <c r="A380" t="s">
        <v>5</v>
      </c>
      <c r="B380" t="s">
        <v>456</v>
      </c>
      <c r="C380">
        <v>27.199016530559589</v>
      </c>
    </row>
    <row r="381" spans="1:21" x14ac:dyDescent="0.25">
      <c r="A381" t="s">
        <v>5</v>
      </c>
      <c r="B381" t="s">
        <v>457</v>
      </c>
      <c r="J381">
        <v>20.528479162155481</v>
      </c>
      <c r="K381">
        <v>11.9308521898437</v>
      </c>
      <c r="L381">
        <v>8.3652416711924715</v>
      </c>
      <c r="M381">
        <v>6.5761083523111434</v>
      </c>
      <c r="N381">
        <v>5.571785308361938</v>
      </c>
      <c r="O381">
        <v>4.8373353660528906</v>
      </c>
      <c r="P381">
        <v>4.2745259925264509</v>
      </c>
      <c r="Q381">
        <v>3.6007828084318341</v>
      </c>
      <c r="R381">
        <v>5.0116060339989223</v>
      </c>
      <c r="S381">
        <v>11.766026666274669</v>
      </c>
      <c r="T381">
        <v>13.280709726635241</v>
      </c>
      <c r="U381">
        <v>12.778245365898741</v>
      </c>
    </row>
    <row r="382" spans="1:21" x14ac:dyDescent="0.25">
      <c r="A382" t="s">
        <v>5</v>
      </c>
      <c r="B382" t="s">
        <v>458</v>
      </c>
      <c r="C382">
        <v>3.2898291938396271E-7</v>
      </c>
      <c r="D382">
        <v>88.789721181925856</v>
      </c>
      <c r="E382">
        <v>90.044245843105188</v>
      </c>
      <c r="F382">
        <v>91.298770194235573</v>
      </c>
      <c r="G382">
        <v>92.634624075463051</v>
      </c>
      <c r="H382">
        <v>93.889148166716808</v>
      </c>
      <c r="I382">
        <v>94.778462782928997</v>
      </c>
      <c r="J382">
        <v>4.6286566920667538E-7</v>
      </c>
      <c r="K382">
        <v>4.8600794334055955E-7</v>
      </c>
      <c r="L382">
        <v>5.103072361670331E-7</v>
      </c>
      <c r="M382">
        <v>5.358214478205584E-7</v>
      </c>
      <c r="N382">
        <v>5.6261138655136681E-7</v>
      </c>
      <c r="O382">
        <v>5.907406739417656E-7</v>
      </c>
      <c r="P382">
        <v>6.2027625349811875E-7</v>
      </c>
      <c r="Q382">
        <v>1.3025950185444109E-7</v>
      </c>
      <c r="R382">
        <v>1.6624785037584671E-7</v>
      </c>
      <c r="S382">
        <v>2.1217940171771249E-7</v>
      </c>
      <c r="T382">
        <v>2.708005732202169E-7</v>
      </c>
      <c r="U382">
        <v>1.728068078404583E-6</v>
      </c>
    </row>
    <row r="383" spans="1:21" x14ac:dyDescent="0.25">
      <c r="A383" t="s">
        <v>5</v>
      </c>
      <c r="B383" t="s">
        <v>459</v>
      </c>
      <c r="C383">
        <v>87.914934459370372</v>
      </c>
    </row>
    <row r="384" spans="1:21" x14ac:dyDescent="0.25">
      <c r="A384" t="s">
        <v>5</v>
      </c>
      <c r="B384" t="s">
        <v>460</v>
      </c>
      <c r="J384">
        <v>19.984173406938151</v>
      </c>
      <c r="K384">
        <v>22.623963683695429</v>
      </c>
      <c r="L384">
        <v>23.821991394972841</v>
      </c>
      <c r="M384">
        <v>25.0301507263483</v>
      </c>
      <c r="N384">
        <v>26.530358586448092</v>
      </c>
      <c r="O384">
        <v>27.660057691303681</v>
      </c>
      <c r="P384">
        <v>28.527110535169889</v>
      </c>
      <c r="Q384">
        <v>29.21513219723316</v>
      </c>
      <c r="R384">
        <v>29.249925486916389</v>
      </c>
      <c r="S384">
        <v>21.789950489437341</v>
      </c>
      <c r="T384">
        <v>23.93204846883949</v>
      </c>
      <c r="U384">
        <v>24.010665934620519</v>
      </c>
    </row>
    <row r="385" spans="1:21" x14ac:dyDescent="0.25">
      <c r="A385" t="s">
        <v>5</v>
      </c>
      <c r="B385" t="s">
        <v>461</v>
      </c>
      <c r="J385">
        <v>20.234077579738081</v>
      </c>
      <c r="K385">
        <v>22.678912809321609</v>
      </c>
      <c r="L385">
        <v>23.831277070962109</v>
      </c>
      <c r="M385">
        <v>25.01355012791101</v>
      </c>
      <c r="N385">
        <v>26.500858895421491</v>
      </c>
      <c r="O385">
        <v>27.625214373251051</v>
      </c>
      <c r="P385">
        <v>28.492979462228149</v>
      </c>
      <c r="Q385">
        <v>29.288861738089679</v>
      </c>
      <c r="R385">
        <v>29.510399484412432</v>
      </c>
      <c r="S385">
        <v>21.886380556133279</v>
      </c>
      <c r="T385">
        <v>23.822751359174269</v>
      </c>
      <c r="U385">
        <v>23.97524508615065</v>
      </c>
    </row>
    <row r="386" spans="1:21" x14ac:dyDescent="0.25">
      <c r="A386" t="s">
        <v>5</v>
      </c>
      <c r="B386" t="s">
        <v>462</v>
      </c>
      <c r="C386">
        <v>0.41099625747900298</v>
      </c>
      <c r="D386">
        <v>0.41099625747900298</v>
      </c>
      <c r="E386">
        <v>0.41099581291461768</v>
      </c>
      <c r="F386">
        <v>0.41099386385870912</v>
      </c>
      <c r="G386">
        <v>0.2054973713927444</v>
      </c>
      <c r="H386">
        <v>0.20549812873950149</v>
      </c>
      <c r="I386">
        <v>0.20549807021183961</v>
      </c>
      <c r="J386">
        <v>5.4425534286350483E-2</v>
      </c>
      <c r="K386">
        <v>0.1154738268318881</v>
      </c>
    </row>
    <row r="387" spans="1:21" x14ac:dyDescent="0.25">
      <c r="A387" t="s">
        <v>5</v>
      </c>
      <c r="B387" t="s">
        <v>463</v>
      </c>
      <c r="C387">
        <v>4.6822177331535747E-5</v>
      </c>
      <c r="D387">
        <v>9.7336829683030951E-2</v>
      </c>
      <c r="E387">
        <v>0.2088176484192095</v>
      </c>
      <c r="F387">
        <v>0.31983528568397879</v>
      </c>
      <c r="G387">
        <v>0.43869259631511298</v>
      </c>
      <c r="H387">
        <v>0.56251829097552297</v>
      </c>
      <c r="I387">
        <v>0.67628554965401255</v>
      </c>
      <c r="J387">
        <v>0.33769310733218239</v>
      </c>
      <c r="K387">
        <v>0.33732659277243932</v>
      </c>
      <c r="L387">
        <v>0.33696990177111341</v>
      </c>
      <c r="M387">
        <v>0.3366009812057752</v>
      </c>
      <c r="N387">
        <v>0.28792105445387389</v>
      </c>
      <c r="O387">
        <v>0.23227445663768531</v>
      </c>
      <c r="P387">
        <v>0.17694406384821401</v>
      </c>
      <c r="Q387">
        <v>3.5056216007199881E-2</v>
      </c>
      <c r="R387">
        <v>7.4888054673767219E-6</v>
      </c>
      <c r="S387">
        <v>3.7268747915433382E-6</v>
      </c>
      <c r="T387">
        <v>6.1468022609240464E-6</v>
      </c>
      <c r="U387">
        <v>1.8066721217278549E-5</v>
      </c>
    </row>
    <row r="388" spans="1:21" x14ac:dyDescent="0.25">
      <c r="A388" t="s">
        <v>5</v>
      </c>
      <c r="B388" t="s">
        <v>464</v>
      </c>
      <c r="J388">
        <v>20.307022025603441</v>
      </c>
      <c r="K388">
        <v>22.742540056593441</v>
      </c>
      <c r="L388">
        <v>23.88533253945322</v>
      </c>
      <c r="M388">
        <v>25.062235369306229</v>
      </c>
      <c r="N388">
        <v>26.548226745401649</v>
      </c>
      <c r="O388">
        <v>27.671576054599051</v>
      </c>
      <c r="P388">
        <v>28.53883050071666</v>
      </c>
      <c r="Q388">
        <v>29.323281668451571</v>
      </c>
      <c r="R388">
        <v>29.593205762127379</v>
      </c>
      <c r="S388">
        <v>21.99627203465176</v>
      </c>
      <c r="T388">
        <v>23.9371092239376</v>
      </c>
      <c r="U388">
        <v>24.023569155064639</v>
      </c>
    </row>
    <row r="389" spans="1:21" x14ac:dyDescent="0.25">
      <c r="A389" t="s">
        <v>5</v>
      </c>
      <c r="B389" t="s">
        <v>465</v>
      </c>
      <c r="C389">
        <v>0.22905764586086069</v>
      </c>
      <c r="D389">
        <v>0.41098914196996261</v>
      </c>
      <c r="E389">
        <v>0.41098933922353631</v>
      </c>
      <c r="F389">
        <v>0.4109908913397804</v>
      </c>
      <c r="G389">
        <v>0.20549076398937099</v>
      </c>
      <c r="H389">
        <v>0.2054896241864316</v>
      </c>
      <c r="I389">
        <v>0.20549775478162219</v>
      </c>
      <c r="J389">
        <v>0.15006951561280679</v>
      </c>
      <c r="K389">
        <v>8.8205640743415845E-2</v>
      </c>
    </row>
    <row r="390" spans="1:21" x14ac:dyDescent="0.25">
      <c r="A390" t="s">
        <v>5</v>
      </c>
      <c r="B390" t="s">
        <v>466</v>
      </c>
      <c r="J390">
        <v>45.547675173604723</v>
      </c>
      <c r="K390">
        <v>49.080865244345077</v>
      </c>
      <c r="L390">
        <v>50.650831918635433</v>
      </c>
      <c r="M390">
        <v>51.24743306955196</v>
      </c>
      <c r="N390">
        <v>51.644768968434619</v>
      </c>
      <c r="O390">
        <v>52.007438068256299</v>
      </c>
      <c r="P390">
        <v>52.259615185715631</v>
      </c>
      <c r="Q390">
        <v>53.310836371420777</v>
      </c>
      <c r="R390">
        <v>66.665432533095384</v>
      </c>
      <c r="S390">
        <v>110.692656888315</v>
      </c>
      <c r="T390">
        <v>108.6963207686607</v>
      </c>
      <c r="U390">
        <v>85.316698452273982</v>
      </c>
    </row>
    <row r="391" spans="1:21" x14ac:dyDescent="0.25">
      <c r="A391" t="s">
        <v>5</v>
      </c>
      <c r="B391" t="s">
        <v>467</v>
      </c>
      <c r="J391">
        <v>43.840452799132308</v>
      </c>
      <c r="K391">
        <v>47.725226550808117</v>
      </c>
      <c r="L391">
        <v>49.503290013590309</v>
      </c>
      <c r="M391">
        <v>50.259141573399717</v>
      </c>
      <c r="N391">
        <v>50.75599013334454</v>
      </c>
      <c r="O391">
        <v>51.198408166831904</v>
      </c>
      <c r="P391">
        <v>51.508027931828693</v>
      </c>
      <c r="Q391">
        <v>52.841433879217128</v>
      </c>
      <c r="R391">
        <v>65.85747662936528</v>
      </c>
      <c r="S391">
        <v>107.8603313655681</v>
      </c>
      <c r="T391">
        <v>103.5968679818762</v>
      </c>
      <c r="U391">
        <v>83.51440796608766</v>
      </c>
    </row>
    <row r="392" spans="1:21" x14ac:dyDescent="0.25">
      <c r="A392" t="s">
        <v>5</v>
      </c>
      <c r="B392" t="s">
        <v>468</v>
      </c>
      <c r="J392">
        <v>46.644528769063051</v>
      </c>
      <c r="K392">
        <v>50.040421839356767</v>
      </c>
      <c r="L392">
        <v>51.491988694854157</v>
      </c>
      <c r="M392">
        <v>51.981173813199732</v>
      </c>
      <c r="N392">
        <v>52.310146235568553</v>
      </c>
      <c r="O392">
        <v>52.61904698543821</v>
      </c>
      <c r="P392">
        <v>52.830893784807458</v>
      </c>
      <c r="Q392">
        <v>53.628451842795663</v>
      </c>
      <c r="R392">
        <v>67.246944716919145</v>
      </c>
      <c r="S392">
        <v>112.75339748985419</v>
      </c>
      <c r="T392">
        <v>112.4568426612453</v>
      </c>
      <c r="U392">
        <v>86.629959682822687</v>
      </c>
    </row>
    <row r="393" spans="1:21" x14ac:dyDescent="0.25">
      <c r="A393" t="s">
        <v>5</v>
      </c>
      <c r="B393" t="s">
        <v>469</v>
      </c>
      <c r="J393">
        <v>51.327875492325703</v>
      </c>
      <c r="K393">
        <v>52.806900152896233</v>
      </c>
      <c r="L393">
        <v>53.520192094333197</v>
      </c>
      <c r="M393">
        <v>53.652632895406207</v>
      </c>
      <c r="N393">
        <v>53.756411255730299</v>
      </c>
      <c r="O393">
        <v>53.833923322537572</v>
      </c>
      <c r="P393">
        <v>53.879782933568613</v>
      </c>
      <c r="Q393">
        <v>54.329657409221802</v>
      </c>
      <c r="R393">
        <v>44.601615919514813</v>
      </c>
      <c r="S393">
        <v>23.628284295403741</v>
      </c>
      <c r="T393">
        <v>43.671214412987553</v>
      </c>
      <c r="U393">
        <v>45.387126075747737</v>
      </c>
    </row>
    <row r="394" spans="1:21" x14ac:dyDescent="0.25">
      <c r="A394" t="s">
        <v>5</v>
      </c>
      <c r="B394" t="s">
        <v>470</v>
      </c>
      <c r="J394">
        <v>50.763819532970068</v>
      </c>
      <c r="K394">
        <v>52.37431001839542</v>
      </c>
      <c r="L394">
        <v>53.157918252486489</v>
      </c>
      <c r="M394">
        <v>53.348103866320123</v>
      </c>
      <c r="N394">
        <v>53.485848804019319</v>
      </c>
      <c r="O394">
        <v>53.585926741440737</v>
      </c>
      <c r="P394">
        <v>53.647137766929617</v>
      </c>
      <c r="Q394">
        <v>54.181465001653933</v>
      </c>
      <c r="R394">
        <v>44.364330552945248</v>
      </c>
      <c r="S394">
        <v>23.447215764215731</v>
      </c>
      <c r="T394">
        <v>43.132118655283158</v>
      </c>
      <c r="U394">
        <v>45.136284688698197</v>
      </c>
    </row>
    <row r="395" spans="1:21" x14ac:dyDescent="0.25">
      <c r="A395" t="s">
        <v>5</v>
      </c>
      <c r="B395" t="s">
        <v>471</v>
      </c>
      <c r="J395">
        <v>51.680515475700723</v>
      </c>
      <c r="K395">
        <v>53.042312618511993</v>
      </c>
      <c r="L395">
        <v>53.706768300150543</v>
      </c>
      <c r="M395">
        <v>53.804214369498652</v>
      </c>
      <c r="N395">
        <v>53.888258182718772</v>
      </c>
      <c r="O395">
        <v>53.953424351064442</v>
      </c>
      <c r="P395">
        <v>53.991641997443679</v>
      </c>
      <c r="Q395">
        <v>54.414897632181628</v>
      </c>
      <c r="R395">
        <v>44.745959905641129</v>
      </c>
      <c r="S395">
        <v>23.72326314856884</v>
      </c>
      <c r="T395">
        <v>43.930120631468093</v>
      </c>
      <c r="U395">
        <v>45.507009767638657</v>
      </c>
    </row>
    <row r="396" spans="1:21" x14ac:dyDescent="0.25">
      <c r="A396" t="s">
        <v>5</v>
      </c>
      <c r="B396" t="s">
        <v>472</v>
      </c>
      <c r="J396">
        <v>53.280804411985123</v>
      </c>
      <c r="K396">
        <v>54.398149302144773</v>
      </c>
      <c r="L396">
        <v>54.879252533891567</v>
      </c>
      <c r="M396">
        <v>54.804550651550031</v>
      </c>
      <c r="N396">
        <v>54.784438207156981</v>
      </c>
      <c r="O396">
        <v>54.777627572350283</v>
      </c>
      <c r="P396">
        <v>54.763902311494959</v>
      </c>
      <c r="Q396">
        <v>54.840396982615779</v>
      </c>
      <c r="R396">
        <v>45.40350444532681</v>
      </c>
      <c r="S396">
        <v>24.302993729346841</v>
      </c>
      <c r="T396">
        <v>45.834202021146837</v>
      </c>
      <c r="U396">
        <v>46.350234903972847</v>
      </c>
    </row>
    <row r="397" spans="1:21" x14ac:dyDescent="0.25">
      <c r="A397" t="s">
        <v>5</v>
      </c>
      <c r="B397" t="s">
        <v>473</v>
      </c>
      <c r="J397">
        <v>52.015606290300923</v>
      </c>
      <c r="K397">
        <v>53.565933738583198</v>
      </c>
      <c r="L397">
        <v>54.22572149092138</v>
      </c>
      <c r="M397">
        <v>54.278243041866631</v>
      </c>
      <c r="N397">
        <v>54.329362739168367</v>
      </c>
      <c r="O397">
        <v>54.366777245168691</v>
      </c>
      <c r="P397">
        <v>54.380192512465783</v>
      </c>
      <c r="Q397">
        <v>54.546892370473159</v>
      </c>
      <c r="R397">
        <v>44.899830951844272</v>
      </c>
      <c r="S397">
        <v>23.969210433025651</v>
      </c>
      <c r="T397">
        <v>44.898327873951871</v>
      </c>
      <c r="U397">
        <v>45.936028225278008</v>
      </c>
    </row>
    <row r="398" spans="1:21" x14ac:dyDescent="0.25">
      <c r="A398" t="s">
        <v>5</v>
      </c>
      <c r="B398" t="s">
        <v>474</v>
      </c>
      <c r="J398">
        <v>53.898505976038592</v>
      </c>
      <c r="K398">
        <v>54.782648127348942</v>
      </c>
      <c r="L398">
        <v>55.173454995659093</v>
      </c>
      <c r="M398">
        <v>55.037480935038751</v>
      </c>
      <c r="N398">
        <v>54.983651527138477</v>
      </c>
      <c r="O398">
        <v>54.956409833623177</v>
      </c>
      <c r="P398">
        <v>54.930658424415611</v>
      </c>
      <c r="Q398">
        <v>54.977938111889223</v>
      </c>
      <c r="R398">
        <v>45.645408490563163</v>
      </c>
      <c r="S398">
        <v>24.454908799991291</v>
      </c>
      <c r="T398">
        <v>46.245263848654247</v>
      </c>
      <c r="U398">
        <v>46.530116887268171</v>
      </c>
    </row>
    <row r="399" spans="1:21" x14ac:dyDescent="0.25">
      <c r="A399" t="s">
        <v>5</v>
      </c>
      <c r="B399" t="s">
        <v>475</v>
      </c>
      <c r="C399">
        <v>5.9764319453791321</v>
      </c>
      <c r="D399">
        <v>14.721511379075981</v>
      </c>
      <c r="E399">
        <v>211.37389519834801</v>
      </c>
      <c r="F399">
        <v>220.48057720499659</v>
      </c>
      <c r="G399">
        <v>239.89752557828339</v>
      </c>
      <c r="H399">
        <v>245.79965101401191</v>
      </c>
      <c r="I399">
        <v>249.65658056027669</v>
      </c>
      <c r="J399">
        <v>65.460666375935588</v>
      </c>
      <c r="K399">
        <v>46.950786958481409</v>
      </c>
      <c r="L399">
        <v>38.624813678331677</v>
      </c>
      <c r="M399">
        <v>33.507003628340918</v>
      </c>
      <c r="N399">
        <v>29.977229921771428</v>
      </c>
      <c r="O399">
        <v>27.322614902536689</v>
      </c>
      <c r="P399">
        <v>25.21358419891812</v>
      </c>
      <c r="Q399">
        <v>23.260124654420881</v>
      </c>
      <c r="R399">
        <v>15.10153229929378</v>
      </c>
      <c r="S399">
        <v>4.9182259312034965E-4</v>
      </c>
      <c r="T399">
        <v>3.054815774270623E-4</v>
      </c>
      <c r="U399">
        <v>6.1608028824225382E-4</v>
      </c>
    </row>
    <row r="400" spans="1:21" x14ac:dyDescent="0.25">
      <c r="A400" t="s">
        <v>5</v>
      </c>
      <c r="B400" t="s">
        <v>476</v>
      </c>
      <c r="C400">
        <v>752.68925735467951</v>
      </c>
      <c r="D400">
        <v>752.68924773019171</v>
      </c>
      <c r="E400">
        <v>564.51690373488032</v>
      </c>
      <c r="F400">
        <v>564.51687345582809</v>
      </c>
      <c r="G400">
        <v>564.51689196408324</v>
      </c>
      <c r="H400">
        <v>564.51688539812653</v>
      </c>
      <c r="I400">
        <v>564.51702470627617</v>
      </c>
      <c r="J400">
        <v>45.392787164250286</v>
      </c>
      <c r="K400">
        <v>22.594757303317991</v>
      </c>
      <c r="L400">
        <v>15.489338389993209</v>
      </c>
      <c r="M400">
        <v>11.828633350572719</v>
      </c>
      <c r="N400">
        <v>9.5859226336993633</v>
      </c>
      <c r="O400">
        <v>7.8784521073120626</v>
      </c>
      <c r="P400">
        <v>6.8330818263555093</v>
      </c>
      <c r="Q400">
        <v>6.2202046353661604</v>
      </c>
    </row>
    <row r="401" spans="1:21" x14ac:dyDescent="0.25">
      <c r="A401" t="s">
        <v>5</v>
      </c>
      <c r="B401" t="s">
        <v>477</v>
      </c>
      <c r="C401">
        <v>0.28504334962059769</v>
      </c>
      <c r="D401">
        <v>0.74181715451164942</v>
      </c>
      <c r="E401">
        <v>10.53928484868222</v>
      </c>
      <c r="F401">
        <v>11.19443539837563</v>
      </c>
      <c r="G401">
        <v>11.84958409797278</v>
      </c>
      <c r="H401">
        <v>12.504733036166559</v>
      </c>
      <c r="I401">
        <v>12.96890887367584</v>
      </c>
      <c r="J401">
        <v>5.9888155697768424</v>
      </c>
      <c r="K401">
        <v>5.4723241976387289</v>
      </c>
      <c r="L401">
        <v>5.0127272820877451</v>
      </c>
      <c r="M401">
        <v>4.6230027415849344</v>
      </c>
      <c r="N401">
        <v>4.2945997339594912</v>
      </c>
      <c r="O401">
        <v>4.0171755395155424</v>
      </c>
      <c r="P401">
        <v>3.782099758344176</v>
      </c>
      <c r="Q401">
        <v>3.6078042058895519</v>
      </c>
      <c r="R401">
        <v>3.392079757999058</v>
      </c>
      <c r="S401">
        <v>1.583225021816665</v>
      </c>
      <c r="T401">
        <v>5.6641226223335078E-4</v>
      </c>
      <c r="U401">
        <v>7.3110928697237682E-4</v>
      </c>
    </row>
    <row r="402" spans="1:21" x14ac:dyDescent="0.25">
      <c r="A402" t="s">
        <v>5</v>
      </c>
      <c r="B402" t="s">
        <v>478</v>
      </c>
      <c r="J402">
        <v>24.38097702478688</v>
      </c>
      <c r="K402">
        <v>23.33425535078058</v>
      </c>
      <c r="L402">
        <v>22.922588033204001</v>
      </c>
      <c r="M402">
        <v>22.80525972729275</v>
      </c>
      <c r="N402">
        <v>22.760370180716691</v>
      </c>
      <c r="O402">
        <v>22.73843032578797</v>
      </c>
      <c r="P402">
        <v>22.731868284267829</v>
      </c>
      <c r="Q402">
        <v>23.158402392129219</v>
      </c>
      <c r="R402">
        <v>22.91971819602611</v>
      </c>
      <c r="S402">
        <v>25.370640419421019</v>
      </c>
      <c r="T402">
        <v>33.66215645763257</v>
      </c>
      <c r="U402">
        <v>29.002619488408449</v>
      </c>
    </row>
    <row r="403" spans="1:21" x14ac:dyDescent="0.25">
      <c r="A403" t="s">
        <v>5</v>
      </c>
      <c r="B403" t="s">
        <v>479</v>
      </c>
      <c r="C403">
        <v>45.711521494880941</v>
      </c>
      <c r="D403">
        <v>45.71130617044134</v>
      </c>
      <c r="E403">
        <v>36.568825965281533</v>
      </c>
      <c r="F403">
        <v>36.568672694739057</v>
      </c>
      <c r="G403">
        <v>36.568527586840013</v>
      </c>
      <c r="H403">
        <v>36.568385380365243</v>
      </c>
      <c r="I403">
        <v>36.56828813701194</v>
      </c>
      <c r="J403">
        <v>10.132511394393051</v>
      </c>
      <c r="K403">
        <v>7.3699975928564738</v>
      </c>
      <c r="L403">
        <v>5.6552044069534571</v>
      </c>
      <c r="M403">
        <v>4.5642639618849934</v>
      </c>
      <c r="N403">
        <v>3.817997020369801</v>
      </c>
      <c r="O403">
        <v>3.0344651276969978</v>
      </c>
      <c r="P403">
        <v>2.6874917608238151</v>
      </c>
      <c r="Q403">
        <v>2.340913983096256</v>
      </c>
      <c r="R403">
        <v>1.5429278561972199</v>
      </c>
    </row>
    <row r="404" spans="1:21" x14ac:dyDescent="0.25">
      <c r="A404" t="s">
        <v>5</v>
      </c>
      <c r="B404" t="s">
        <v>480</v>
      </c>
      <c r="J404">
        <v>72.288152269442989</v>
      </c>
      <c r="K404">
        <v>73.186399466376542</v>
      </c>
      <c r="L404">
        <v>74.134301625478074</v>
      </c>
      <c r="M404">
        <v>74.654628598549976</v>
      </c>
      <c r="N404">
        <v>75.114786788573838</v>
      </c>
      <c r="O404">
        <v>75.471095860828015</v>
      </c>
      <c r="P404">
        <v>75.809225941645721</v>
      </c>
      <c r="Q404">
        <v>77.47392926833642</v>
      </c>
      <c r="R404">
        <v>80.618227388629933</v>
      </c>
      <c r="S404">
        <v>88.601895854752286</v>
      </c>
      <c r="T404">
        <v>66.54282393349996</v>
      </c>
      <c r="U404">
        <v>70.578030427980906</v>
      </c>
    </row>
    <row r="405" spans="1:21" x14ac:dyDescent="0.25">
      <c r="A405" t="s">
        <v>5</v>
      </c>
      <c r="B405" t="s">
        <v>481</v>
      </c>
      <c r="J405">
        <v>11.806729601508181</v>
      </c>
      <c r="K405">
        <v>15.916168593694071</v>
      </c>
      <c r="L405">
        <v>16.444688859751619</v>
      </c>
      <c r="M405">
        <v>16.745738772031359</v>
      </c>
      <c r="N405">
        <v>16.902761539663459</v>
      </c>
      <c r="O405">
        <v>16.994946322952401</v>
      </c>
      <c r="P405">
        <v>17.04747945864797</v>
      </c>
      <c r="Q405">
        <v>17.462320196051571</v>
      </c>
      <c r="R405">
        <v>18.039177956634649</v>
      </c>
      <c r="S405">
        <v>14.6678855455921</v>
      </c>
      <c r="T405">
        <v>9.5918492883002671</v>
      </c>
      <c r="U405">
        <v>12.62605465579243</v>
      </c>
    </row>
    <row r="406" spans="1:21" x14ac:dyDescent="0.25">
      <c r="A406" t="s">
        <v>5</v>
      </c>
      <c r="B406" t="s">
        <v>482</v>
      </c>
      <c r="J406">
        <v>70.150716082937535</v>
      </c>
      <c r="K406">
        <v>72.117313663038615</v>
      </c>
      <c r="L406">
        <v>73.37923647559046</v>
      </c>
      <c r="M406">
        <v>74.042773714754048</v>
      </c>
      <c r="N406">
        <v>74.589488610376335</v>
      </c>
      <c r="O406">
        <v>75.002096120225374</v>
      </c>
      <c r="P406">
        <v>75.391160461932898</v>
      </c>
      <c r="Q406">
        <v>77.156626726383735</v>
      </c>
      <c r="R406">
        <v>80.286889868571549</v>
      </c>
      <c r="S406">
        <v>87.989056851779324</v>
      </c>
      <c r="T406">
        <v>65.656399764765411</v>
      </c>
      <c r="U406">
        <v>70.219240292666228</v>
      </c>
    </row>
    <row r="407" spans="1:21" x14ac:dyDescent="0.25">
      <c r="A407" t="s">
        <v>5</v>
      </c>
      <c r="B407" t="s">
        <v>483</v>
      </c>
      <c r="J407">
        <v>9.1987295194726695</v>
      </c>
      <c r="K407">
        <v>12.50916810271743</v>
      </c>
      <c r="L407">
        <v>12.96724590920129</v>
      </c>
      <c r="M407">
        <v>13.227595881867099</v>
      </c>
      <c r="N407">
        <v>13.36328092987393</v>
      </c>
      <c r="O407">
        <v>13.44303141416497</v>
      </c>
      <c r="P407">
        <v>13.488843399586949</v>
      </c>
      <c r="Q407">
        <v>13.819729411895709</v>
      </c>
      <c r="R407">
        <v>14.276605493849759</v>
      </c>
      <c r="S407">
        <v>11.58042398292077</v>
      </c>
      <c r="T407">
        <v>7.5814821927270417</v>
      </c>
      <c r="U407">
        <v>9.986197916859858</v>
      </c>
    </row>
    <row r="408" spans="1:21" x14ac:dyDescent="0.25">
      <c r="A408" t="s">
        <v>5</v>
      </c>
      <c r="B408" t="s">
        <v>484</v>
      </c>
      <c r="C408">
        <v>9.4721818713311017E-5</v>
      </c>
      <c r="D408">
        <v>1.563528052472629E-4</v>
      </c>
      <c r="E408">
        <v>2.2351105539138191E-4</v>
      </c>
      <c r="F408">
        <v>2.9399748894485129E-4</v>
      </c>
      <c r="G408">
        <v>3.6167641650418391E-4</v>
      </c>
      <c r="H408">
        <v>4.2626009386095739E-4</v>
      </c>
      <c r="I408">
        <v>4.859211273433912E-4</v>
      </c>
      <c r="J408">
        <v>5.2808900390268496E-4</v>
      </c>
      <c r="K408">
        <v>5.8830471032245873E-4</v>
      </c>
      <c r="L408">
        <v>6.4451670278493044E-4</v>
      </c>
      <c r="M408">
        <v>6.9617544469804742E-4</v>
      </c>
      <c r="N408">
        <v>7.4268947698424956E-4</v>
      </c>
      <c r="O408">
        <v>7.8341809145737534E-4</v>
      </c>
      <c r="P408">
        <v>8.2618282183593E-4</v>
      </c>
      <c r="Q408">
        <v>8.1935381770026502E-4</v>
      </c>
      <c r="R408">
        <v>5.6778111114300664E-4</v>
      </c>
      <c r="S408">
        <v>3.3033125830050572E-4</v>
      </c>
      <c r="T408">
        <v>2.145675959610964E-4</v>
      </c>
      <c r="U408">
        <v>4.8015890572705272E-4</v>
      </c>
    </row>
    <row r="409" spans="1:21" x14ac:dyDescent="0.25">
      <c r="A409" t="s">
        <v>5</v>
      </c>
      <c r="B409" t="s">
        <v>485</v>
      </c>
      <c r="J409">
        <v>72.657123749121695</v>
      </c>
      <c r="K409">
        <v>73.800088300798947</v>
      </c>
      <c r="L409">
        <v>74.655863820367514</v>
      </c>
      <c r="M409">
        <v>75.13167385419942</v>
      </c>
      <c r="N409">
        <v>75.546708766427443</v>
      </c>
      <c r="O409">
        <v>75.865466058341639</v>
      </c>
      <c r="P409">
        <v>76.176343121740274</v>
      </c>
      <c r="Q409">
        <v>77.636807518048016</v>
      </c>
      <c r="R409">
        <v>80.840680995951331</v>
      </c>
      <c r="S409">
        <v>88.909860923771618</v>
      </c>
      <c r="T409">
        <v>66.889772102779816</v>
      </c>
      <c r="U409">
        <v>70.787608885313247</v>
      </c>
    </row>
    <row r="410" spans="1:21" x14ac:dyDescent="0.25">
      <c r="A410" t="s">
        <v>5</v>
      </c>
      <c r="B410" t="s">
        <v>486</v>
      </c>
      <c r="J410">
        <v>11.837672912349641</v>
      </c>
      <c r="K410">
        <v>15.74471635979025</v>
      </c>
      <c r="L410">
        <v>16.184634777726799</v>
      </c>
      <c r="M410">
        <v>16.437272008694439</v>
      </c>
      <c r="N410">
        <v>16.570644294301189</v>
      </c>
      <c r="O410">
        <v>16.649414218433382</v>
      </c>
      <c r="P410">
        <v>16.694142421886639</v>
      </c>
      <c r="Q410">
        <v>17.098463166885772</v>
      </c>
      <c r="R410">
        <v>17.663880276912732</v>
      </c>
      <c r="S410">
        <v>14.424550863722899</v>
      </c>
      <c r="T410">
        <v>9.4014686820955795</v>
      </c>
      <c r="U410">
        <v>12.362533723536041</v>
      </c>
    </row>
    <row r="411" spans="1:21" x14ac:dyDescent="0.25">
      <c r="A411" t="s">
        <v>5</v>
      </c>
      <c r="B411" t="s">
        <v>487</v>
      </c>
      <c r="J411">
        <v>24.33865045167839</v>
      </c>
      <c r="K411">
        <v>23.296690399687019</v>
      </c>
      <c r="L411">
        <v>22.89583306488797</v>
      </c>
      <c r="M411">
        <v>22.78283762183278</v>
      </c>
      <c r="N411">
        <v>22.741685617135388</v>
      </c>
      <c r="O411">
        <v>22.72111123396294</v>
      </c>
      <c r="P411">
        <v>22.715696212696901</v>
      </c>
      <c r="Q411">
        <v>23.150880729725181</v>
      </c>
      <c r="R411">
        <v>22.910534012828322</v>
      </c>
      <c r="S411">
        <v>25.35855036876756</v>
      </c>
      <c r="T411">
        <v>33.674687365093817</v>
      </c>
      <c r="U411">
        <v>49.696873324264317</v>
      </c>
    </row>
    <row r="412" spans="1:21" x14ac:dyDescent="0.25">
      <c r="A412" t="s">
        <v>5</v>
      </c>
      <c r="B412" t="s">
        <v>488</v>
      </c>
      <c r="J412">
        <v>24.388132926718519</v>
      </c>
      <c r="K412">
        <v>23.319851954614322</v>
      </c>
      <c r="L412">
        <v>22.910963865173709</v>
      </c>
      <c r="M412">
        <v>22.79425682616527</v>
      </c>
      <c r="N412">
        <v>22.75096548569979</v>
      </c>
      <c r="O412">
        <v>22.729015428787289</v>
      </c>
      <c r="P412">
        <v>22.722670476217921</v>
      </c>
      <c r="Q412">
        <v>23.157462728026079</v>
      </c>
      <c r="R412">
        <v>22.91628767553404</v>
      </c>
      <c r="S412">
        <v>25.364757775426309</v>
      </c>
      <c r="T412">
        <v>33.684235912110744</v>
      </c>
      <c r="U412">
        <v>49.714713688502243</v>
      </c>
    </row>
    <row r="413" spans="1:21" x14ac:dyDescent="0.25">
      <c r="A413" t="s">
        <v>5</v>
      </c>
      <c r="B413" t="s">
        <v>489</v>
      </c>
      <c r="J413">
        <v>24.157789167139288</v>
      </c>
      <c r="K413">
        <v>23.211891831277999</v>
      </c>
      <c r="L413">
        <v>22.840402911191639</v>
      </c>
      <c r="M413">
        <v>22.740991410975461</v>
      </c>
      <c r="N413">
        <v>22.707672624767689</v>
      </c>
      <c r="O413">
        <v>22.692136857842861</v>
      </c>
      <c r="P413">
        <v>22.69012870460735</v>
      </c>
      <c r="Q413">
        <v>23.12675055163928</v>
      </c>
      <c r="R413">
        <v>22.889439082350631</v>
      </c>
      <c r="S413">
        <v>25.335791115631761</v>
      </c>
      <c r="T413">
        <v>33.639679557703609</v>
      </c>
      <c r="U413">
        <v>49.631475836143728</v>
      </c>
    </row>
    <row r="414" spans="1:21" x14ac:dyDescent="0.25">
      <c r="A414" t="s">
        <v>5</v>
      </c>
      <c r="B414" t="s">
        <v>490</v>
      </c>
      <c r="C414">
        <v>1.267647043997717E-2</v>
      </c>
      <c r="D414">
        <v>1.2615512157367319</v>
      </c>
      <c r="E414">
        <v>2.3757488492921088</v>
      </c>
      <c r="F414">
        <v>3.4899511884116801</v>
      </c>
      <c r="G414">
        <v>14.32175898396023</v>
      </c>
      <c r="H414">
        <v>15.43595764527991</v>
      </c>
      <c r="I414">
        <v>16.225395817179201</v>
      </c>
      <c r="J414">
        <v>7.488662719918965</v>
      </c>
      <c r="K414">
        <v>6.8450553309983864</v>
      </c>
      <c r="L414">
        <v>6.2823039157786624</v>
      </c>
      <c r="M414">
        <v>5.8124536101103148</v>
      </c>
      <c r="N414">
        <v>5.4210039120817131</v>
      </c>
      <c r="O414">
        <v>5.092365375459293</v>
      </c>
      <c r="P414">
        <v>4.8143363217414841</v>
      </c>
      <c r="Q414">
        <v>4.6082677222012149</v>
      </c>
      <c r="R414">
        <v>4.3833987885448664</v>
      </c>
      <c r="S414">
        <v>4.3794515229159421</v>
      </c>
      <c r="T414">
        <v>4.7156851268628728</v>
      </c>
      <c r="U414">
        <v>5.261872100447551</v>
      </c>
    </row>
    <row r="415" spans="1:21" x14ac:dyDescent="0.25">
      <c r="A415" t="s">
        <v>5</v>
      </c>
      <c r="B415" t="s">
        <v>491</v>
      </c>
      <c r="C415">
        <v>77.74078633516973</v>
      </c>
      <c r="D415">
        <v>77.740570722156946</v>
      </c>
      <c r="E415">
        <v>77.740425430873799</v>
      </c>
      <c r="F415">
        <v>77.740271723042724</v>
      </c>
      <c r="G415">
        <v>68.022509778759144</v>
      </c>
      <c r="H415">
        <v>68.022367101203812</v>
      </c>
      <c r="I415">
        <v>68.022269897792086</v>
      </c>
      <c r="J415">
        <v>16.6116170440357</v>
      </c>
      <c r="K415">
        <v>9.7370920257062785</v>
      </c>
      <c r="L415">
        <v>6.6635634709979481</v>
      </c>
      <c r="M415">
        <v>5.1539021521739476</v>
      </c>
      <c r="N415">
        <v>4.2025161614109638</v>
      </c>
      <c r="O415">
        <v>3.5472186970776982</v>
      </c>
      <c r="P415">
        <v>3.0692982410374028</v>
      </c>
      <c r="Q415">
        <v>2.7250737738677508</v>
      </c>
      <c r="R415">
        <v>2.3816386871925559</v>
      </c>
      <c r="S415">
        <v>2.3189167788308271</v>
      </c>
      <c r="T415">
        <v>2.5933441961515271</v>
      </c>
      <c r="U415">
        <v>2.6170307545961928</v>
      </c>
    </row>
    <row r="416" spans="1:21" x14ac:dyDescent="0.25">
      <c r="A416" t="s">
        <v>5</v>
      </c>
      <c r="B416" t="s">
        <v>492</v>
      </c>
      <c r="J416">
        <v>5.2325753688903944</v>
      </c>
      <c r="K416">
        <v>5.6248289753079632</v>
      </c>
      <c r="L416">
        <v>5.7845207223152286</v>
      </c>
      <c r="M416">
        <v>5.8745164399827781</v>
      </c>
      <c r="N416">
        <v>5.9332893359823364</v>
      </c>
      <c r="O416">
        <v>6.0406182503710246</v>
      </c>
      <c r="P416">
        <v>6.1029604408553464</v>
      </c>
      <c r="Q416">
        <v>6.2587813771031122</v>
      </c>
      <c r="R416">
        <v>6.4540252477655908</v>
      </c>
      <c r="S416">
        <v>5.3076560763311802</v>
      </c>
      <c r="T416">
        <v>4.1750179220597881</v>
      </c>
      <c r="U416">
        <v>5.0449824297856356</v>
      </c>
    </row>
    <row r="417" spans="1:21" x14ac:dyDescent="0.25">
      <c r="A417" t="s">
        <v>5</v>
      </c>
      <c r="B417" t="s">
        <v>493</v>
      </c>
      <c r="J417">
        <v>5.2004380111154784</v>
      </c>
      <c r="K417">
        <v>5.605836870432654</v>
      </c>
      <c r="L417">
        <v>5.7706323155294488</v>
      </c>
      <c r="M417">
        <v>5.8632644866534589</v>
      </c>
      <c r="N417">
        <v>5.9235636681049124</v>
      </c>
      <c r="O417">
        <v>6.0320017177089804</v>
      </c>
      <c r="P417">
        <v>6.0950548082200102</v>
      </c>
      <c r="Q417">
        <v>6.2509487920579874</v>
      </c>
      <c r="R417">
        <v>6.4425029273893566</v>
      </c>
      <c r="S417">
        <v>5.2849082956319142</v>
      </c>
      <c r="T417">
        <v>4.1645466965052638</v>
      </c>
      <c r="U417">
        <v>5.037871649679686</v>
      </c>
    </row>
    <row r="418" spans="1:21" x14ac:dyDescent="0.25">
      <c r="A418" t="s">
        <v>5</v>
      </c>
      <c r="B418" t="s">
        <v>494</v>
      </c>
      <c r="J418">
        <v>5.2263168032037859</v>
      </c>
      <c r="K418">
        <v>5.6211343157771259</v>
      </c>
      <c r="L418">
        <v>5.7818199636998431</v>
      </c>
      <c r="M418">
        <v>5.8723288025120386</v>
      </c>
      <c r="N418">
        <v>5.9313986517902633</v>
      </c>
      <c r="O418">
        <v>6.038943148709869</v>
      </c>
      <c r="P418">
        <v>6.1014235394339611</v>
      </c>
      <c r="Q418">
        <v>6.2572586025976271</v>
      </c>
      <c r="R418">
        <v>6.4517844673824332</v>
      </c>
      <c r="S418">
        <v>5.3032260032873566</v>
      </c>
      <c r="T418">
        <v>4.1729808911333608</v>
      </c>
      <c r="U418">
        <v>5.04360019153461</v>
      </c>
    </row>
    <row r="419" spans="1:21" x14ac:dyDescent="0.25">
      <c r="A419" t="s">
        <v>5</v>
      </c>
      <c r="B419" t="s">
        <v>495</v>
      </c>
      <c r="J419">
        <v>5.2040200354477193</v>
      </c>
      <c r="K419">
        <v>5.5948616694352484</v>
      </c>
      <c r="L419">
        <v>5.7586364607062759</v>
      </c>
      <c r="M419">
        <v>5.8516468478206276</v>
      </c>
      <c r="N419">
        <v>5.9129732528379799</v>
      </c>
      <c r="O419">
        <v>6.0217532071558946</v>
      </c>
      <c r="P419">
        <v>6.0859141939075938</v>
      </c>
      <c r="Q419">
        <v>6.2502446981322581</v>
      </c>
      <c r="R419">
        <v>6.4640857342674769</v>
      </c>
      <c r="S419">
        <v>10.71783721764681</v>
      </c>
      <c r="T419">
        <v>15.15841112038469</v>
      </c>
      <c r="U419">
        <v>11.684537557821409</v>
      </c>
    </row>
    <row r="420" spans="1:21" x14ac:dyDescent="0.25">
      <c r="A420" t="s">
        <v>5</v>
      </c>
      <c r="B420" t="s">
        <v>496</v>
      </c>
      <c r="J420">
        <v>5.3524147279964218</v>
      </c>
      <c r="K420">
        <v>5.6967571773535894</v>
      </c>
      <c r="L420">
        <v>5.8374280539813643</v>
      </c>
      <c r="M420">
        <v>5.9175632322076783</v>
      </c>
      <c r="N420">
        <v>5.9705812687858497</v>
      </c>
      <c r="O420">
        <v>6.0737790813174373</v>
      </c>
      <c r="P420">
        <v>6.1334365687654522</v>
      </c>
      <c r="Q420">
        <v>6.2880446810009287</v>
      </c>
      <c r="R420">
        <v>6.4970113863355214</v>
      </c>
      <c r="S420">
        <v>5.3927238373381616</v>
      </c>
      <c r="T420">
        <v>4.2152027056546482</v>
      </c>
      <c r="U420">
        <v>5.0719592986990589</v>
      </c>
    </row>
    <row r="421" spans="1:21" x14ac:dyDescent="0.25">
      <c r="A421" t="s">
        <v>5</v>
      </c>
      <c r="B421" t="s">
        <v>497</v>
      </c>
      <c r="J421">
        <v>5.3714905934706776</v>
      </c>
      <c r="K421">
        <v>5.7085698529566313</v>
      </c>
      <c r="L421">
        <v>5.8462131480746766</v>
      </c>
      <c r="M421">
        <v>5.9247649932810811</v>
      </c>
      <c r="N421">
        <v>5.976844933055582</v>
      </c>
      <c r="O421">
        <v>6.079379966072251</v>
      </c>
      <c r="P421">
        <v>6.1385970875781952</v>
      </c>
      <c r="Q421">
        <v>6.2927537458503258</v>
      </c>
      <c r="R421">
        <v>6.5039026016608403</v>
      </c>
      <c r="S421">
        <v>5.4063273088249817</v>
      </c>
      <c r="T421">
        <v>4.2219425938913746</v>
      </c>
      <c r="U421">
        <v>5.0764151528349526</v>
      </c>
    </row>
    <row r="422" spans="1:21" x14ac:dyDescent="0.25">
      <c r="A422" t="s">
        <v>5</v>
      </c>
      <c r="B422" t="s">
        <v>498</v>
      </c>
      <c r="C422">
        <v>0.41427510676302243</v>
      </c>
      <c r="D422">
        <v>0.94782615983512464</v>
      </c>
      <c r="E422">
        <v>14.05504963423331</v>
      </c>
      <c r="F422">
        <v>14.599938680106341</v>
      </c>
      <c r="G422">
        <v>15.14482427925846</v>
      </c>
      <c r="H422">
        <v>15.68970848334599</v>
      </c>
      <c r="I422">
        <v>16.075714752218531</v>
      </c>
      <c r="J422">
        <v>4.9110796715867266</v>
      </c>
      <c r="K422">
        <v>3.683714178689546</v>
      </c>
      <c r="L422">
        <v>3.0570833134459132</v>
      </c>
      <c r="M422">
        <v>2.6772167758990029</v>
      </c>
      <c r="N422">
        <v>2.4187904383986281</v>
      </c>
      <c r="O422">
        <v>2.2396631942026661</v>
      </c>
      <c r="P422">
        <v>1.912385769435982</v>
      </c>
      <c r="Q422">
        <v>1.175731543886229</v>
      </c>
      <c r="R422">
        <v>5.7376238448463121E-4</v>
      </c>
      <c r="S422">
        <v>2.5755388558789939E-4</v>
      </c>
      <c r="T422">
        <v>2.9484329693960039E-4</v>
      </c>
      <c r="U422">
        <v>7.5218959365306573E-4</v>
      </c>
    </row>
    <row r="423" spans="1:21" x14ac:dyDescent="0.25">
      <c r="A423" t="s">
        <v>5</v>
      </c>
      <c r="B423" t="s">
        <v>499</v>
      </c>
      <c r="C423">
        <v>37.687123792687331</v>
      </c>
      <c r="D423">
        <v>37.686751594146081</v>
      </c>
      <c r="E423">
        <v>25.124167842167662</v>
      </c>
      <c r="F423">
        <v>25.123955488242409</v>
      </c>
      <c r="G423">
        <v>25.123757674142311</v>
      </c>
      <c r="H423">
        <v>25.123564760059061</v>
      </c>
      <c r="I423">
        <v>25.123467837373489</v>
      </c>
      <c r="J423">
        <v>3.3972868589892351</v>
      </c>
      <c r="K423">
        <v>2.2407790813123758</v>
      </c>
      <c r="L423">
        <v>1.6560673141107021</v>
      </c>
      <c r="M423">
        <v>1.310692645961556</v>
      </c>
      <c r="N423">
        <v>1.0839340282856149</v>
      </c>
    </row>
    <row r="424" spans="1:21" x14ac:dyDescent="0.25">
      <c r="A424" t="s">
        <v>5</v>
      </c>
      <c r="B424" t="s">
        <v>500</v>
      </c>
      <c r="K424">
        <v>7.1574554988089369E-4</v>
      </c>
      <c r="L424">
        <v>8.3050493523165116E-4</v>
      </c>
      <c r="M424">
        <v>9.2414452471493275E-4</v>
      </c>
      <c r="N424">
        <v>9.8918971799522373E-4</v>
      </c>
      <c r="O424">
        <v>1.0231074775141869E-3</v>
      </c>
      <c r="P424">
        <v>1.022764874939482E-3</v>
      </c>
      <c r="Q424">
        <v>7.6333969081107255E-4</v>
      </c>
      <c r="R424">
        <v>2.7996472544750822E-4</v>
      </c>
      <c r="S424">
        <v>1.4004120980962319E-4</v>
      </c>
      <c r="T424">
        <v>2.3090445220502181E-4</v>
      </c>
      <c r="U424">
        <v>6.7598296692912465E-4</v>
      </c>
    </row>
    <row r="425" spans="1:21" x14ac:dyDescent="0.25">
      <c r="A425" t="s">
        <v>5</v>
      </c>
      <c r="B425" t="s">
        <v>501</v>
      </c>
      <c r="K425">
        <v>0.44763676528245072</v>
      </c>
      <c r="L425">
        <v>0.89645951812532931</v>
      </c>
      <c r="M425">
        <v>1.345513080075849</v>
      </c>
      <c r="N425">
        <v>1.794758772653851</v>
      </c>
      <c r="O425">
        <v>2.244166511736752</v>
      </c>
      <c r="P425">
        <v>2.6937333792667388</v>
      </c>
      <c r="Q425">
        <v>3.1479900480774661</v>
      </c>
      <c r="R425">
        <v>4.9613495495323638</v>
      </c>
      <c r="S425">
        <v>6.7885313853559124</v>
      </c>
      <c r="T425">
        <v>8.5577783581587639</v>
      </c>
      <c r="U425">
        <v>10.044302879729489</v>
      </c>
    </row>
    <row r="426" spans="1:21" x14ac:dyDescent="0.25">
      <c r="A426" t="s">
        <v>5</v>
      </c>
      <c r="B426" t="s">
        <v>502</v>
      </c>
      <c r="K426">
        <v>8.6517056198787926E-4</v>
      </c>
      <c r="L426">
        <v>1.003341361698985E-3</v>
      </c>
      <c r="M426">
        <v>1.11610089891653E-3</v>
      </c>
      <c r="N426">
        <v>1.194483751383683E-3</v>
      </c>
      <c r="O426">
        <v>1.235322594867805E-3</v>
      </c>
      <c r="P426">
        <v>1.2348219754273141E-3</v>
      </c>
      <c r="Q426">
        <v>9.2155420751015564E-4</v>
      </c>
      <c r="R426">
        <v>3.3805533384441471E-4</v>
      </c>
      <c r="S426">
        <v>1.69120141542134E-4</v>
      </c>
      <c r="T426">
        <v>2.788482126013469E-4</v>
      </c>
      <c r="U426">
        <v>8.162185699970351E-4</v>
      </c>
    </row>
    <row r="427" spans="1:21" x14ac:dyDescent="0.25">
      <c r="A427" t="s">
        <v>5</v>
      </c>
      <c r="B427" t="s">
        <v>503</v>
      </c>
      <c r="K427">
        <v>0.50351865302782661</v>
      </c>
      <c r="L427">
        <v>1.00776430581767</v>
      </c>
      <c r="M427">
        <v>1.512035369869998</v>
      </c>
      <c r="N427">
        <v>2.0163408106070371</v>
      </c>
      <c r="O427">
        <v>2.5206837953530581</v>
      </c>
      <c r="P427">
        <v>3.0250681195620448</v>
      </c>
      <c r="Q427">
        <v>3.529765210919467</v>
      </c>
      <c r="R427">
        <v>5.5422170841443501</v>
      </c>
      <c r="S427">
        <v>7.426741412616229</v>
      </c>
      <c r="T427">
        <v>9.3109874713884082</v>
      </c>
      <c r="U427">
        <v>11.19480549431082</v>
      </c>
    </row>
    <row r="428" spans="1:21" x14ac:dyDescent="0.25">
      <c r="A428" t="s">
        <v>5</v>
      </c>
      <c r="B428" t="s">
        <v>504</v>
      </c>
      <c r="K428">
        <v>0.15074380371487281</v>
      </c>
      <c r="L428">
        <v>0.31189634261310001</v>
      </c>
      <c r="M428">
        <v>0.47606522772603638</v>
      </c>
      <c r="N428">
        <v>0.53603777442871414</v>
      </c>
      <c r="O428">
        <v>0.57986893944280116</v>
      </c>
      <c r="P428">
        <v>0.61330077128471328</v>
      </c>
      <c r="Q428">
        <v>0.63954934302574096</v>
      </c>
      <c r="R428">
        <v>0.33843923676318938</v>
      </c>
      <c r="S428">
        <v>1.01112585576222</v>
      </c>
      <c r="T428">
        <v>1.392666715509598</v>
      </c>
      <c r="U428">
        <v>1.6742204198468369</v>
      </c>
    </row>
    <row r="429" spans="1:21" x14ac:dyDescent="0.25">
      <c r="A429" t="s">
        <v>5</v>
      </c>
      <c r="B429" t="s">
        <v>505</v>
      </c>
      <c r="K429">
        <v>4.5419958126187368E-6</v>
      </c>
      <c r="L429">
        <v>6.1152674905154324E-6</v>
      </c>
      <c r="M429">
        <v>7.3398709557507672E-6</v>
      </c>
      <c r="N429">
        <v>8.1779408775481388E-6</v>
      </c>
      <c r="O429">
        <v>8.0158404135527893E-6</v>
      </c>
      <c r="P429">
        <v>7.2447123082745391E-6</v>
      </c>
      <c r="Q429">
        <v>2.3873385430100011E-6</v>
      </c>
      <c r="R429">
        <v>6.6487173572524659E-7</v>
      </c>
      <c r="S429">
        <v>8.4865089523278825E-7</v>
      </c>
      <c r="T429">
        <v>1.083123715910089E-6</v>
      </c>
      <c r="U429">
        <v>6.4318701575331626E-6</v>
      </c>
    </row>
    <row r="430" spans="1:21" x14ac:dyDescent="0.25">
      <c r="A430" t="s">
        <v>5</v>
      </c>
      <c r="B430" t="s">
        <v>506</v>
      </c>
      <c r="K430">
        <v>0.15074130584028991</v>
      </c>
      <c r="L430">
        <v>0.31189022555243362</v>
      </c>
      <c r="M430">
        <v>0.47605577301839952</v>
      </c>
      <c r="N430">
        <v>0.53602852871468387</v>
      </c>
      <c r="O430">
        <v>0.57985834569167838</v>
      </c>
      <c r="P430">
        <v>0.61328650510072868</v>
      </c>
      <c r="Q430">
        <v>0.63947912089984693</v>
      </c>
      <c r="R430">
        <v>0.33837558296420928</v>
      </c>
      <c r="S430">
        <v>1.0107151159723311</v>
      </c>
      <c r="T430">
        <v>1.392115791334648</v>
      </c>
      <c r="U430">
        <v>1.674151405964774</v>
      </c>
    </row>
    <row r="431" spans="1:21" x14ac:dyDescent="0.25">
      <c r="A431" t="s">
        <v>5</v>
      </c>
      <c r="B431" t="s">
        <v>507</v>
      </c>
      <c r="K431">
        <v>0.1507322424689376</v>
      </c>
      <c r="L431">
        <v>0.31185810205022979</v>
      </c>
      <c r="M431">
        <v>0.47598914460753072</v>
      </c>
      <c r="N431">
        <v>0.6699036954348726</v>
      </c>
      <c r="O431">
        <v>0.86958215582749943</v>
      </c>
      <c r="P431">
        <v>1.072988501924836</v>
      </c>
      <c r="Q431">
        <v>1.2791677797866119</v>
      </c>
      <c r="R431">
        <v>2.7060483277556431</v>
      </c>
      <c r="S431">
        <v>4.0254630867392676</v>
      </c>
      <c r="T431">
        <v>4.1650457680803834</v>
      </c>
      <c r="U431">
        <v>5.0129337367836886</v>
      </c>
    </row>
    <row r="432" spans="1:21" x14ac:dyDescent="0.25">
      <c r="A432" t="s">
        <v>5</v>
      </c>
      <c r="B432" t="s">
        <v>508</v>
      </c>
      <c r="K432">
        <v>0.1507360840096163</v>
      </c>
      <c r="L432">
        <v>0.31186967940102839</v>
      </c>
      <c r="M432">
        <v>0.47601063223354168</v>
      </c>
      <c r="N432">
        <v>0.66994003574584793</v>
      </c>
      <c r="O432">
        <v>0.86963701753598766</v>
      </c>
      <c r="P432">
        <v>1.0730636098612161</v>
      </c>
      <c r="Q432">
        <v>1.279251070188985</v>
      </c>
      <c r="R432">
        <v>2.7066462864266141</v>
      </c>
      <c r="S432">
        <v>4.0297892568355742</v>
      </c>
      <c r="T432">
        <v>4.1686223910056706</v>
      </c>
      <c r="U432">
        <v>5.0149095249230173</v>
      </c>
    </row>
    <row r="433" spans="1:21" x14ac:dyDescent="0.25">
      <c r="A433" t="s">
        <v>5</v>
      </c>
      <c r="B433" t="s">
        <v>509</v>
      </c>
      <c r="K433">
        <v>0.15072835393389389</v>
      </c>
      <c r="L433">
        <v>0.31184600844292948</v>
      </c>
      <c r="M433">
        <v>0.4759718669130939</v>
      </c>
      <c r="N433">
        <v>0.66987965468398092</v>
      </c>
      <c r="O433">
        <v>0.86955053032186791</v>
      </c>
      <c r="P433">
        <v>1.0729284477273571</v>
      </c>
      <c r="Q433">
        <v>1.278945547945421</v>
      </c>
      <c r="R433">
        <v>2.026612998606415</v>
      </c>
      <c r="S433">
        <v>2.017179401864992</v>
      </c>
      <c r="T433">
        <v>2.778822981597771</v>
      </c>
      <c r="U433">
        <v>3.3424371448232502</v>
      </c>
    </row>
    <row r="434" spans="1:21" x14ac:dyDescent="0.25">
      <c r="A434" t="s">
        <v>5</v>
      </c>
      <c r="B434" t="s">
        <v>510</v>
      </c>
      <c r="K434">
        <v>0.15073771402085431</v>
      </c>
      <c r="L434">
        <v>0.31187406167457282</v>
      </c>
      <c r="M434">
        <v>0.47601776767922332</v>
      </c>
      <c r="N434">
        <v>0.66995690692597309</v>
      </c>
      <c r="O434">
        <v>0.86966707313456104</v>
      </c>
      <c r="P434">
        <v>1.073094964325962</v>
      </c>
      <c r="Q434">
        <v>1.27908505155146</v>
      </c>
      <c r="R434">
        <v>1.688786605134311</v>
      </c>
      <c r="S434">
        <v>2.0191801653694208</v>
      </c>
      <c r="T434">
        <v>2.781174656404743</v>
      </c>
      <c r="U434">
        <v>3.3445202961198461</v>
      </c>
    </row>
    <row r="435" spans="1:21" x14ac:dyDescent="0.25">
      <c r="A435" t="s">
        <v>5</v>
      </c>
      <c r="B435" t="s">
        <v>511</v>
      </c>
      <c r="K435">
        <v>1.480562880718483E-5</v>
      </c>
      <c r="L435">
        <v>1.744441078181472E-5</v>
      </c>
      <c r="M435">
        <v>1.934269704520385E-5</v>
      </c>
      <c r="N435">
        <v>2.0422778276013641E-5</v>
      </c>
      <c r="O435">
        <v>2.1169354019622032E-5</v>
      </c>
      <c r="P435">
        <v>2.0946385644529002E-5</v>
      </c>
      <c r="Q435">
        <v>1.343827444290649E-5</v>
      </c>
      <c r="R435">
        <v>3.596743259800237E-6</v>
      </c>
      <c r="S435">
        <v>3.071500691980576E-6</v>
      </c>
      <c r="T435">
        <v>4.6489500021743096E-6</v>
      </c>
      <c r="U435">
        <v>1.511564609921506E-5</v>
      </c>
    </row>
    <row r="436" spans="1:21" x14ac:dyDescent="0.25">
      <c r="A436" t="s">
        <v>5</v>
      </c>
      <c r="B436" t="s">
        <v>512</v>
      </c>
      <c r="K436">
        <v>7.5390776652438179E-2</v>
      </c>
      <c r="L436">
        <v>0.10401481246625981</v>
      </c>
      <c r="M436">
        <v>0.1190950791829419</v>
      </c>
      <c r="N436">
        <v>0.13412336787438231</v>
      </c>
      <c r="O436">
        <v>0.1451178561621439</v>
      </c>
      <c r="P436">
        <v>0.15351421433134291</v>
      </c>
      <c r="Q436">
        <v>0.15988039880139401</v>
      </c>
      <c r="R436">
        <v>0.33874667874112041</v>
      </c>
      <c r="S436">
        <v>1.016491219055667</v>
      </c>
      <c r="T436">
        <v>1.406277224787436</v>
      </c>
      <c r="U436">
        <v>1.683692114539401</v>
      </c>
    </row>
    <row r="437" spans="1:21" x14ac:dyDescent="0.25">
      <c r="A437" t="s">
        <v>5</v>
      </c>
      <c r="B437" t="s">
        <v>513</v>
      </c>
      <c r="K437">
        <v>4.857105565195909E-7</v>
      </c>
      <c r="L437">
        <v>5.1007320549076178E-7</v>
      </c>
      <c r="M437">
        <v>5.3559956029566606E-7</v>
      </c>
      <c r="N437">
        <v>5.6239650631929578E-7</v>
      </c>
      <c r="O437">
        <v>5.9052423412171951E-7</v>
      </c>
      <c r="P437">
        <v>6.2005338211693532E-7</v>
      </c>
      <c r="Q437">
        <v>1.3024958364968231E-7</v>
      </c>
      <c r="R437">
        <v>1.6624044601867521E-7</v>
      </c>
      <c r="S437">
        <v>2.1217537816210281E-7</v>
      </c>
      <c r="T437">
        <v>2.7079593077594488E-7</v>
      </c>
      <c r="U437">
        <v>1.727921311824833E-6</v>
      </c>
    </row>
    <row r="438" spans="1:21" x14ac:dyDescent="0.25">
      <c r="A438" t="s">
        <v>5</v>
      </c>
      <c r="B438" t="s">
        <v>514</v>
      </c>
      <c r="K438">
        <v>7.5388540483567176E-2</v>
      </c>
      <c r="L438">
        <v>0.1040153467434163</v>
      </c>
      <c r="M438">
        <v>0.1191008612408551</v>
      </c>
      <c r="N438">
        <v>0.13413633663882421</v>
      </c>
      <c r="O438">
        <v>0.14513901300833901</v>
      </c>
      <c r="P438">
        <v>0.15354412747019061</v>
      </c>
      <c r="Q438">
        <v>0.1597539387125273</v>
      </c>
      <c r="R438">
        <v>0.33839490250656817</v>
      </c>
      <c r="S438">
        <v>1.0149743090631349</v>
      </c>
      <c r="T438">
        <v>1.405693826013972</v>
      </c>
      <c r="U438">
        <v>1.68546668554448</v>
      </c>
    </row>
    <row r="439" spans="1:21" x14ac:dyDescent="0.25">
      <c r="A439" t="s">
        <v>5</v>
      </c>
      <c r="B439" t="s">
        <v>515</v>
      </c>
      <c r="K439">
        <v>4.8571054277531412E-7</v>
      </c>
      <c r="L439">
        <v>5.100731929986087E-7</v>
      </c>
      <c r="M439">
        <v>5.3559955044979394E-7</v>
      </c>
      <c r="N439">
        <v>5.6239649904138181E-7</v>
      </c>
      <c r="O439">
        <v>5.9052422841724939E-7</v>
      </c>
      <c r="P439">
        <v>6.2005337846779096E-7</v>
      </c>
      <c r="Q439">
        <v>1.3024957240483839E-7</v>
      </c>
      <c r="R439">
        <v>1.6624043596388501E-7</v>
      </c>
      <c r="S439">
        <v>2.12175368902406E-7</v>
      </c>
      <c r="T439">
        <v>2.7079591994301082E-7</v>
      </c>
      <c r="U439">
        <v>1.7279213120026811E-6</v>
      </c>
    </row>
    <row r="440" spans="1:21" x14ac:dyDescent="0.25">
      <c r="A440" t="s">
        <v>5</v>
      </c>
      <c r="B440" t="s">
        <v>516</v>
      </c>
      <c r="K440">
        <v>0.1507240181279427</v>
      </c>
      <c r="L440">
        <v>0.31183754088364651</v>
      </c>
      <c r="M440">
        <v>0.47596342227989619</v>
      </c>
      <c r="N440">
        <v>0.66987254973685684</v>
      </c>
      <c r="O440">
        <v>0.86954502897589026</v>
      </c>
      <c r="P440">
        <v>1.0729207096836919</v>
      </c>
      <c r="Q440">
        <v>1.27880820398213</v>
      </c>
      <c r="R440">
        <v>2.0265958253967842</v>
      </c>
      <c r="S440">
        <v>2.0163019262900161</v>
      </c>
      <c r="T440">
        <v>2.779653889415119</v>
      </c>
      <c r="U440">
        <v>3.342552659719173</v>
      </c>
    </row>
    <row r="441" spans="1:21" x14ac:dyDescent="0.25">
      <c r="A441" t="s">
        <v>5</v>
      </c>
      <c r="B441" t="s">
        <v>517</v>
      </c>
      <c r="K441">
        <v>0.15072700888576859</v>
      </c>
      <c r="L441">
        <v>0.31184030266762158</v>
      </c>
      <c r="M441">
        <v>0.47595924308514592</v>
      </c>
      <c r="N441">
        <v>0.66985631679849078</v>
      </c>
      <c r="O441">
        <v>0.86951394484827471</v>
      </c>
      <c r="P441">
        <v>1.072876721449961</v>
      </c>
      <c r="Q441">
        <v>1.278956881797914</v>
      </c>
      <c r="R441">
        <v>2.0278166766794001</v>
      </c>
      <c r="S441">
        <v>2.0170882719954619</v>
      </c>
      <c r="T441">
        <v>2.778173298511831</v>
      </c>
      <c r="U441">
        <v>3.3418855748274678</v>
      </c>
    </row>
    <row r="442" spans="1:21" x14ac:dyDescent="0.25">
      <c r="A442" t="s">
        <v>5</v>
      </c>
      <c r="B442" t="s">
        <v>518</v>
      </c>
      <c r="K442">
        <v>1.9569856539606971E-5</v>
      </c>
      <c r="L442">
        <v>2.2556006559035259E-5</v>
      </c>
      <c r="M442">
        <v>2.503946156732032E-5</v>
      </c>
      <c r="N442">
        <v>2.6768455864732029E-5</v>
      </c>
      <c r="O442">
        <v>2.7660477881837251E-5</v>
      </c>
      <c r="P442">
        <v>2.7627758059230749E-5</v>
      </c>
      <c r="Q442">
        <v>2.0569522722730849E-5</v>
      </c>
      <c r="R442">
        <v>7.4846721037136623E-6</v>
      </c>
      <c r="S442">
        <v>3.726202575634349E-6</v>
      </c>
      <c r="T442">
        <v>6.1455998365718217E-6</v>
      </c>
      <c r="U442">
        <v>1.8057279744430379E-5</v>
      </c>
    </row>
    <row r="443" spans="1:21" x14ac:dyDescent="0.25">
      <c r="A443" t="s">
        <v>5</v>
      </c>
      <c r="B443" t="s">
        <v>519</v>
      </c>
      <c r="K443">
        <v>0.15072990259296179</v>
      </c>
      <c r="L443">
        <v>0.31184972093531699</v>
      </c>
      <c r="M443">
        <v>0.47597710769499102</v>
      </c>
      <c r="N443">
        <v>0.66988689756817521</v>
      </c>
      <c r="O443">
        <v>0.86956026647757168</v>
      </c>
      <c r="P443">
        <v>1.0729422056533611</v>
      </c>
      <c r="Q443">
        <v>1.2790234850778841</v>
      </c>
      <c r="R443">
        <v>2.0282044751860191</v>
      </c>
      <c r="S443">
        <v>2.018015310481089</v>
      </c>
      <c r="T443">
        <v>2.7797265196320349</v>
      </c>
      <c r="U443">
        <v>3.342825173034496</v>
      </c>
    </row>
    <row r="444" spans="1:21" x14ac:dyDescent="0.25">
      <c r="A444" t="s">
        <v>5</v>
      </c>
      <c r="B444" t="s">
        <v>520</v>
      </c>
      <c r="K444">
        <v>0.27304893427137239</v>
      </c>
      <c r="L444">
        <v>0.54778840849608079</v>
      </c>
      <c r="M444">
        <v>0.82295002516237692</v>
      </c>
      <c r="N444">
        <v>1.0983055295898689</v>
      </c>
      <c r="O444">
        <v>1.37380826518378</v>
      </c>
      <c r="P444">
        <v>1.6493977294201061</v>
      </c>
      <c r="Q444">
        <v>1.9253051653088309</v>
      </c>
      <c r="R444">
        <v>3.5614418652104458</v>
      </c>
      <c r="S444">
        <v>7.6356479071840164</v>
      </c>
      <c r="T444">
        <v>10.20783779087861</v>
      </c>
      <c r="U444">
        <v>9.2869644933177273</v>
      </c>
    </row>
    <row r="445" spans="1:21" x14ac:dyDescent="0.25">
      <c r="A445" t="s">
        <v>5</v>
      </c>
      <c r="B445" t="s">
        <v>521</v>
      </c>
      <c r="K445">
        <v>0.27300467016076713</v>
      </c>
      <c r="L445">
        <v>0.54764623135937673</v>
      </c>
      <c r="M445">
        <v>0.82268086344825919</v>
      </c>
      <c r="N445">
        <v>1.0978819789020371</v>
      </c>
      <c r="O445">
        <v>1.3732127213708429</v>
      </c>
      <c r="P445">
        <v>1.6486076894338</v>
      </c>
      <c r="Q445">
        <v>1.9246640575840219</v>
      </c>
      <c r="R445">
        <v>3.5590248643552731</v>
      </c>
      <c r="S445">
        <v>7.6212458536443828</v>
      </c>
      <c r="T445">
        <v>10.158326667584401</v>
      </c>
      <c r="U445">
        <v>9.2645204127388254</v>
      </c>
    </row>
    <row r="446" spans="1:21" x14ac:dyDescent="0.25">
      <c r="A446" t="s">
        <v>5</v>
      </c>
      <c r="B446" t="s">
        <v>522</v>
      </c>
      <c r="K446">
        <v>0.27307852427042711</v>
      </c>
      <c r="L446">
        <v>0.54788782536795544</v>
      </c>
      <c r="M446">
        <v>0.82314192036361011</v>
      </c>
      <c r="N446">
        <v>1.0986113649306819</v>
      </c>
      <c r="O446">
        <v>1.3742435040035681</v>
      </c>
      <c r="P446">
        <v>1.649979368715254</v>
      </c>
      <c r="Q446">
        <v>1.9257296924294229</v>
      </c>
      <c r="R446">
        <v>3.563135113923543</v>
      </c>
      <c r="S446">
        <v>7.645594783732605</v>
      </c>
      <c r="T446">
        <v>10.24111182144539</v>
      </c>
      <c r="U446">
        <v>9.3027503019166318</v>
      </c>
    </row>
    <row r="447" spans="1:21" x14ac:dyDescent="0.25">
      <c r="A447" t="s">
        <v>5</v>
      </c>
      <c r="B447" t="s">
        <v>523</v>
      </c>
      <c r="K447">
        <v>0.27315844378223608</v>
      </c>
      <c r="L447">
        <v>0.54811456922867241</v>
      </c>
      <c r="M447">
        <v>0.82355852790001094</v>
      </c>
      <c r="N447">
        <v>1.0992484626339709</v>
      </c>
      <c r="O447">
        <v>1.3750819976270441</v>
      </c>
      <c r="P447">
        <v>1.6510232150655599</v>
      </c>
      <c r="Q447">
        <v>1.926658009072304</v>
      </c>
      <c r="R447">
        <v>2.374900302313018</v>
      </c>
      <c r="S447">
        <v>1.53419870575748</v>
      </c>
      <c r="T447">
        <v>3.4595534467568552</v>
      </c>
      <c r="U447">
        <v>4.6746489839844791</v>
      </c>
    </row>
    <row r="448" spans="1:21" x14ac:dyDescent="0.25">
      <c r="A448" t="s">
        <v>5</v>
      </c>
      <c r="B448" t="s">
        <v>524</v>
      </c>
      <c r="K448">
        <v>0.2731465141712513</v>
      </c>
      <c r="L448">
        <v>0.54807538138060086</v>
      </c>
      <c r="M448">
        <v>0.82348455564009471</v>
      </c>
      <c r="N448">
        <v>1.0991318758302</v>
      </c>
      <c r="O448">
        <v>1.374915277084104</v>
      </c>
      <c r="P448">
        <v>1.650798103861191</v>
      </c>
      <c r="Q448">
        <v>1.9264659535884801</v>
      </c>
      <c r="R448">
        <v>2.374219450111851</v>
      </c>
      <c r="S448">
        <v>1.5334221668946351</v>
      </c>
      <c r="T448">
        <v>3.4561243832211259</v>
      </c>
      <c r="U448">
        <v>4.6719165076919618</v>
      </c>
    </row>
    <row r="449" spans="1:21" x14ac:dyDescent="0.25">
      <c r="A449" t="s">
        <v>5</v>
      </c>
      <c r="B449" t="s">
        <v>525</v>
      </c>
      <c r="K449">
        <v>0.27316495018669301</v>
      </c>
      <c r="L449">
        <v>0.54813468571792223</v>
      </c>
      <c r="M449">
        <v>0.82359522333047375</v>
      </c>
      <c r="N449">
        <v>1.0993050648386791</v>
      </c>
      <c r="O449">
        <v>1.3751620087849969</v>
      </c>
      <c r="P449">
        <v>1.6511309835019441</v>
      </c>
      <c r="Q449">
        <v>1.9267684323978409</v>
      </c>
      <c r="R449">
        <v>2.3753099982446439</v>
      </c>
      <c r="S449">
        <v>1.5346013824421729</v>
      </c>
      <c r="T449">
        <v>3.4611711474452509</v>
      </c>
      <c r="U449">
        <v>4.675943764262759</v>
      </c>
    </row>
    <row r="450" spans="1:21" x14ac:dyDescent="0.25">
      <c r="A450" t="s">
        <v>5</v>
      </c>
      <c r="B450" t="s">
        <v>526</v>
      </c>
      <c r="K450">
        <v>0.2732000072983532</v>
      </c>
      <c r="L450">
        <v>0.54825519492484454</v>
      </c>
      <c r="M450">
        <v>0.82382814907564972</v>
      </c>
      <c r="N450">
        <v>1.099677447375931</v>
      </c>
      <c r="O450">
        <v>1.3756985234237149</v>
      </c>
      <c r="P450">
        <v>1.65185660151087</v>
      </c>
      <c r="Q450">
        <v>1.927308982847719</v>
      </c>
      <c r="R450">
        <v>2.3771510459977709</v>
      </c>
      <c r="S450">
        <v>1.536979581868249</v>
      </c>
      <c r="T450">
        <v>3.4723962371293662</v>
      </c>
      <c r="U450">
        <v>4.6848375356310887</v>
      </c>
    </row>
    <row r="451" spans="1:21" x14ac:dyDescent="0.25">
      <c r="A451" t="s">
        <v>5</v>
      </c>
      <c r="B451" t="s">
        <v>527</v>
      </c>
      <c r="K451">
        <v>0.27317800071493681</v>
      </c>
      <c r="L451">
        <v>0.54818754877590214</v>
      </c>
      <c r="M451">
        <v>0.82370517310714331</v>
      </c>
      <c r="N451">
        <v>1.099488174038354</v>
      </c>
      <c r="O451">
        <v>1.3754312825479029</v>
      </c>
      <c r="P451">
        <v>1.651496714009477</v>
      </c>
      <c r="Q451">
        <v>1.9269335840444599</v>
      </c>
      <c r="R451">
        <v>2.3757517489713411</v>
      </c>
      <c r="S451">
        <v>1.535620956859278</v>
      </c>
      <c r="T451">
        <v>3.4669744214856251</v>
      </c>
      <c r="U451">
        <v>4.6805066212173774</v>
      </c>
    </row>
    <row r="452" spans="1:21" x14ac:dyDescent="0.25">
      <c r="A452" t="s">
        <v>5</v>
      </c>
      <c r="B452" t="s">
        <v>528</v>
      </c>
      <c r="K452">
        <v>0.2732100486372892</v>
      </c>
      <c r="L452">
        <v>0.54828529349868171</v>
      </c>
      <c r="M452">
        <v>0.8238820302129819</v>
      </c>
      <c r="N452">
        <v>1.099759539601725</v>
      </c>
      <c r="O452">
        <v>1.3758137850341989</v>
      </c>
      <c r="P452">
        <v>1.6520116385780199</v>
      </c>
      <c r="Q452">
        <v>1.9274837727684091</v>
      </c>
      <c r="R452">
        <v>2.3778133224844029</v>
      </c>
      <c r="S452">
        <v>1.5375871729330479</v>
      </c>
      <c r="T452">
        <v>3.4747173797064441</v>
      </c>
      <c r="U452">
        <v>4.6866950630379538</v>
      </c>
    </row>
    <row r="453" spans="1:21" x14ac:dyDescent="0.25">
      <c r="A453" t="s">
        <v>5</v>
      </c>
      <c r="B453" t="s">
        <v>529</v>
      </c>
      <c r="K453">
        <v>4.8748516194242032E-4</v>
      </c>
      <c r="L453">
        <v>5.575269852905999E-4</v>
      </c>
      <c r="M453">
        <v>6.2105491114564191E-4</v>
      </c>
      <c r="N453">
        <v>6.7813776656694695E-4</v>
      </c>
      <c r="O453">
        <v>7.379566158439931E-4</v>
      </c>
      <c r="P453">
        <v>7.9042419952745052E-4</v>
      </c>
      <c r="Q453">
        <v>8.2698099446888436E-4</v>
      </c>
      <c r="R453">
        <v>7.158943129503191E-4</v>
      </c>
      <c r="S453">
        <v>4.8635326960215519E-4</v>
      </c>
      <c r="T453">
        <v>3.0416486983424402E-4</v>
      </c>
      <c r="U453">
        <v>6.1159253250468943E-4</v>
      </c>
    </row>
    <row r="454" spans="1:21" x14ac:dyDescent="0.25">
      <c r="A454" t="s">
        <v>5</v>
      </c>
      <c r="B454" t="s">
        <v>530</v>
      </c>
      <c r="K454">
        <v>4.4029916036474048E-4</v>
      </c>
      <c r="L454">
        <v>5.0422745042383733E-4</v>
      </c>
      <c r="M454">
        <v>5.6289965289614617E-4</v>
      </c>
      <c r="N454">
        <v>6.1663868867073771E-4</v>
      </c>
      <c r="O454">
        <v>6.7288811410797292E-4</v>
      </c>
      <c r="P454">
        <v>7.2483482752809167E-4</v>
      </c>
      <c r="Q454">
        <v>7.7161633128192977E-4</v>
      </c>
      <c r="R454">
        <v>8.2326842978489934E-4</v>
      </c>
      <c r="S454">
        <v>7.3629250707355669E-4</v>
      </c>
      <c r="T454">
        <v>5.5873769425897693E-4</v>
      </c>
      <c r="U454">
        <v>7.2087065714123788E-4</v>
      </c>
    </row>
    <row r="455" spans="1:21" x14ac:dyDescent="0.25">
      <c r="A455" t="s">
        <v>5</v>
      </c>
      <c r="B455" t="s">
        <v>531</v>
      </c>
      <c r="K455">
        <v>0.15202692738909371</v>
      </c>
      <c r="L455">
        <v>0.30580462029269451</v>
      </c>
      <c r="M455">
        <v>0.46002386497354059</v>
      </c>
      <c r="N455">
        <v>0.61441214134475697</v>
      </c>
      <c r="O455">
        <v>0.76888858216740397</v>
      </c>
      <c r="P455">
        <v>0.92341926988075662</v>
      </c>
      <c r="Q455">
        <v>1.0792577143860429</v>
      </c>
      <c r="R455">
        <v>1.6920833852950501</v>
      </c>
      <c r="S455">
        <v>2.4596397224478732</v>
      </c>
      <c r="T455">
        <v>3.9951495011710261</v>
      </c>
      <c r="U455">
        <v>4.3534521010357548</v>
      </c>
    </row>
    <row r="456" spans="1:21" x14ac:dyDescent="0.25">
      <c r="A456" t="s">
        <v>5</v>
      </c>
      <c r="B456" t="s">
        <v>532</v>
      </c>
      <c r="K456">
        <v>0.47211878649771338</v>
      </c>
      <c r="L456">
        <v>0.95013717329189584</v>
      </c>
      <c r="M456">
        <v>1.429580685314342</v>
      </c>
      <c r="N456">
        <v>1.909580171329879</v>
      </c>
      <c r="O456">
        <v>2.389839032941778</v>
      </c>
      <c r="P456">
        <v>2.870297231502136</v>
      </c>
      <c r="Q456">
        <v>3.353342289735072</v>
      </c>
      <c r="R456">
        <v>5.4348857040375753</v>
      </c>
      <c r="S456">
        <v>7.936358690501307</v>
      </c>
      <c r="T456">
        <v>7.7081745358502527</v>
      </c>
      <c r="U456">
        <v>9.7780459689327959</v>
      </c>
    </row>
    <row r="457" spans="1:21" x14ac:dyDescent="0.25">
      <c r="A457" t="s">
        <v>5</v>
      </c>
      <c r="B457" t="s">
        <v>533</v>
      </c>
      <c r="K457">
        <v>0.1228211915103012</v>
      </c>
      <c r="L457">
        <v>0.23713492447597809</v>
      </c>
      <c r="M457">
        <v>0.34926660484081729</v>
      </c>
      <c r="N457">
        <v>0.46049408722166207</v>
      </c>
      <c r="O457">
        <v>0.57124085937895308</v>
      </c>
      <c r="P457">
        <v>0.68167426779761575</v>
      </c>
      <c r="Q457">
        <v>0.7926456104385543</v>
      </c>
      <c r="R457">
        <v>1.277665919821438</v>
      </c>
      <c r="S457">
        <v>1.453624164707044</v>
      </c>
      <c r="T457">
        <v>1.1471043042830651</v>
      </c>
      <c r="U457">
        <v>1.8169831404447701</v>
      </c>
    </row>
    <row r="458" spans="1:21" x14ac:dyDescent="0.25">
      <c r="A458" t="s">
        <v>5</v>
      </c>
      <c r="B458" t="s">
        <v>534</v>
      </c>
      <c r="K458">
        <v>0.47207347190886778</v>
      </c>
      <c r="L458">
        <v>0.95000789323941204</v>
      </c>
      <c r="M458">
        <v>1.4293456004070919</v>
      </c>
      <c r="N458">
        <v>1.909223835596336</v>
      </c>
      <c r="O458">
        <v>2.3893451144232478</v>
      </c>
      <c r="P458">
        <v>2.8696614734594901</v>
      </c>
      <c r="Q458">
        <v>3.3527000538685452</v>
      </c>
      <c r="R458">
        <v>5.4332659019028338</v>
      </c>
      <c r="S458">
        <v>7.9313473198010094</v>
      </c>
      <c r="T458">
        <v>7.6968123320499684</v>
      </c>
      <c r="U458">
        <v>9.7710911013221153</v>
      </c>
    </row>
    <row r="459" spans="1:21" x14ac:dyDescent="0.25">
      <c r="A459" t="s">
        <v>5</v>
      </c>
      <c r="B459" t="s">
        <v>535</v>
      </c>
      <c r="K459">
        <v>9.7433306161161859E-2</v>
      </c>
      <c r="L459">
        <v>0.18811350715060929</v>
      </c>
      <c r="M459">
        <v>0.27706208382710279</v>
      </c>
      <c r="N459">
        <v>0.36529238686292081</v>
      </c>
      <c r="O459">
        <v>0.4531401073559046</v>
      </c>
      <c r="P459">
        <v>0.54073743129963003</v>
      </c>
      <c r="Q459">
        <v>0.62876034116390267</v>
      </c>
      <c r="R459">
        <v>1.013425882329908</v>
      </c>
      <c r="S459">
        <v>1.152671854052935</v>
      </c>
      <c r="T459">
        <v>0.9096358607648708</v>
      </c>
      <c r="U459">
        <v>1.440845952087159</v>
      </c>
    </row>
    <row r="460" spans="1:21" x14ac:dyDescent="0.25">
      <c r="A460" t="s">
        <v>5</v>
      </c>
      <c r="B460" t="s">
        <v>536</v>
      </c>
      <c r="K460">
        <v>3.8185704894512208E-4</v>
      </c>
      <c r="L460">
        <v>4.3859923951140818E-4</v>
      </c>
      <c r="M460">
        <v>4.8998697783133932E-4</v>
      </c>
      <c r="N460">
        <v>5.3613799452331213E-4</v>
      </c>
      <c r="O460">
        <v>5.7656444461613406E-4</v>
      </c>
      <c r="P460">
        <v>6.1895005260666214E-4</v>
      </c>
      <c r="Q460">
        <v>6.3568728918156521E-4</v>
      </c>
      <c r="R460">
        <v>5.182241934388297E-4</v>
      </c>
      <c r="S460">
        <v>3.2661952134908771E-4</v>
      </c>
      <c r="T460">
        <v>2.125839501032693E-4</v>
      </c>
      <c r="U460">
        <v>4.7358862407564169E-4</v>
      </c>
    </row>
    <row r="461" spans="1:21" x14ac:dyDescent="0.25">
      <c r="A461" t="s">
        <v>5</v>
      </c>
      <c r="B461" t="s">
        <v>537</v>
      </c>
      <c r="K461">
        <v>0.47214344199639902</v>
      </c>
      <c r="L461">
        <v>0.950220354529134</v>
      </c>
      <c r="M461">
        <v>1.4297508197594939</v>
      </c>
      <c r="N461">
        <v>1.909852673923262</v>
      </c>
      <c r="O461">
        <v>2.390226297389809</v>
      </c>
      <c r="P461">
        <v>2.8708132074982982</v>
      </c>
      <c r="Q461">
        <v>3.3536360421806108</v>
      </c>
      <c r="R461">
        <v>5.4358696429886448</v>
      </c>
      <c r="S461">
        <v>7.9387869082656728</v>
      </c>
      <c r="T461">
        <v>7.712758891283972</v>
      </c>
      <c r="U461">
        <v>9.7819918932380663</v>
      </c>
    </row>
    <row r="462" spans="1:21" x14ac:dyDescent="0.25">
      <c r="A462" t="s">
        <v>5</v>
      </c>
      <c r="B462" t="s">
        <v>538</v>
      </c>
      <c r="K462">
        <v>0.1198402518612223</v>
      </c>
      <c r="L462">
        <v>0.23138711716419871</v>
      </c>
      <c r="M462">
        <v>0.34080587950234431</v>
      </c>
      <c r="N462">
        <v>0.44934438653381381</v>
      </c>
      <c r="O462">
        <v>0.55741651693991456</v>
      </c>
      <c r="P462">
        <v>0.66518685393767618</v>
      </c>
      <c r="Q462">
        <v>0.77348909429234514</v>
      </c>
      <c r="R462">
        <v>1.2469310594957379</v>
      </c>
      <c r="S462">
        <v>1.419318168709379</v>
      </c>
      <c r="T462">
        <v>1.1197972569350449</v>
      </c>
      <c r="U462">
        <v>1.773656197566611</v>
      </c>
    </row>
    <row r="463" spans="1:21" x14ac:dyDescent="0.25">
      <c r="A463" t="s">
        <v>5</v>
      </c>
      <c r="B463" t="s">
        <v>539</v>
      </c>
      <c r="K463">
        <v>0.15202543680185751</v>
      </c>
      <c r="L463">
        <v>0.30580006591399361</v>
      </c>
      <c r="M463">
        <v>0.46001506282648302</v>
      </c>
      <c r="N463">
        <v>0.61439890165978106</v>
      </c>
      <c r="O463">
        <v>0.76886916910810965</v>
      </c>
      <c r="P463">
        <v>0.92339296888791811</v>
      </c>
      <c r="Q463">
        <v>1.079241814719013</v>
      </c>
      <c r="R463">
        <v>1.6920340803470451</v>
      </c>
      <c r="S463">
        <v>2.4595268922703331</v>
      </c>
      <c r="T463">
        <v>3.9953631978842812</v>
      </c>
      <c r="U463">
        <v>7.4625463980378619</v>
      </c>
    </row>
    <row r="464" spans="1:21" x14ac:dyDescent="0.25">
      <c r="A464" t="s">
        <v>5</v>
      </c>
      <c r="B464" t="s">
        <v>540</v>
      </c>
      <c r="K464">
        <v>0.1520264649972477</v>
      </c>
      <c r="L464">
        <v>0.30580284501776561</v>
      </c>
      <c r="M464">
        <v>0.46001982435875249</v>
      </c>
      <c r="N464">
        <v>0.61440580131762534</v>
      </c>
      <c r="O464">
        <v>0.76887836378958263</v>
      </c>
      <c r="P464">
        <v>0.92340465210950706</v>
      </c>
      <c r="Q464">
        <v>1.0792562878355521</v>
      </c>
      <c r="R464">
        <v>1.6920658265190041</v>
      </c>
      <c r="S464">
        <v>2.459586018623011</v>
      </c>
      <c r="T464">
        <v>3.9954991902174051</v>
      </c>
      <c r="U464">
        <v>7.4629521400342256</v>
      </c>
    </row>
    <row r="465" spans="1:21" x14ac:dyDescent="0.25">
      <c r="A465" t="s">
        <v>5</v>
      </c>
      <c r="B465" t="s">
        <v>541</v>
      </c>
      <c r="K465">
        <v>0.15202166217504201</v>
      </c>
      <c r="L465">
        <v>0.30578986354372228</v>
      </c>
      <c r="M465">
        <v>0.45999758282788722</v>
      </c>
      <c r="N465">
        <v>0.61437357251426161</v>
      </c>
      <c r="O465">
        <v>0.76883541491411034</v>
      </c>
      <c r="P465">
        <v>0.92335007936412239</v>
      </c>
      <c r="Q465">
        <v>1.079188683806102</v>
      </c>
      <c r="R465">
        <v>1.691917541337433</v>
      </c>
      <c r="S465">
        <v>2.4593098438633501</v>
      </c>
      <c r="T465">
        <v>3.9948639888568551</v>
      </c>
      <c r="U465">
        <v>7.4610570334165214</v>
      </c>
    </row>
    <row r="466" spans="1:21" x14ac:dyDescent="0.25">
      <c r="A466" t="s">
        <v>5</v>
      </c>
      <c r="B466" t="s">
        <v>542</v>
      </c>
      <c r="K466">
        <v>5.8846754156623431E-4</v>
      </c>
      <c r="L466">
        <v>6.7334277370022916E-4</v>
      </c>
      <c r="M466">
        <v>7.5344512624096218E-4</v>
      </c>
      <c r="N466">
        <v>8.2945778175088519E-4</v>
      </c>
      <c r="O466">
        <v>9.008571532354788E-4</v>
      </c>
      <c r="P466">
        <v>9.6678626456502871E-4</v>
      </c>
      <c r="Q466">
        <v>1.02616495189591E-3</v>
      </c>
      <c r="R466">
        <v>1.101506259170473E-3</v>
      </c>
      <c r="S466">
        <v>1.1937987335630151E-3</v>
      </c>
      <c r="T466">
        <v>1.322411272202471E-3</v>
      </c>
      <c r="U466">
        <v>1.753557490768257E-3</v>
      </c>
    </row>
    <row r="467" spans="1:21" x14ac:dyDescent="0.25">
      <c r="A467" t="s">
        <v>5</v>
      </c>
      <c r="B467" t="s">
        <v>543</v>
      </c>
      <c r="K467">
        <v>3.7631100362610137E-2</v>
      </c>
      <c r="L467">
        <v>7.5398645817699214E-2</v>
      </c>
      <c r="M467">
        <v>0.1131699123108215</v>
      </c>
      <c r="N467">
        <v>0.1509437895394164</v>
      </c>
      <c r="O467">
        <v>0.18871749521459791</v>
      </c>
      <c r="P467">
        <v>0.2265044027103186</v>
      </c>
      <c r="Q467">
        <v>0.2643852097164705</v>
      </c>
      <c r="R467">
        <v>0.41517607346712959</v>
      </c>
      <c r="S467">
        <v>0.46077293069140163</v>
      </c>
      <c r="T467">
        <v>0.44979846150916808</v>
      </c>
      <c r="U467">
        <v>0.65720157401867541</v>
      </c>
    </row>
    <row r="468" spans="1:21" x14ac:dyDescent="0.25">
      <c r="A468" t="s">
        <v>5</v>
      </c>
      <c r="B468" t="s">
        <v>544</v>
      </c>
      <c r="K468">
        <v>3.7630247765885423E-2</v>
      </c>
      <c r="L468">
        <v>7.5396264559911164E-2</v>
      </c>
      <c r="M468">
        <v>0.11316570261805151</v>
      </c>
      <c r="N468">
        <v>0.1509374537098509</v>
      </c>
      <c r="O468">
        <v>0.18870902422978539</v>
      </c>
      <c r="P468">
        <v>0.22649343025095109</v>
      </c>
      <c r="Q468">
        <v>0.26437109927652053</v>
      </c>
      <c r="R468">
        <v>0.41512674781953351</v>
      </c>
      <c r="S468">
        <v>0.4606017048986582</v>
      </c>
      <c r="T468">
        <v>0.44967659891055978</v>
      </c>
      <c r="U468">
        <v>0.65708076723909714</v>
      </c>
    </row>
    <row r="469" spans="1:21" x14ac:dyDescent="0.25">
      <c r="A469" t="s">
        <v>5</v>
      </c>
      <c r="B469" t="s">
        <v>545</v>
      </c>
      <c r="K469">
        <v>3.7630934829565539E-2</v>
      </c>
      <c r="L469">
        <v>7.5398183492190046E-2</v>
      </c>
      <c r="M469">
        <v>0.11316909499032871</v>
      </c>
      <c r="N469">
        <v>0.15094255942276211</v>
      </c>
      <c r="O469">
        <v>0.18871585053030371</v>
      </c>
      <c r="P469">
        <v>0.22650227233439721</v>
      </c>
      <c r="Q469">
        <v>0.26438247005327647</v>
      </c>
      <c r="R469">
        <v>0.41516649623520269</v>
      </c>
      <c r="S469">
        <v>0.46073968024964668</v>
      </c>
      <c r="T469">
        <v>0.44977479764218098</v>
      </c>
      <c r="U469">
        <v>0.65717811648889368</v>
      </c>
    </row>
    <row r="470" spans="1:21" x14ac:dyDescent="0.25">
      <c r="A470" t="s">
        <v>5</v>
      </c>
      <c r="B470" t="s">
        <v>546</v>
      </c>
      <c r="K470">
        <v>3.7629825323040239E-2</v>
      </c>
      <c r="L470">
        <v>7.5394339734477941E-2</v>
      </c>
      <c r="M470">
        <v>0.1131615359069072</v>
      </c>
      <c r="N470">
        <v>0.15093076487042609</v>
      </c>
      <c r="O470">
        <v>0.188699244155282</v>
      </c>
      <c r="P470">
        <v>0.22648108846518811</v>
      </c>
      <c r="Q470">
        <v>0.26437000840591168</v>
      </c>
      <c r="R470">
        <v>0.41522328925467078</v>
      </c>
      <c r="S470">
        <v>0.92230030793257523</v>
      </c>
      <c r="T470">
        <v>1.647419612637995</v>
      </c>
      <c r="U470">
        <v>1.531988286350439</v>
      </c>
    </row>
    <row r="471" spans="1:21" x14ac:dyDescent="0.25">
      <c r="A471" t="s">
        <v>5</v>
      </c>
      <c r="B471" t="s">
        <v>547</v>
      </c>
      <c r="K471">
        <v>3.7634285319494823E-2</v>
      </c>
      <c r="L471">
        <v>7.5407616566979141E-2</v>
      </c>
      <c r="M471">
        <v>0.1131858612209873</v>
      </c>
      <c r="N471">
        <v>0.1509678695610962</v>
      </c>
      <c r="O471">
        <v>0.18874980957873411</v>
      </c>
      <c r="P471">
        <v>0.226546336516009</v>
      </c>
      <c r="Q471">
        <v>0.26443749808138639</v>
      </c>
      <c r="R471">
        <v>0.41535822692737062</v>
      </c>
      <c r="S471">
        <v>0.46140280054593302</v>
      </c>
      <c r="T471">
        <v>0.45026106652955977</v>
      </c>
      <c r="U471">
        <v>0.65765690631452656</v>
      </c>
    </row>
    <row r="472" spans="1:21" x14ac:dyDescent="0.25">
      <c r="A472" t="s">
        <v>5</v>
      </c>
      <c r="B472" t="s">
        <v>548</v>
      </c>
      <c r="K472">
        <v>3.7634800910944399E-2</v>
      </c>
      <c r="L472">
        <v>7.5409088989050049E-2</v>
      </c>
      <c r="M472">
        <v>0.11318850294844281</v>
      </c>
      <c r="N472">
        <v>0.15097187818385521</v>
      </c>
      <c r="O472">
        <v>0.18875522015801649</v>
      </c>
      <c r="P472">
        <v>0.22655337772003409</v>
      </c>
      <c r="Q472">
        <v>0.2644458479462346</v>
      </c>
      <c r="R472">
        <v>0.41538714126467952</v>
      </c>
      <c r="S472">
        <v>0.46150205436971009</v>
      </c>
      <c r="T472">
        <v>0.45033788189551333</v>
      </c>
      <c r="U472">
        <v>0.65773166758429458</v>
      </c>
    </row>
    <row r="473" spans="1:21" x14ac:dyDescent="0.25">
      <c r="A473" t="s">
        <v>5</v>
      </c>
      <c r="B473" t="s">
        <v>549</v>
      </c>
      <c r="K473">
        <v>6.6463961328771647E-4</v>
      </c>
      <c r="L473">
        <v>7.6900265000785708E-4</v>
      </c>
      <c r="M473">
        <v>8.5921587786618088E-4</v>
      </c>
      <c r="N473">
        <v>9.3774548343551398E-4</v>
      </c>
      <c r="O473">
        <v>1.019488325781481E-3</v>
      </c>
      <c r="P473">
        <v>1.0436200453025359E-3</v>
      </c>
      <c r="Q473">
        <v>8.9987113359439228E-4</v>
      </c>
      <c r="R473">
        <v>5.4353995220121089E-4</v>
      </c>
      <c r="S473">
        <v>2.5004679064961281E-4</v>
      </c>
      <c r="T473">
        <v>2.8706818063228742E-4</v>
      </c>
      <c r="U473">
        <v>7.2224524454350648E-4</v>
      </c>
    </row>
    <row r="474" spans="1:21" x14ac:dyDescent="0.25">
      <c r="A474" t="s">
        <v>5</v>
      </c>
      <c r="B474" t="s">
        <v>550</v>
      </c>
      <c r="C474">
        <v>6.2038369857715973E-4</v>
      </c>
      <c r="D474">
        <v>1.782801395618352E-3</v>
      </c>
      <c r="E474">
        <v>3.211866114513903E-3</v>
      </c>
      <c r="F474">
        <v>6.3054223345777654E-3</v>
      </c>
      <c r="G474">
        <v>217.0669276009863</v>
      </c>
      <c r="H474">
        <v>218.41381349685199</v>
      </c>
      <c r="I474">
        <v>220.1807691669747</v>
      </c>
      <c r="J474">
        <v>75.789076384232644</v>
      </c>
      <c r="K474">
        <v>56.827476659077142</v>
      </c>
      <c r="L474">
        <v>47.734930877580751</v>
      </c>
      <c r="M474">
        <v>38.389359358430298</v>
      </c>
      <c r="N474">
        <v>32.037983327590553</v>
      </c>
      <c r="O474">
        <v>27.48743420634522</v>
      </c>
      <c r="P474">
        <v>24.093942730010031</v>
      </c>
      <c r="Q474">
        <v>0.48561237399413371</v>
      </c>
      <c r="R474">
        <v>2.8196069324115973E-4</v>
      </c>
      <c r="S474">
        <v>1.4033513090126271E-4</v>
      </c>
      <c r="T474">
        <v>2.3144653808842541E-4</v>
      </c>
      <c r="U474">
        <v>6.8006308993701341E-4</v>
      </c>
    </row>
    <row r="475" spans="1:21" x14ac:dyDescent="0.25">
      <c r="A475" t="s">
        <v>5</v>
      </c>
      <c r="B475" t="s">
        <v>551</v>
      </c>
      <c r="J475">
        <v>144.91031880477149</v>
      </c>
      <c r="K475">
        <v>161.1012768047523</v>
      </c>
      <c r="L475">
        <v>183.7017869013257</v>
      </c>
      <c r="M475">
        <v>180.70947694913181</v>
      </c>
      <c r="N475">
        <v>178.5858197919855</v>
      </c>
      <c r="O475">
        <v>176.9564988620933</v>
      </c>
      <c r="P475">
        <v>175.70864989017579</v>
      </c>
      <c r="Q475">
        <v>192.75312854898419</v>
      </c>
      <c r="R475">
        <v>203.6479503886128</v>
      </c>
      <c r="S475">
        <v>294.7721797976883</v>
      </c>
      <c r="T475">
        <v>291.52188161673558</v>
      </c>
      <c r="U475">
        <v>188.6982620800411</v>
      </c>
    </row>
    <row r="476" spans="1:21" x14ac:dyDescent="0.25">
      <c r="A476" t="s">
        <v>5</v>
      </c>
      <c r="B476" t="s">
        <v>552</v>
      </c>
      <c r="C476">
        <v>627.73507829827975</v>
      </c>
      <c r="D476">
        <v>629.20381643046346</v>
      </c>
      <c r="E476">
        <v>630.55727011147928</v>
      </c>
      <c r="F476">
        <v>631.91175946765406</v>
      </c>
      <c r="G476">
        <v>413.21817658474419</v>
      </c>
      <c r="H476">
        <v>413.21805009249221</v>
      </c>
      <c r="I476">
        <v>413.21805745777277</v>
      </c>
      <c r="J476">
        <v>103.37934827746579</v>
      </c>
      <c r="K476">
        <v>67.58008562756639</v>
      </c>
    </row>
    <row r="477" spans="1:21" x14ac:dyDescent="0.25">
      <c r="A477" t="s">
        <v>5</v>
      </c>
      <c r="B477" t="s">
        <v>553</v>
      </c>
      <c r="C477">
        <v>1.8614990586943521E-3</v>
      </c>
      <c r="D477">
        <v>0.3848917893509613</v>
      </c>
      <c r="E477">
        <v>0.76941405572095156</v>
      </c>
      <c r="F477">
        <v>1.154283035049855</v>
      </c>
      <c r="G477">
        <v>90.722224965791142</v>
      </c>
      <c r="H477">
        <v>91.106751737641858</v>
      </c>
      <c r="I477">
        <v>91.610752120497494</v>
      </c>
      <c r="J477">
        <v>37.260134454781713</v>
      </c>
      <c r="K477">
        <v>31.232981878170651</v>
      </c>
      <c r="L477">
        <v>29.1623617771174</v>
      </c>
      <c r="M477">
        <v>25.633986781402101</v>
      </c>
      <c r="N477">
        <v>22.66209234259702</v>
      </c>
      <c r="O477">
        <v>20.23103691821985</v>
      </c>
      <c r="P477">
        <v>18.207277188972711</v>
      </c>
      <c r="Q477">
        <v>0.1395402040353351</v>
      </c>
      <c r="R477">
        <v>3.4054451313746028E-4</v>
      </c>
      <c r="S477">
        <v>1.6949489019630419E-4</v>
      </c>
      <c r="T477">
        <v>2.795382824630334E-4</v>
      </c>
      <c r="U477">
        <v>8.2137150872674041E-4</v>
      </c>
    </row>
    <row r="478" spans="1:21" x14ac:dyDescent="0.25">
      <c r="A478" t="s">
        <v>5</v>
      </c>
      <c r="B478" t="s">
        <v>554</v>
      </c>
      <c r="J478">
        <v>107.8542239136341</v>
      </c>
      <c r="K478">
        <v>119.8048346313887</v>
      </c>
      <c r="L478">
        <v>152.136849863012</v>
      </c>
      <c r="M478">
        <v>155.66522485872721</v>
      </c>
      <c r="N478">
        <v>158.63711929753239</v>
      </c>
      <c r="O478">
        <v>161.06817472190949</v>
      </c>
      <c r="P478">
        <v>163.09193445115679</v>
      </c>
      <c r="Q478">
        <v>181.1596714360941</v>
      </c>
      <c r="R478">
        <v>181.29887109561619</v>
      </c>
      <c r="S478">
        <v>181.29904214523879</v>
      </c>
      <c r="T478">
        <v>181.29893210184659</v>
      </c>
      <c r="U478">
        <v>181.29839026862041</v>
      </c>
    </row>
    <row r="479" spans="1:21" x14ac:dyDescent="0.25">
      <c r="A479" t="s">
        <v>5</v>
      </c>
      <c r="B479" t="s">
        <v>555</v>
      </c>
      <c r="C479">
        <v>178.36633796088839</v>
      </c>
      <c r="D479">
        <v>178.36775657719679</v>
      </c>
      <c r="E479">
        <v>178.36768321742741</v>
      </c>
      <c r="F479">
        <v>178.36726314469911</v>
      </c>
      <c r="G479">
        <v>89.183769727003266</v>
      </c>
      <c r="H479">
        <v>89.183691861728732</v>
      </c>
      <c r="I479">
        <v>89.184075302848512</v>
      </c>
      <c r="J479">
        <v>36.184853271713493</v>
      </c>
      <c r="K479">
        <v>30.261395130569969</v>
      </c>
    </row>
    <row r="480" spans="1:21" x14ac:dyDescent="0.25">
      <c r="A480" t="s">
        <v>5</v>
      </c>
      <c r="B480" t="s">
        <v>556</v>
      </c>
      <c r="J480">
        <v>47.554752976559492</v>
      </c>
      <c r="K480">
        <v>52.543724682506813</v>
      </c>
      <c r="L480">
        <v>54.87323697751571</v>
      </c>
      <c r="M480">
        <v>57.444643319662852</v>
      </c>
      <c r="N480">
        <v>48.565498374507953</v>
      </c>
      <c r="O480">
        <v>42.084314316468607</v>
      </c>
      <c r="P480">
        <v>37.092170420838563</v>
      </c>
      <c r="Q480">
        <v>32.918156336811997</v>
      </c>
      <c r="R480">
        <v>11.479331375733359</v>
      </c>
      <c r="S480">
        <v>25.889312810359929</v>
      </c>
      <c r="T480">
        <v>27.38438105518933</v>
      </c>
      <c r="U480">
        <v>27.372455322420439</v>
      </c>
    </row>
    <row r="481" spans="1:21" x14ac:dyDescent="0.25">
      <c r="A481" t="s">
        <v>5</v>
      </c>
      <c r="B481" t="s">
        <v>557</v>
      </c>
      <c r="C481">
        <v>1.3497638333251799E-6</v>
      </c>
      <c r="D481">
        <v>2.8067437838581442E-6</v>
      </c>
      <c r="E481">
        <v>4.8197345541472977E-6</v>
      </c>
      <c r="F481">
        <v>30.743151973043211</v>
      </c>
      <c r="G481">
        <v>30.846703733926589</v>
      </c>
      <c r="H481">
        <v>30.915677144720249</v>
      </c>
      <c r="I481">
        <v>31.004164933380771</v>
      </c>
      <c r="J481">
        <v>0.13044922012823171</v>
      </c>
      <c r="K481">
        <v>7.8670423561405023E-2</v>
      </c>
      <c r="L481">
        <v>4.4186025138075208E-2</v>
      </c>
      <c r="M481">
        <v>7.7985803631869421E-6</v>
      </c>
      <c r="N481">
        <v>8.1884871797571753E-6</v>
      </c>
      <c r="O481">
        <v>8.0250619991357162E-6</v>
      </c>
      <c r="P481">
        <v>7.2519979465435378E-6</v>
      </c>
      <c r="Q481">
        <v>2.3885226792066581E-6</v>
      </c>
      <c r="R481">
        <v>6.6498973413637274E-7</v>
      </c>
      <c r="S481">
        <v>8.4871640019740633E-7</v>
      </c>
      <c r="T481">
        <v>1.083200488588716E-6</v>
      </c>
      <c r="U481">
        <v>6.4339674796072227E-6</v>
      </c>
    </row>
    <row r="482" spans="1:21" x14ac:dyDescent="0.25">
      <c r="A482" t="s">
        <v>5</v>
      </c>
      <c r="B482" t="s">
        <v>558</v>
      </c>
      <c r="J482">
        <v>47.059105488270461</v>
      </c>
      <c r="K482">
        <v>52.292341572955621</v>
      </c>
      <c r="L482">
        <v>54.710122470837398</v>
      </c>
      <c r="M482">
        <v>57.323627794633133</v>
      </c>
      <c r="N482">
        <v>48.490118054131443</v>
      </c>
      <c r="O482">
        <v>42.028960576028069</v>
      </c>
      <c r="P482">
        <v>37.040556457476711</v>
      </c>
      <c r="Q482">
        <v>32.731502388429803</v>
      </c>
      <c r="R482">
        <v>11.406566018200371</v>
      </c>
      <c r="S482">
        <v>25.621703356954441</v>
      </c>
      <c r="T482">
        <v>27.17104744649377</v>
      </c>
      <c r="U482">
        <v>27.35396383080715</v>
      </c>
    </row>
    <row r="483" spans="1:21" x14ac:dyDescent="0.25">
      <c r="A483" t="s">
        <v>5</v>
      </c>
      <c r="B483" t="s">
        <v>559</v>
      </c>
      <c r="C483">
        <v>30.16784320186974</v>
      </c>
      <c r="D483">
        <v>30.546040063538079</v>
      </c>
      <c r="E483">
        <v>30.76575649540316</v>
      </c>
    </row>
    <row r="484" spans="1:21" x14ac:dyDescent="0.25">
      <c r="A484" t="s">
        <v>5</v>
      </c>
      <c r="B484" t="s">
        <v>560</v>
      </c>
      <c r="J484">
        <v>45.615504633295323</v>
      </c>
      <c r="K484">
        <v>51.125610236220723</v>
      </c>
      <c r="L484">
        <v>53.69359918433949</v>
      </c>
      <c r="M484">
        <v>56.34668151516</v>
      </c>
      <c r="N484">
        <v>59.586368739911997</v>
      </c>
      <c r="O484">
        <v>62.010073507764702</v>
      </c>
      <c r="P484">
        <v>63.904320468544519</v>
      </c>
      <c r="Q484">
        <v>66.057972098928545</v>
      </c>
      <c r="R484">
        <v>90.200418665088193</v>
      </c>
      <c r="S484">
        <v>92.469229980561664</v>
      </c>
      <c r="T484">
        <v>77.493506827889476</v>
      </c>
      <c r="U484">
        <v>79.608850109551511</v>
      </c>
    </row>
    <row r="485" spans="1:21" x14ac:dyDescent="0.25">
      <c r="A485" t="s">
        <v>5</v>
      </c>
      <c r="B485" t="s">
        <v>561</v>
      </c>
      <c r="J485">
        <v>46.24408100862896</v>
      </c>
      <c r="K485">
        <v>51.551098696316949</v>
      </c>
      <c r="L485">
        <v>54.027546960403967</v>
      </c>
      <c r="M485">
        <v>56.641550340041618</v>
      </c>
      <c r="N485">
        <v>59.869153745869554</v>
      </c>
      <c r="O485">
        <v>62.285219140312698</v>
      </c>
      <c r="P485">
        <v>64.165719640513345</v>
      </c>
      <c r="Q485">
        <v>66.273652943963313</v>
      </c>
      <c r="R485">
        <v>90.863901267267863</v>
      </c>
      <c r="S485">
        <v>94.761724069228563</v>
      </c>
      <c r="T485">
        <v>78.729710712251901</v>
      </c>
      <c r="U485">
        <v>80.105758497525144</v>
      </c>
    </row>
    <row r="486" spans="1:21" x14ac:dyDescent="0.25">
      <c r="A486" t="s">
        <v>5</v>
      </c>
      <c r="B486" t="s">
        <v>562</v>
      </c>
      <c r="J486">
        <v>45.020119359252938</v>
      </c>
      <c r="K486">
        <v>50.693580295999837</v>
      </c>
      <c r="L486">
        <v>53.343702659412124</v>
      </c>
      <c r="M486">
        <v>56.11779497203274</v>
      </c>
      <c r="N486">
        <v>59.408690102677781</v>
      </c>
      <c r="O486">
        <v>61.860887807142511</v>
      </c>
      <c r="P486">
        <v>63.697074987272387</v>
      </c>
      <c r="Q486">
        <v>65.489164676916459</v>
      </c>
      <c r="R486">
        <v>64.509539026109593</v>
      </c>
      <c r="S486">
        <v>48.617179035427426</v>
      </c>
      <c r="T486">
        <v>52.377237816392032</v>
      </c>
      <c r="U486">
        <v>53.196057241042219</v>
      </c>
    </row>
    <row r="487" spans="1:21" x14ac:dyDescent="0.25">
      <c r="A487" t="s">
        <v>5</v>
      </c>
      <c r="B487" t="s">
        <v>563</v>
      </c>
      <c r="J487">
        <v>46.578547278074637</v>
      </c>
      <c r="K487">
        <v>51.73053693160179</v>
      </c>
      <c r="L487">
        <v>54.152599315601279</v>
      </c>
      <c r="M487">
        <v>56.738287717375322</v>
      </c>
      <c r="N487">
        <v>60.0061112061994</v>
      </c>
      <c r="O487">
        <v>62.44281813583035</v>
      </c>
      <c r="P487">
        <v>64.277068022494461</v>
      </c>
      <c r="Q487">
        <v>65.857514585344447</v>
      </c>
      <c r="R487">
        <v>53.745995166955161</v>
      </c>
      <c r="S487">
        <v>49.831886704358482</v>
      </c>
      <c r="T487">
        <v>53.220324465666224</v>
      </c>
      <c r="U487">
        <v>53.722890952233307</v>
      </c>
    </row>
    <row r="488" spans="1:21" x14ac:dyDescent="0.25">
      <c r="A488" t="s">
        <v>5</v>
      </c>
      <c r="B488" t="s">
        <v>564</v>
      </c>
      <c r="C488">
        <v>2.0330965724850261E-5</v>
      </c>
      <c r="D488">
        <v>6.0944762314911172E-5</v>
      </c>
      <c r="E488">
        <v>112.13743740189319</v>
      </c>
      <c r="F488">
        <v>112.5159830635543</v>
      </c>
      <c r="G488">
        <v>113.4302069322498</v>
      </c>
      <c r="H488">
        <v>113.72737368723951</v>
      </c>
      <c r="I488">
        <v>114.1595260789728</v>
      </c>
      <c r="J488">
        <v>31.797836264008161</v>
      </c>
      <c r="K488">
        <v>21.71787607144206</v>
      </c>
      <c r="L488">
        <v>16.53830872996069</v>
      </c>
      <c r="M488">
        <v>1.0002294090427599</v>
      </c>
      <c r="N488">
        <v>0.81041484088925586</v>
      </c>
      <c r="O488">
        <v>0.361410292891234</v>
      </c>
      <c r="P488">
        <v>0.2135705456753885</v>
      </c>
      <c r="Q488">
        <v>1.354295033268422E-5</v>
      </c>
      <c r="R488">
        <v>3.598135949111186E-6</v>
      </c>
      <c r="S488">
        <v>3.07200447078642E-6</v>
      </c>
      <c r="T488">
        <v>4.6497835158460779E-6</v>
      </c>
      <c r="U488">
        <v>1.512298970971518E-5</v>
      </c>
    </row>
    <row r="489" spans="1:21" x14ac:dyDescent="0.25">
      <c r="A489" t="s">
        <v>5</v>
      </c>
      <c r="B489" t="s">
        <v>565</v>
      </c>
      <c r="C489">
        <v>224.44172330624551</v>
      </c>
      <c r="D489">
        <v>224.82890718396811</v>
      </c>
      <c r="E489">
        <v>112.5249923589128</v>
      </c>
      <c r="F489">
        <v>112.52499183143991</v>
      </c>
      <c r="G489">
        <v>112.524991623079</v>
      </c>
      <c r="H489">
        <v>112.5249911161484</v>
      </c>
      <c r="I489">
        <v>112.5249992270315</v>
      </c>
    </row>
    <row r="490" spans="1:21" x14ac:dyDescent="0.25">
      <c r="A490" t="s">
        <v>5</v>
      </c>
      <c r="B490" t="s">
        <v>566</v>
      </c>
      <c r="J490">
        <v>49.55172485270122</v>
      </c>
      <c r="K490">
        <v>28.752822866315181</v>
      </c>
      <c r="L490">
        <v>19.95941870500652</v>
      </c>
      <c r="M490">
        <v>15.612335074645291</v>
      </c>
      <c r="N490">
        <v>13.167695273199531</v>
      </c>
      <c r="O490">
        <v>11.386566177481759</v>
      </c>
      <c r="P490">
        <v>10.02422237907698</v>
      </c>
      <c r="Q490">
        <v>8.2145100973197174</v>
      </c>
      <c r="R490">
        <v>11.85013418405183</v>
      </c>
      <c r="S490">
        <v>30.01094823681305</v>
      </c>
      <c r="T490">
        <v>34.004002228755922</v>
      </c>
      <c r="U490">
        <v>30.151518110410631</v>
      </c>
    </row>
    <row r="491" spans="1:21" x14ac:dyDescent="0.25">
      <c r="A491" t="s">
        <v>5</v>
      </c>
      <c r="B491" t="s">
        <v>567</v>
      </c>
      <c r="C491">
        <v>3.2896552077535539E-7</v>
      </c>
      <c r="D491">
        <v>65.707746190935808</v>
      </c>
      <c r="E491">
        <v>65.849328003085361</v>
      </c>
      <c r="F491">
        <v>65.990909754199791</v>
      </c>
      <c r="G491">
        <v>66.193409565470617</v>
      </c>
      <c r="H491">
        <v>66.334991296749365</v>
      </c>
      <c r="I491">
        <v>66.521486643054658</v>
      </c>
      <c r="J491">
        <v>4.6286636081075648E-7</v>
      </c>
      <c r="K491">
        <v>4.8600918243326068E-7</v>
      </c>
      <c r="L491">
        <v>5.1030912782471996E-7</v>
      </c>
      <c r="M491">
        <v>5.3582405629008299E-7</v>
      </c>
      <c r="N491">
        <v>5.6261473525081313E-7</v>
      </c>
      <c r="O491">
        <v>5.9074487989925186E-7</v>
      </c>
      <c r="P491">
        <v>6.2028145189998708E-7</v>
      </c>
      <c r="Q491">
        <v>1.3025978353988891E-7</v>
      </c>
      <c r="R491">
        <v>1.6624818422391829E-7</v>
      </c>
      <c r="S491">
        <v>2.121796525102649E-7</v>
      </c>
      <c r="T491">
        <v>2.7080094258046468E-7</v>
      </c>
      <c r="U491">
        <v>1.7280817324138569E-6</v>
      </c>
    </row>
    <row r="492" spans="1:21" x14ac:dyDescent="0.25">
      <c r="A492" t="s">
        <v>5</v>
      </c>
      <c r="B492" t="s">
        <v>568</v>
      </c>
      <c r="C492">
        <v>65.431524439052851</v>
      </c>
    </row>
    <row r="493" spans="1:21" x14ac:dyDescent="0.25">
      <c r="A493" t="s">
        <v>5</v>
      </c>
      <c r="B493" t="s">
        <v>569</v>
      </c>
      <c r="J493">
        <v>46.888346236765663</v>
      </c>
      <c r="K493">
        <v>28.480363005204129</v>
      </c>
      <c r="L493">
        <v>20.014874777679871</v>
      </c>
      <c r="M493">
        <v>15.734766982369029</v>
      </c>
      <c r="N493">
        <v>13.30795153851918</v>
      </c>
      <c r="O493">
        <v>11.52715522086293</v>
      </c>
      <c r="P493">
        <v>10.15917174425045</v>
      </c>
      <c r="Q493">
        <v>7.8935232438420364</v>
      </c>
      <c r="R493">
        <v>11.44088654835925</v>
      </c>
      <c r="S493">
        <v>28.871596107159139</v>
      </c>
      <c r="T493">
        <v>33.927977483491148</v>
      </c>
      <c r="U493">
        <v>30.742679032038239</v>
      </c>
    </row>
    <row r="494" spans="1:21" x14ac:dyDescent="0.25">
      <c r="A494" t="s">
        <v>5</v>
      </c>
      <c r="B494" t="s">
        <v>570</v>
      </c>
      <c r="C494">
        <v>3.2896551528908811E-7</v>
      </c>
      <c r="D494">
        <v>211.03951252093731</v>
      </c>
      <c r="E494">
        <v>211.49424362355691</v>
      </c>
      <c r="F494">
        <v>211.94897452445949</v>
      </c>
      <c r="G494">
        <v>212.59936152596441</v>
      </c>
      <c r="H494">
        <v>213.0540923267101</v>
      </c>
      <c r="I494">
        <v>213.65142852730651</v>
      </c>
      <c r="J494">
        <v>4.6286635008201678E-7</v>
      </c>
      <c r="K494">
        <v>4.8600918061781327E-7</v>
      </c>
      <c r="L494">
        <v>5.1030912075410862E-7</v>
      </c>
      <c r="M494">
        <v>5.3582404738741975E-7</v>
      </c>
      <c r="N494">
        <v>5.626147281644978E-7</v>
      </c>
      <c r="O494">
        <v>5.9074487499005907E-7</v>
      </c>
      <c r="P494">
        <v>6.2028144853674038E-7</v>
      </c>
      <c r="Q494">
        <v>1.3025977405384099E-7</v>
      </c>
      <c r="R494">
        <v>1.6624817576930369E-7</v>
      </c>
      <c r="S494">
        <v>2.121796445126747E-7</v>
      </c>
      <c r="T494">
        <v>2.7080093250914278E-7</v>
      </c>
      <c r="U494">
        <v>1.728081735912737E-6</v>
      </c>
    </row>
    <row r="495" spans="1:21" x14ac:dyDescent="0.25">
      <c r="A495" t="s">
        <v>5</v>
      </c>
      <c r="B495" t="s">
        <v>571</v>
      </c>
      <c r="C495">
        <v>211.49572121878899</v>
      </c>
    </row>
    <row r="496" spans="1:21" x14ac:dyDescent="0.25">
      <c r="A496" t="s">
        <v>5</v>
      </c>
      <c r="B496" t="s">
        <v>572</v>
      </c>
      <c r="J496">
        <v>43.733964775620358</v>
      </c>
      <c r="K496">
        <v>50.247024633371822</v>
      </c>
      <c r="L496">
        <v>53.122092225967158</v>
      </c>
      <c r="M496">
        <v>56.021398035667232</v>
      </c>
      <c r="N496">
        <v>59.37154674264179</v>
      </c>
      <c r="O496">
        <v>61.850489421583553</v>
      </c>
      <c r="P496">
        <v>63.687110882649108</v>
      </c>
      <c r="Q496">
        <v>65.150298254373908</v>
      </c>
      <c r="R496">
        <v>64.443615644866085</v>
      </c>
      <c r="S496">
        <v>48.072444453494967</v>
      </c>
      <c r="T496">
        <v>52.674709546017503</v>
      </c>
      <c r="U496">
        <v>53.236300906490357</v>
      </c>
    </row>
    <row r="497" spans="1:21" x14ac:dyDescent="0.25">
      <c r="A497" t="s">
        <v>5</v>
      </c>
      <c r="B497" t="s">
        <v>573</v>
      </c>
      <c r="J497">
        <v>45.032107000998188</v>
      </c>
      <c r="K497">
        <v>50.538799870908683</v>
      </c>
      <c r="L497">
        <v>53.175163515435912</v>
      </c>
      <c r="M497">
        <v>55.937935339119939</v>
      </c>
      <c r="N497">
        <v>59.221055590740733</v>
      </c>
      <c r="O497">
        <v>61.672034418159363</v>
      </c>
      <c r="P497">
        <v>63.511255627158612</v>
      </c>
      <c r="Q497">
        <v>65.510181271314096</v>
      </c>
      <c r="R497">
        <v>65.741071558730837</v>
      </c>
      <c r="S497">
        <v>48.572706763716759</v>
      </c>
      <c r="T497">
        <v>52.152977529608457</v>
      </c>
      <c r="U497">
        <v>53.055210567150787</v>
      </c>
    </row>
    <row r="498" spans="1:21" x14ac:dyDescent="0.25">
      <c r="A498" t="s">
        <v>5</v>
      </c>
      <c r="B498" t="s">
        <v>574</v>
      </c>
      <c r="C498">
        <v>0.98874007637142525</v>
      </c>
      <c r="D498">
        <v>0.98874007637142525</v>
      </c>
      <c r="E498">
        <v>0.98873974857791647</v>
      </c>
      <c r="F498">
        <v>0.98873774762427391</v>
      </c>
      <c r="G498">
        <v>0.49436928864004548</v>
      </c>
      <c r="H498">
        <v>0.49437003818571268</v>
      </c>
      <c r="I498">
        <v>0.49437001834451921</v>
      </c>
      <c r="J498">
        <v>0.22738952905573681</v>
      </c>
      <c r="K498">
        <v>0.27670825602103438</v>
      </c>
    </row>
    <row r="499" spans="1:21" x14ac:dyDescent="0.25">
      <c r="A499" t="s">
        <v>5</v>
      </c>
      <c r="B499" t="s">
        <v>575</v>
      </c>
      <c r="C499">
        <v>4.7721200027166488E-5</v>
      </c>
      <c r="D499">
        <v>0.32367504499109878</v>
      </c>
      <c r="E499">
        <v>0.62633754235237937</v>
      </c>
      <c r="F499">
        <v>0.82306745533232895</v>
      </c>
      <c r="G499">
        <v>1.0901221634446949</v>
      </c>
      <c r="H499">
        <v>1.2766483098460251</v>
      </c>
      <c r="I499">
        <v>1.479580001379025</v>
      </c>
      <c r="J499">
        <v>0.73882741293937548</v>
      </c>
      <c r="K499">
        <v>0.7380060417682115</v>
      </c>
      <c r="L499">
        <v>0.73720998978001118</v>
      </c>
      <c r="M499">
        <v>0.73644626915910727</v>
      </c>
      <c r="N499">
        <v>0.57511410638486682</v>
      </c>
      <c r="O499">
        <v>0.42442584721484228</v>
      </c>
      <c r="P499">
        <v>0.32628279764085472</v>
      </c>
      <c r="Q499">
        <v>5.9131000829098723E-2</v>
      </c>
      <c r="R499">
        <v>7.4889415715714573E-6</v>
      </c>
      <c r="S499">
        <v>3.726913527024123E-6</v>
      </c>
      <c r="T499">
        <v>6.1468961273446454E-6</v>
      </c>
      <c r="U499">
        <v>1.806762960232259E-5</v>
      </c>
    </row>
    <row r="500" spans="1:21" x14ac:dyDescent="0.25">
      <c r="A500" t="s">
        <v>5</v>
      </c>
      <c r="B500" t="s">
        <v>576</v>
      </c>
      <c r="J500">
        <v>45.400083374219719</v>
      </c>
      <c r="K500">
        <v>50.857103512380483</v>
      </c>
      <c r="L500">
        <v>53.445283316321927</v>
      </c>
      <c r="M500">
        <v>56.181640234909089</v>
      </c>
      <c r="N500">
        <v>59.457618244656231</v>
      </c>
      <c r="O500">
        <v>61.902981805753988</v>
      </c>
      <c r="P500">
        <v>63.738813407893872</v>
      </c>
      <c r="Q500">
        <v>65.681722783980092</v>
      </c>
      <c r="R500">
        <v>66.155874334119346</v>
      </c>
      <c r="S500">
        <v>49.118606283977172</v>
      </c>
      <c r="T500">
        <v>52.701458340808159</v>
      </c>
      <c r="U500">
        <v>53.291618223626159</v>
      </c>
    </row>
    <row r="501" spans="1:21" x14ac:dyDescent="0.25">
      <c r="A501" t="s">
        <v>5</v>
      </c>
      <c r="B501" t="s">
        <v>577</v>
      </c>
      <c r="C501">
        <v>0.5519951314104935</v>
      </c>
      <c r="D501">
        <v>0.79191043359177804</v>
      </c>
      <c r="E501">
        <v>0.98873310503435674</v>
      </c>
      <c r="F501">
        <v>0.98873458114583379</v>
      </c>
      <c r="G501">
        <v>0.4943627544873454</v>
      </c>
      <c r="H501">
        <v>0.49436149968948961</v>
      </c>
      <c r="I501">
        <v>0.49436962713037158</v>
      </c>
      <c r="J501">
        <v>0.2645055378375844</v>
      </c>
      <c r="K501">
        <v>0.21307780545911451</v>
      </c>
    </row>
    <row r="502" spans="1:21" x14ac:dyDescent="0.25">
      <c r="A502" t="s">
        <v>5</v>
      </c>
      <c r="B502" t="s">
        <v>578</v>
      </c>
      <c r="J502">
        <v>70.866822616807369</v>
      </c>
      <c r="K502">
        <v>80.365566552591204</v>
      </c>
      <c r="L502">
        <v>83.384998869163425</v>
      </c>
      <c r="M502">
        <v>84.439251793052193</v>
      </c>
      <c r="N502">
        <v>85.19037838155765</v>
      </c>
      <c r="O502">
        <v>85.962021599530274</v>
      </c>
      <c r="P502">
        <v>86.519841988419969</v>
      </c>
      <c r="Q502">
        <v>89.504058239531972</v>
      </c>
      <c r="R502">
        <v>113.6768681690413</v>
      </c>
      <c r="S502">
        <v>188.27680990233941</v>
      </c>
      <c r="T502">
        <v>175.94756885631861</v>
      </c>
      <c r="U502">
        <v>143.60746587693779</v>
      </c>
    </row>
    <row r="503" spans="1:21" x14ac:dyDescent="0.25">
      <c r="A503" t="s">
        <v>5</v>
      </c>
      <c r="B503" t="s">
        <v>579</v>
      </c>
      <c r="J503">
        <v>66.632161212796404</v>
      </c>
      <c r="K503">
        <v>76.768039948954723</v>
      </c>
      <c r="L503">
        <v>80.323472328713606</v>
      </c>
      <c r="M503">
        <v>81.79364742595186</v>
      </c>
      <c r="N503">
        <v>82.801575026553763</v>
      </c>
      <c r="O503">
        <v>83.77702485708123</v>
      </c>
      <c r="P503">
        <v>84.482631815727729</v>
      </c>
      <c r="Q503">
        <v>88.187896196114679</v>
      </c>
      <c r="R503">
        <v>111.3339915517744</v>
      </c>
      <c r="S503">
        <v>180.2566989375033</v>
      </c>
      <c r="T503">
        <v>163.48890772801221</v>
      </c>
      <c r="U503">
        <v>138.62152309971049</v>
      </c>
    </row>
    <row r="504" spans="1:21" x14ac:dyDescent="0.25">
      <c r="A504" t="s">
        <v>5</v>
      </c>
      <c r="B504" t="s">
        <v>580</v>
      </c>
      <c r="J504">
        <v>73.795819647834278</v>
      </c>
      <c r="K504">
        <v>83.003008789866939</v>
      </c>
      <c r="L504">
        <v>85.693929724219032</v>
      </c>
      <c r="M504">
        <v>86.454519310694067</v>
      </c>
      <c r="N504">
        <v>87.022087516917679</v>
      </c>
      <c r="O504">
        <v>87.651740853875552</v>
      </c>
      <c r="P504">
        <v>88.102398554018279</v>
      </c>
      <c r="Q504">
        <v>90.408026512412036</v>
      </c>
      <c r="R504">
        <v>115.3978328991505</v>
      </c>
      <c r="S504">
        <v>194.3417622465586</v>
      </c>
      <c r="T504">
        <v>185.7274443340456</v>
      </c>
      <c r="U504">
        <v>147.3477813436559</v>
      </c>
    </row>
    <row r="505" spans="1:21" x14ac:dyDescent="0.25">
      <c r="A505" t="s">
        <v>5</v>
      </c>
      <c r="B505" t="s">
        <v>581</v>
      </c>
      <c r="J505">
        <v>86.616755896023321</v>
      </c>
      <c r="K505">
        <v>91.017796585422005</v>
      </c>
      <c r="L505">
        <v>91.506346629279392</v>
      </c>
      <c r="M505">
        <v>91.206036603609235</v>
      </c>
      <c r="N505">
        <v>91.11667559388755</v>
      </c>
      <c r="O505">
        <v>91.072145234682864</v>
      </c>
      <c r="P505">
        <v>91.044294433503282</v>
      </c>
      <c r="Q505">
        <v>92.396675838090346</v>
      </c>
      <c r="R505">
        <v>76.198675388161931</v>
      </c>
      <c r="S505">
        <v>42.177930321558897</v>
      </c>
      <c r="T505">
        <v>79.812091055789892</v>
      </c>
      <c r="U505">
        <v>79.859420620102838</v>
      </c>
    </row>
    <row r="506" spans="1:21" x14ac:dyDescent="0.25">
      <c r="A506" t="s">
        <v>5</v>
      </c>
      <c r="B506" t="s">
        <v>582</v>
      </c>
      <c r="J506">
        <v>84.885131371843329</v>
      </c>
      <c r="K506">
        <v>89.717667317569862</v>
      </c>
      <c r="L506">
        <v>90.443148539098374</v>
      </c>
      <c r="M506">
        <v>90.322487169622519</v>
      </c>
      <c r="N506">
        <v>90.335777304019345</v>
      </c>
      <c r="O506">
        <v>90.359023476421385</v>
      </c>
      <c r="P506">
        <v>90.377002707870602</v>
      </c>
      <c r="Q506">
        <v>91.965707178603452</v>
      </c>
      <c r="R506">
        <v>75.497007891570476</v>
      </c>
      <c r="S506">
        <v>41.595424795016868</v>
      </c>
      <c r="T506">
        <v>78.028743746240664</v>
      </c>
      <c r="U506">
        <v>79.084825538968389</v>
      </c>
    </row>
    <row r="507" spans="1:21" x14ac:dyDescent="0.25">
      <c r="A507" t="s">
        <v>5</v>
      </c>
      <c r="B507" t="s">
        <v>583</v>
      </c>
      <c r="J507">
        <v>87.679837778881762</v>
      </c>
      <c r="K507">
        <v>91.730453496389757</v>
      </c>
      <c r="L507">
        <v>92.058108790642635</v>
      </c>
      <c r="M507">
        <v>91.648254047813126</v>
      </c>
      <c r="N507">
        <v>91.498802307956041</v>
      </c>
      <c r="O507">
        <v>91.416918854815691</v>
      </c>
      <c r="P507">
        <v>91.366013978994147</v>
      </c>
      <c r="Q507">
        <v>92.644706240039454</v>
      </c>
      <c r="R507">
        <v>76.628182194269115</v>
      </c>
      <c r="S507">
        <v>42.486167729860213</v>
      </c>
      <c r="T507">
        <v>80.683449048818886</v>
      </c>
      <c r="U507">
        <v>80.231451659021587</v>
      </c>
    </row>
    <row r="508" spans="1:21" x14ac:dyDescent="0.25">
      <c r="A508" t="s">
        <v>5</v>
      </c>
      <c r="B508" t="s">
        <v>584</v>
      </c>
      <c r="J508">
        <v>93.110846995787924</v>
      </c>
      <c r="K508">
        <v>95.990291795415629</v>
      </c>
      <c r="L508">
        <v>95.62256564415901</v>
      </c>
      <c r="M508">
        <v>94.638846424336663</v>
      </c>
      <c r="N508">
        <v>94.154690450739892</v>
      </c>
      <c r="O508">
        <v>93.844457247923913</v>
      </c>
      <c r="P508">
        <v>93.631060732128404</v>
      </c>
      <c r="Q508">
        <v>93.900628355111067</v>
      </c>
      <c r="R508">
        <v>78.617749409246798</v>
      </c>
      <c r="S508">
        <v>44.429881747246398</v>
      </c>
      <c r="T508">
        <v>87.441376934239642</v>
      </c>
      <c r="U508">
        <v>82.914719541440988</v>
      </c>
    </row>
    <row r="509" spans="1:21" x14ac:dyDescent="0.25">
      <c r="A509" t="s">
        <v>5</v>
      </c>
      <c r="B509" t="s">
        <v>585</v>
      </c>
      <c r="J509">
        <v>89.096073055232068</v>
      </c>
      <c r="K509">
        <v>93.37536734631361</v>
      </c>
      <c r="L509">
        <v>93.626196602359158</v>
      </c>
      <c r="M509">
        <v>93.060349098174058</v>
      </c>
      <c r="N509">
        <v>92.803137857003762</v>
      </c>
      <c r="O509">
        <v>92.632634980590055</v>
      </c>
      <c r="P509">
        <v>92.504760682927255</v>
      </c>
      <c r="Q509">
        <v>93.038194355331683</v>
      </c>
      <c r="R509">
        <v>77.092284171231384</v>
      </c>
      <c r="S509">
        <v>43.305212140996282</v>
      </c>
      <c r="T509">
        <v>84.054016640396796</v>
      </c>
      <c r="U509">
        <v>81.591804546075778</v>
      </c>
    </row>
    <row r="510" spans="1:21" x14ac:dyDescent="0.25">
      <c r="A510" t="s">
        <v>5</v>
      </c>
      <c r="B510" t="s">
        <v>586</v>
      </c>
      <c r="J510">
        <v>95.098135240369999</v>
      </c>
      <c r="K510">
        <v>97.216368778148848</v>
      </c>
      <c r="L510">
        <v>96.532136496287478</v>
      </c>
      <c r="M510">
        <v>95.343997117504841</v>
      </c>
      <c r="N510">
        <v>94.750987956401602</v>
      </c>
      <c r="O510">
        <v>94.375439932757558</v>
      </c>
      <c r="P510">
        <v>94.123673361597099</v>
      </c>
      <c r="Q510">
        <v>94.306739287132217</v>
      </c>
      <c r="R510">
        <v>79.359066157757155</v>
      </c>
      <c r="S510">
        <v>44.949979332225027</v>
      </c>
      <c r="T510">
        <v>88.97035239978743</v>
      </c>
      <c r="U510">
        <v>83.495103096486019</v>
      </c>
    </row>
    <row r="511" spans="1:21" x14ac:dyDescent="0.25">
      <c r="A511" t="s">
        <v>5</v>
      </c>
      <c r="B511" t="s">
        <v>587</v>
      </c>
      <c r="C511">
        <v>36.068997759310207</v>
      </c>
      <c r="D511">
        <v>37.173738983932978</v>
      </c>
      <c r="E511">
        <v>332.86922225834121</v>
      </c>
      <c r="F511">
        <v>334.07702582192542</v>
      </c>
      <c r="G511">
        <v>346.51922953081771</v>
      </c>
      <c r="H511">
        <v>347.64867880938903</v>
      </c>
      <c r="I511">
        <v>349.15744123356143</v>
      </c>
      <c r="J511">
        <v>93.362160363720335</v>
      </c>
      <c r="K511">
        <v>63.251396228055107</v>
      </c>
      <c r="L511">
        <v>49.264156447265577</v>
      </c>
      <c r="M511">
        <v>40.935057648010527</v>
      </c>
      <c r="N511">
        <v>35.450331666352341</v>
      </c>
      <c r="O511">
        <v>31.491943728125111</v>
      </c>
      <c r="P511">
        <v>28.472783240328901</v>
      </c>
      <c r="Q511">
        <v>25.762491432524811</v>
      </c>
      <c r="R511">
        <v>14.929441625325421</v>
      </c>
      <c r="S511">
        <v>4.9193335026757998E-4</v>
      </c>
      <c r="T511">
        <v>3.0553788294810421E-4</v>
      </c>
      <c r="U511">
        <v>6.1635814111211885E-4</v>
      </c>
    </row>
    <row r="512" spans="1:21" x14ac:dyDescent="0.25">
      <c r="A512" t="s">
        <v>5</v>
      </c>
      <c r="B512" t="s">
        <v>588</v>
      </c>
      <c r="C512">
        <v>1302.378634354566</v>
      </c>
      <c r="D512">
        <v>1302.3785782499481</v>
      </c>
      <c r="E512">
        <v>976.7839369911834</v>
      </c>
      <c r="F512">
        <v>976.78389363279291</v>
      </c>
      <c r="G512">
        <v>976.78392517108466</v>
      </c>
      <c r="H512">
        <v>976.78390914279817</v>
      </c>
      <c r="I512">
        <v>976.78405122963977</v>
      </c>
      <c r="J512">
        <v>90.030470153343387</v>
      </c>
      <c r="K512">
        <v>37.486011447568252</v>
      </c>
      <c r="L512">
        <v>25.12934689190612</v>
      </c>
      <c r="M512">
        <v>19.07641279470278</v>
      </c>
      <c r="N512">
        <v>15.43324346519343</v>
      </c>
      <c r="O512">
        <v>12.70602551120531</v>
      </c>
      <c r="P512">
        <v>11.026694303241451</v>
      </c>
      <c r="Q512">
        <v>10.436364494429849</v>
      </c>
    </row>
    <row r="513" spans="1:21" x14ac:dyDescent="0.25">
      <c r="A513" t="s">
        <v>5</v>
      </c>
      <c r="B513" t="s">
        <v>589</v>
      </c>
      <c r="C513">
        <v>0.72638271603032512</v>
      </c>
      <c r="D513">
        <v>1.4417430580216231</v>
      </c>
      <c r="E513">
        <v>23.204439345082829</v>
      </c>
      <c r="F513">
        <v>23.439051573277641</v>
      </c>
      <c r="G513">
        <v>23.673656783180331</v>
      </c>
      <c r="H513">
        <v>23.908267594834481</v>
      </c>
      <c r="I513">
        <v>24.21602766537703</v>
      </c>
      <c r="J513">
        <v>11.007360522561649</v>
      </c>
      <c r="K513">
        <v>9.6357485838224264</v>
      </c>
      <c r="L513">
        <v>8.4644385637977386</v>
      </c>
      <c r="M513">
        <v>7.5401783848689199</v>
      </c>
      <c r="N513">
        <v>6.7903732137677988</v>
      </c>
      <c r="O513">
        <v>6.1792811527872908</v>
      </c>
      <c r="P513">
        <v>5.6767186853286544</v>
      </c>
      <c r="Q513">
        <v>5.3451127362349311</v>
      </c>
      <c r="R513">
        <v>4.8838301808132432</v>
      </c>
      <c r="S513">
        <v>2.0480055219095279</v>
      </c>
      <c r="T513">
        <v>5.6679511006687568E-4</v>
      </c>
      <c r="U513">
        <v>7.3207184221762078E-4</v>
      </c>
    </row>
    <row r="514" spans="1:21" x14ac:dyDescent="0.25">
      <c r="A514" t="s">
        <v>5</v>
      </c>
      <c r="B514" t="s">
        <v>590</v>
      </c>
      <c r="J514">
        <v>52.039725692874029</v>
      </c>
      <c r="K514">
        <v>45.670949393035308</v>
      </c>
      <c r="L514">
        <v>43.52595694367718</v>
      </c>
      <c r="M514">
        <v>42.961894696370493</v>
      </c>
      <c r="N514">
        <v>42.630163617362882</v>
      </c>
      <c r="O514">
        <v>42.414078300908358</v>
      </c>
      <c r="P514">
        <v>42.258422770422669</v>
      </c>
      <c r="Q514">
        <v>43.398880372378351</v>
      </c>
      <c r="R514">
        <v>42.727492681360367</v>
      </c>
      <c r="S514">
        <v>46.054815523023372</v>
      </c>
      <c r="T514">
        <v>58.162856006899453</v>
      </c>
      <c r="U514">
        <v>48.320414723346921</v>
      </c>
    </row>
    <row r="515" spans="1:21" x14ac:dyDescent="0.25">
      <c r="A515" t="s">
        <v>5</v>
      </c>
      <c r="B515" t="s">
        <v>591</v>
      </c>
      <c r="C515">
        <v>107.6404179376817</v>
      </c>
      <c r="D515">
        <v>107.64023406512641</v>
      </c>
      <c r="E515">
        <v>86.112032375886528</v>
      </c>
      <c r="F515">
        <v>86.111915941321755</v>
      </c>
      <c r="G515">
        <v>86.111819180104987</v>
      </c>
      <c r="H515">
        <v>86.11171558076569</v>
      </c>
      <c r="I515">
        <v>86.111661184977081</v>
      </c>
      <c r="J515">
        <v>23.288756308646999</v>
      </c>
      <c r="K515">
        <v>15.62451185073895</v>
      </c>
      <c r="L515">
        <v>11.436497512284991</v>
      </c>
      <c r="M515">
        <v>9.0292658152830345</v>
      </c>
      <c r="N515">
        <v>7.441921409440134</v>
      </c>
      <c r="O515">
        <v>5.9497363243875103</v>
      </c>
      <c r="P515">
        <v>5.2167043817711241</v>
      </c>
      <c r="Q515">
        <v>4.5960162833331513</v>
      </c>
      <c r="R515">
        <v>3.186999778947087</v>
      </c>
    </row>
    <row r="516" spans="1:21" x14ac:dyDescent="0.25">
      <c r="A516" t="s">
        <v>5</v>
      </c>
      <c r="B516" t="s">
        <v>592</v>
      </c>
      <c r="J516">
        <v>126.9962230516514</v>
      </c>
      <c r="K516">
        <v>128.26820853961769</v>
      </c>
      <c r="L516">
        <v>129.84500247040151</v>
      </c>
      <c r="M516">
        <v>130.9848013118478</v>
      </c>
      <c r="N516">
        <v>131.9507284495657</v>
      </c>
      <c r="O516">
        <v>132.68823193429029</v>
      </c>
      <c r="P516">
        <v>133.43076244526401</v>
      </c>
      <c r="Q516">
        <v>138.06978493910589</v>
      </c>
      <c r="R516">
        <v>143.7586589865964</v>
      </c>
      <c r="S516">
        <v>154.65692190450619</v>
      </c>
      <c r="T516">
        <v>109.9824893057974</v>
      </c>
      <c r="U516">
        <v>116.9557655772103</v>
      </c>
    </row>
    <row r="517" spans="1:21" x14ac:dyDescent="0.25">
      <c r="A517" t="s">
        <v>5</v>
      </c>
      <c r="B517" t="s">
        <v>593</v>
      </c>
      <c r="J517">
        <v>16.625476936645299</v>
      </c>
      <c r="K517">
        <v>24.45817123425455</v>
      </c>
      <c r="L517">
        <v>26.4416686335374</v>
      </c>
      <c r="M517">
        <v>27.6560096743396</v>
      </c>
      <c r="N517">
        <v>28.292223557218559</v>
      </c>
      <c r="O517">
        <v>28.668462473276449</v>
      </c>
      <c r="P517">
        <v>28.88758245083773</v>
      </c>
      <c r="Q517">
        <v>30.078814762439979</v>
      </c>
      <c r="R517">
        <v>31.009199837700539</v>
      </c>
      <c r="S517">
        <v>23.782271629116639</v>
      </c>
      <c r="T517">
        <v>15.534075537501391</v>
      </c>
      <c r="U517">
        <v>20.36280900465702</v>
      </c>
    </row>
    <row r="518" spans="1:21" x14ac:dyDescent="0.25">
      <c r="A518" t="s">
        <v>5</v>
      </c>
      <c r="B518" t="s">
        <v>594</v>
      </c>
      <c r="J518">
        <v>119.8079106660329</v>
      </c>
      <c r="K518">
        <v>124.9236529069854</v>
      </c>
      <c r="L518">
        <v>127.52952587073359</v>
      </c>
      <c r="M518">
        <v>129.11615475634071</v>
      </c>
      <c r="N518">
        <v>130.3487036010836</v>
      </c>
      <c r="O518">
        <v>131.2587154011095</v>
      </c>
      <c r="P518">
        <v>132.16204018593129</v>
      </c>
      <c r="Q518">
        <v>137.08841778515941</v>
      </c>
      <c r="R518">
        <v>142.7328701375892</v>
      </c>
      <c r="S518">
        <v>152.79934245357231</v>
      </c>
      <c r="T518">
        <v>107.5882588650061</v>
      </c>
      <c r="U518">
        <v>115.9742448583373</v>
      </c>
    </row>
    <row r="519" spans="1:21" x14ac:dyDescent="0.25">
      <c r="A519" t="s">
        <v>5</v>
      </c>
      <c r="B519" t="s">
        <v>595</v>
      </c>
      <c r="J519">
        <v>12.87226418634595</v>
      </c>
      <c r="K519">
        <v>19.120173781909301</v>
      </c>
      <c r="L519">
        <v>20.769309637867678</v>
      </c>
      <c r="M519">
        <v>21.782628944603129</v>
      </c>
      <c r="N519">
        <v>22.31630958177535</v>
      </c>
      <c r="O519">
        <v>22.632822850243571</v>
      </c>
      <c r="P519">
        <v>22.818310792344729</v>
      </c>
      <c r="Q519">
        <v>23.765813255332631</v>
      </c>
      <c r="R519">
        <v>24.501793352593669</v>
      </c>
      <c r="S519">
        <v>18.726792064802581</v>
      </c>
      <c r="T519">
        <v>12.25156294052138</v>
      </c>
      <c r="U519">
        <v>16.0762695162332</v>
      </c>
    </row>
    <row r="520" spans="1:21" x14ac:dyDescent="0.25">
      <c r="A520" t="s">
        <v>5</v>
      </c>
      <c r="B520" t="s">
        <v>596</v>
      </c>
      <c r="C520">
        <v>9.9363300855520513E-5</v>
      </c>
      <c r="D520">
        <v>1.6691259420223081E-4</v>
      </c>
      <c r="E520">
        <v>2.3287747269579929E-4</v>
      </c>
      <c r="F520">
        <v>3.0488855076707248E-4</v>
      </c>
      <c r="G520">
        <v>3.7301555076440482E-4</v>
      </c>
      <c r="H520">
        <v>4.3816426849622992E-4</v>
      </c>
      <c r="I520">
        <v>4.9752518573580615E-4</v>
      </c>
      <c r="J520">
        <v>5.3313198794828856E-4</v>
      </c>
      <c r="K520">
        <v>5.9339674768829642E-4</v>
      </c>
      <c r="L520">
        <v>6.4966654249825674E-4</v>
      </c>
      <c r="M520">
        <v>7.0138448898715772E-4</v>
      </c>
      <c r="N520">
        <v>7.4795719549269933E-4</v>
      </c>
      <c r="O520">
        <v>7.8874279742423129E-4</v>
      </c>
      <c r="P520">
        <v>8.3156723334915561E-4</v>
      </c>
      <c r="Q520">
        <v>8.2392570598405494E-4</v>
      </c>
      <c r="R520">
        <v>5.6869486816854629E-4</v>
      </c>
      <c r="S520">
        <v>3.305241860852876E-4</v>
      </c>
      <c r="T520">
        <v>2.1470805270754561E-4</v>
      </c>
      <c r="U520">
        <v>4.8079358666340061E-4</v>
      </c>
    </row>
    <row r="521" spans="1:21" x14ac:dyDescent="0.25">
      <c r="A521" t="s">
        <v>5</v>
      </c>
      <c r="B521" t="s">
        <v>597</v>
      </c>
      <c r="J521">
        <v>128.09200160556071</v>
      </c>
      <c r="K521">
        <v>130.14752191471729</v>
      </c>
      <c r="L521">
        <v>131.4498726291535</v>
      </c>
      <c r="M521">
        <v>132.4585842887079</v>
      </c>
      <c r="N521">
        <v>133.28703296509559</v>
      </c>
      <c r="O521">
        <v>133.90922808721831</v>
      </c>
      <c r="P521">
        <v>134.56997438514321</v>
      </c>
      <c r="Q521">
        <v>138.5905211183929</v>
      </c>
      <c r="R521">
        <v>144.46765263471639</v>
      </c>
      <c r="S521">
        <v>155.592786394499</v>
      </c>
      <c r="T521">
        <v>110.9350606123629</v>
      </c>
      <c r="U521">
        <v>117.5316617632261</v>
      </c>
    </row>
    <row r="522" spans="1:21" x14ac:dyDescent="0.25">
      <c r="A522" t="s">
        <v>5</v>
      </c>
      <c r="B522" t="s">
        <v>598</v>
      </c>
      <c r="J522">
        <v>16.85705589615284</v>
      </c>
      <c r="K522">
        <v>24.401069700891551</v>
      </c>
      <c r="L522">
        <v>26.174674272662699</v>
      </c>
      <c r="M522">
        <v>27.257859717671</v>
      </c>
      <c r="N522">
        <v>27.82451161048467</v>
      </c>
      <c r="O522">
        <v>28.16010542432236</v>
      </c>
      <c r="P522">
        <v>28.354966431978131</v>
      </c>
      <c r="Q522">
        <v>29.52039083803108</v>
      </c>
      <c r="R522">
        <v>30.435510812374059</v>
      </c>
      <c r="S522">
        <v>23.48894991034707</v>
      </c>
      <c r="T522">
        <v>15.266719089561111</v>
      </c>
      <c r="U522">
        <v>19.97949037986902</v>
      </c>
    </row>
    <row r="523" spans="1:21" x14ac:dyDescent="0.25">
      <c r="A523" t="s">
        <v>5</v>
      </c>
      <c r="B523" t="s">
        <v>599</v>
      </c>
      <c r="J523">
        <v>51.843798699867492</v>
      </c>
      <c r="K523">
        <v>45.524944832586797</v>
      </c>
      <c r="L523">
        <v>43.428374728715283</v>
      </c>
      <c r="M523">
        <v>42.881638340464988</v>
      </c>
      <c r="N523">
        <v>42.564321768912052</v>
      </c>
      <c r="O523">
        <v>42.353798248298709</v>
      </c>
      <c r="P523">
        <v>42.202667728323263</v>
      </c>
      <c r="Q523">
        <v>43.372427277245073</v>
      </c>
      <c r="R523">
        <v>42.695662862558088</v>
      </c>
      <c r="S523">
        <v>46.015179549270442</v>
      </c>
      <c r="T523">
        <v>58.199375544338167</v>
      </c>
      <c r="U523">
        <v>82.774539536909742</v>
      </c>
    </row>
    <row r="524" spans="1:21" x14ac:dyDescent="0.25">
      <c r="A524" t="s">
        <v>5</v>
      </c>
      <c r="B524" t="s">
        <v>600</v>
      </c>
      <c r="J524">
        <v>52.061443800476162</v>
      </c>
      <c r="K524">
        <v>45.611972388948423</v>
      </c>
      <c r="L524">
        <v>43.482277978866527</v>
      </c>
      <c r="M524">
        <v>42.921788321522008</v>
      </c>
      <c r="N524">
        <v>42.596615097130282</v>
      </c>
      <c r="O524">
        <v>42.381094962294227</v>
      </c>
      <c r="P524">
        <v>42.226599921218117</v>
      </c>
      <c r="Q524">
        <v>43.395387099981257</v>
      </c>
      <c r="R524">
        <v>42.715528845097303</v>
      </c>
      <c r="S524">
        <v>46.035499140729542</v>
      </c>
      <c r="T524">
        <v>58.227755677786838</v>
      </c>
      <c r="U524">
        <v>82.823892727719823</v>
      </c>
    </row>
    <row r="525" spans="1:21" x14ac:dyDescent="0.25">
      <c r="A525" t="s">
        <v>5</v>
      </c>
      <c r="B525" t="s">
        <v>601</v>
      </c>
      <c r="J525">
        <v>51.051906076100877</v>
      </c>
      <c r="K525">
        <v>45.207076770384482</v>
      </c>
      <c r="L525">
        <v>43.231266086221908</v>
      </c>
      <c r="M525">
        <v>42.734736068347033</v>
      </c>
      <c r="N525">
        <v>42.44612339274741</v>
      </c>
      <c r="O525">
        <v>42.253864801870122</v>
      </c>
      <c r="P525">
        <v>42.115038587071282</v>
      </c>
      <c r="Q525">
        <v>43.288353824370112</v>
      </c>
      <c r="R525">
        <v>42.62290812353087</v>
      </c>
      <c r="S525">
        <v>45.940757289253682</v>
      </c>
      <c r="T525">
        <v>58.095434997352797</v>
      </c>
      <c r="U525">
        <v>82.593831751148116</v>
      </c>
    </row>
    <row r="526" spans="1:21" x14ac:dyDescent="0.25">
      <c r="A526" t="s">
        <v>5</v>
      </c>
      <c r="B526" t="s">
        <v>602</v>
      </c>
      <c r="C526">
        <v>1.522828891026517E-2</v>
      </c>
      <c r="D526">
        <v>2.4519010943734298</v>
      </c>
      <c r="E526">
        <v>2.8508969640486619</v>
      </c>
      <c r="F526">
        <v>3.2499157653940181</v>
      </c>
      <c r="G526">
        <v>26.531636778959999</v>
      </c>
      <c r="H526">
        <v>26.93063248673273</v>
      </c>
      <c r="I526">
        <v>27.454061543082052</v>
      </c>
      <c r="J526">
        <v>12.45283992181013</v>
      </c>
      <c r="K526">
        <v>10.88126826664471</v>
      </c>
      <c r="L526">
        <v>9.5638641075361726</v>
      </c>
      <c r="M526">
        <v>8.5398959487072492</v>
      </c>
      <c r="N526">
        <v>7.7187291072483406</v>
      </c>
      <c r="O526">
        <v>7.0544053770402222</v>
      </c>
      <c r="P526">
        <v>6.5102277255011067</v>
      </c>
      <c r="Q526">
        <v>6.1534384643249291</v>
      </c>
      <c r="R526">
        <v>5.7269530663575203</v>
      </c>
      <c r="S526">
        <v>5.635736648377522</v>
      </c>
      <c r="T526">
        <v>6.0819664285598307</v>
      </c>
      <c r="U526">
        <v>6.9850862415743009</v>
      </c>
    </row>
    <row r="527" spans="1:21" x14ac:dyDescent="0.25">
      <c r="A527" t="s">
        <v>5</v>
      </c>
      <c r="B527" t="s">
        <v>603</v>
      </c>
      <c r="C527">
        <v>183.06200286263311</v>
      </c>
      <c r="D527">
        <v>183.0618182985713</v>
      </c>
      <c r="E527">
        <v>183.06172006200671</v>
      </c>
      <c r="F527">
        <v>183.06160300528359</v>
      </c>
      <c r="G527">
        <v>160.17874442694961</v>
      </c>
      <c r="H527">
        <v>160.17864057983309</v>
      </c>
      <c r="I527">
        <v>160.1785863313012</v>
      </c>
      <c r="J527">
        <v>37.177891698154703</v>
      </c>
      <c r="K527">
        <v>19.75813873259635</v>
      </c>
      <c r="L527">
        <v>13.043769117835909</v>
      </c>
      <c r="M527">
        <v>9.9360259723265347</v>
      </c>
      <c r="N527">
        <v>8.0198724016998728</v>
      </c>
      <c r="O527">
        <v>6.7212317539286586</v>
      </c>
      <c r="P527">
        <v>5.7835694437886689</v>
      </c>
      <c r="Q527">
        <v>5.1800694975732977</v>
      </c>
      <c r="R527">
        <v>4.5097942535848974</v>
      </c>
      <c r="S527">
        <v>4.3045943815189318</v>
      </c>
      <c r="T527">
        <v>4.6987600407879828</v>
      </c>
      <c r="U527">
        <v>4.9895767354422427</v>
      </c>
    </row>
    <row r="528" spans="1:21" x14ac:dyDescent="0.25">
      <c r="A528" t="s">
        <v>5</v>
      </c>
      <c r="B528" t="s">
        <v>604</v>
      </c>
      <c r="J528">
        <v>11.285949943785329</v>
      </c>
      <c r="K528">
        <v>12.21821654125578</v>
      </c>
      <c r="L528">
        <v>12.55790485833754</v>
      </c>
      <c r="M528">
        <v>12.74022811641936</v>
      </c>
      <c r="N528">
        <v>12.85236099120063</v>
      </c>
      <c r="O528">
        <v>13.095498760286651</v>
      </c>
      <c r="P528">
        <v>13.22281150473586</v>
      </c>
      <c r="Q528">
        <v>13.471272226921849</v>
      </c>
      <c r="R528">
        <v>13.611537398038619</v>
      </c>
      <c r="S528">
        <v>11.100226169102211</v>
      </c>
      <c r="T528">
        <v>8.8420526117343385</v>
      </c>
      <c r="U528">
        <v>10.607813150431671</v>
      </c>
    </row>
    <row r="529" spans="1:21" x14ac:dyDescent="0.25">
      <c r="A529" t="s">
        <v>5</v>
      </c>
      <c r="B529" t="s">
        <v>605</v>
      </c>
      <c r="J529">
        <v>11.13375108976645</v>
      </c>
      <c r="K529">
        <v>12.12814710318788</v>
      </c>
      <c r="L529">
        <v>12.492415111545011</v>
      </c>
      <c r="M529">
        <v>12.687394960451631</v>
      </c>
      <c r="N529">
        <v>12.806860473970049</v>
      </c>
      <c r="O529">
        <v>13.055218695260381</v>
      </c>
      <c r="P529">
        <v>13.185950118425</v>
      </c>
      <c r="Q529">
        <v>13.435284099940439</v>
      </c>
      <c r="R529">
        <v>13.56066046956057</v>
      </c>
      <c r="S529">
        <v>11.001004919306039</v>
      </c>
      <c r="T529">
        <v>8.7953212402051868</v>
      </c>
      <c r="U529">
        <v>10.576497525285371</v>
      </c>
    </row>
    <row r="530" spans="1:21" x14ac:dyDescent="0.25">
      <c r="A530" t="s">
        <v>5</v>
      </c>
      <c r="B530" t="s">
        <v>606</v>
      </c>
      <c r="J530">
        <v>11.25618919034463</v>
      </c>
      <c r="K530">
        <v>12.20065184055983</v>
      </c>
      <c r="L530">
        <v>12.54514523765752</v>
      </c>
      <c r="M530">
        <v>12.729939110448219</v>
      </c>
      <c r="N530">
        <v>12.843502197144071</v>
      </c>
      <c r="O530">
        <v>13.08765639482786</v>
      </c>
      <c r="P530">
        <v>13.215634841804521</v>
      </c>
      <c r="Q530">
        <v>13.464264986160609</v>
      </c>
      <c r="R530">
        <v>13.60162450285473</v>
      </c>
      <c r="S530">
        <v>11.080829181036551</v>
      </c>
      <c r="T530">
        <v>8.8329405663578306</v>
      </c>
      <c r="U530">
        <v>10.60171738735302</v>
      </c>
    </row>
    <row r="531" spans="1:21" x14ac:dyDescent="0.25">
      <c r="A531" t="s">
        <v>5</v>
      </c>
      <c r="B531" t="s">
        <v>607</v>
      </c>
      <c r="J531">
        <v>11.14840854099252</v>
      </c>
      <c r="K531">
        <v>12.07699092978952</v>
      </c>
      <c r="L531">
        <v>12.436586901139091</v>
      </c>
      <c r="M531">
        <v>12.633366339645971</v>
      </c>
      <c r="N531">
        <v>12.75769335025784</v>
      </c>
      <c r="O531">
        <v>13.0073220607071</v>
      </c>
      <c r="P531">
        <v>13.143203085347199</v>
      </c>
      <c r="Q531">
        <v>13.431952318439571</v>
      </c>
      <c r="R531">
        <v>13.65648241000105</v>
      </c>
      <c r="S531">
        <v>22.65564449320042</v>
      </c>
      <c r="T531">
        <v>31.755116491918471</v>
      </c>
      <c r="U531">
        <v>24.368879951245908</v>
      </c>
    </row>
    <row r="532" spans="1:21" x14ac:dyDescent="0.25">
      <c r="A532" t="s">
        <v>5</v>
      </c>
      <c r="B532" t="s">
        <v>608</v>
      </c>
      <c r="J532">
        <v>11.86689065697224</v>
      </c>
      <c r="K532">
        <v>12.56435690046542</v>
      </c>
      <c r="L532">
        <v>12.81030409414856</v>
      </c>
      <c r="M532">
        <v>12.94442047149021</v>
      </c>
      <c r="N532">
        <v>13.028466363070811</v>
      </c>
      <c r="O532">
        <v>13.25197055787795</v>
      </c>
      <c r="P532">
        <v>13.36623573666037</v>
      </c>
      <c r="Q532">
        <v>13.606971293130741</v>
      </c>
      <c r="R532">
        <v>13.80349014115259</v>
      </c>
      <c r="S532">
        <v>11.479455556781261</v>
      </c>
      <c r="T532">
        <v>9.0239152748073668</v>
      </c>
      <c r="U532">
        <v>10.727609949244149</v>
      </c>
    </row>
    <row r="533" spans="1:21" x14ac:dyDescent="0.25">
      <c r="A533" t="s">
        <v>5</v>
      </c>
      <c r="B533" t="s">
        <v>609</v>
      </c>
      <c r="J533">
        <v>11.96129550870381</v>
      </c>
      <c r="K533">
        <v>12.6219899024429</v>
      </c>
      <c r="L533">
        <v>12.85267795675116</v>
      </c>
      <c r="M533">
        <v>12.978912155225149</v>
      </c>
      <c r="N533">
        <v>13.05830646079135</v>
      </c>
      <c r="O533">
        <v>13.27863052199894</v>
      </c>
      <c r="P533">
        <v>13.39073192820001</v>
      </c>
      <c r="Q533">
        <v>13.628995179886971</v>
      </c>
      <c r="R533">
        <v>13.834579712675881</v>
      </c>
      <c r="S533">
        <v>11.54125799992975</v>
      </c>
      <c r="T533">
        <v>9.0548095397927728</v>
      </c>
      <c r="U533">
        <v>10.7475479820383</v>
      </c>
    </row>
    <row r="534" spans="1:21" x14ac:dyDescent="0.25">
      <c r="A534" t="s">
        <v>5</v>
      </c>
      <c r="B534" t="s">
        <v>610</v>
      </c>
      <c r="C534">
        <v>3.8043771356408303E-2</v>
      </c>
      <c r="D534">
        <v>7.334267626119681E-2</v>
      </c>
      <c r="E534">
        <v>1.9359227148000191</v>
      </c>
      <c r="F534">
        <v>1.948034762327183</v>
      </c>
      <c r="G534">
        <v>1.960132290921635</v>
      </c>
      <c r="H534">
        <v>1.9722547176119449</v>
      </c>
      <c r="I534">
        <v>1.988039337046448</v>
      </c>
      <c r="J534">
        <v>0.95852734091985548</v>
      </c>
      <c r="K534">
        <v>0.92664950219556763</v>
      </c>
      <c r="L534">
        <v>0.89520691112085038</v>
      </c>
      <c r="M534">
        <v>0.864494190427472</v>
      </c>
      <c r="N534">
        <v>0.83462988509016467</v>
      </c>
      <c r="O534">
        <v>0.80791143702462931</v>
      </c>
      <c r="P534">
        <v>0.76230965549440743</v>
      </c>
      <c r="Q534">
        <v>0.1953876436201904</v>
      </c>
      <c r="R534">
        <v>5.7553057898934203E-4</v>
      </c>
      <c r="S534">
        <v>2.581778035603018E-4</v>
      </c>
      <c r="T534">
        <v>2.9567938689952931E-4</v>
      </c>
      <c r="U534">
        <v>7.5657498266892007E-4</v>
      </c>
    </row>
    <row r="535" spans="1:21" x14ac:dyDescent="0.25">
      <c r="A535" t="s">
        <v>5</v>
      </c>
      <c r="B535" t="s">
        <v>611</v>
      </c>
      <c r="C535">
        <v>5.5512963014162588</v>
      </c>
      <c r="D535">
        <v>5.5506389505876017</v>
      </c>
      <c r="E535">
        <v>3.7005887171310969</v>
      </c>
      <c r="F535">
        <v>3.7004844470754228</v>
      </c>
      <c r="G535">
        <v>3.700393822063095</v>
      </c>
      <c r="H535">
        <v>3.7002957410480808</v>
      </c>
      <c r="I535">
        <v>3.7003004271053461</v>
      </c>
      <c r="J535">
        <v>0.88990111603499633</v>
      </c>
      <c r="K535">
        <v>0.85818075422037632</v>
      </c>
      <c r="L535">
        <v>0.82688459798279257</v>
      </c>
      <c r="M535">
        <v>0.7963269520605557</v>
      </c>
      <c r="N535">
        <v>0.7666288600018637</v>
      </c>
    </row>
    <row r="536" spans="1:21" x14ac:dyDescent="0.25">
      <c r="A536" t="s">
        <v>5</v>
      </c>
      <c r="B536" t="s">
        <v>612</v>
      </c>
      <c r="K536">
        <v>7.194277673274104E-4</v>
      </c>
      <c r="L536">
        <v>8.3450942165105488E-4</v>
      </c>
      <c r="M536">
        <v>9.2821227760267824E-4</v>
      </c>
      <c r="N536">
        <v>9.9337202221864204E-4</v>
      </c>
      <c r="O536">
        <v>1.0272859682796461E-3</v>
      </c>
      <c r="P536">
        <v>1.026789111910635E-3</v>
      </c>
      <c r="Q536">
        <v>7.6596721946056376E-4</v>
      </c>
      <c r="R536">
        <v>2.8045165280856749E-4</v>
      </c>
      <c r="S536">
        <v>1.401260400247339E-4</v>
      </c>
      <c r="T536">
        <v>2.3106924408940139E-4</v>
      </c>
      <c r="U536">
        <v>6.7723112936586929E-4</v>
      </c>
    </row>
    <row r="537" spans="1:21" x14ac:dyDescent="0.25">
      <c r="A537" t="s">
        <v>5</v>
      </c>
      <c r="B537" t="s">
        <v>613</v>
      </c>
      <c r="K537">
        <v>0.61558412370522664</v>
      </c>
      <c r="L537">
        <v>1.2327413764419279</v>
      </c>
      <c r="M537">
        <v>1.850311285732924</v>
      </c>
      <c r="N537">
        <v>2.4682118656802352</v>
      </c>
      <c r="O537">
        <v>3.086383333403949</v>
      </c>
      <c r="P537">
        <v>3.7048169104380451</v>
      </c>
      <c r="Q537">
        <v>4.3318196069884873</v>
      </c>
      <c r="R537">
        <v>6.9864651604191614</v>
      </c>
      <c r="S537">
        <v>9.785194538246861</v>
      </c>
      <c r="T537">
        <v>12.47480885385095</v>
      </c>
      <c r="U537">
        <v>14.57064984251835</v>
      </c>
    </row>
    <row r="538" spans="1:21" x14ac:dyDescent="0.25">
      <c r="A538" t="s">
        <v>5</v>
      </c>
      <c r="B538" t="s">
        <v>614</v>
      </c>
      <c r="K538">
        <v>8.6849243378717166E-4</v>
      </c>
      <c r="L538">
        <v>1.0067984923497759E-3</v>
      </c>
      <c r="M538">
        <v>1.119679357720636E-3</v>
      </c>
      <c r="N538">
        <v>1.198166146616742E-3</v>
      </c>
      <c r="O538">
        <v>1.239010545735328E-3</v>
      </c>
      <c r="P538">
        <v>1.238386786818296E-3</v>
      </c>
      <c r="Q538">
        <v>9.2390394670652774E-4</v>
      </c>
      <c r="R538">
        <v>3.3850231733866128E-4</v>
      </c>
      <c r="S538">
        <v>1.69202341416774E-4</v>
      </c>
      <c r="T538">
        <v>2.790094999454721E-4</v>
      </c>
      <c r="U538">
        <v>8.1742335214320171E-4</v>
      </c>
    </row>
    <row r="539" spans="1:21" x14ac:dyDescent="0.25">
      <c r="A539" t="s">
        <v>5</v>
      </c>
      <c r="B539" t="s">
        <v>615</v>
      </c>
      <c r="K539">
        <v>0.63026511755796932</v>
      </c>
      <c r="L539">
        <v>1.261260256143427</v>
      </c>
      <c r="M539">
        <v>1.8922809852695011</v>
      </c>
      <c r="N539">
        <v>2.5233361084720292</v>
      </c>
      <c r="O539">
        <v>3.1544287087169032</v>
      </c>
      <c r="P539">
        <v>3.785562942467263</v>
      </c>
      <c r="Q539">
        <v>4.4170108699513904</v>
      </c>
      <c r="R539">
        <v>7.0859551948783279</v>
      </c>
      <c r="S539">
        <v>9.632656095150093</v>
      </c>
      <c r="T539">
        <v>12.17907788828769</v>
      </c>
      <c r="U539">
        <v>14.725071074731559</v>
      </c>
    </row>
    <row r="540" spans="1:21" x14ac:dyDescent="0.25">
      <c r="A540" t="s">
        <v>5</v>
      </c>
      <c r="B540" t="s">
        <v>616</v>
      </c>
      <c r="K540">
        <v>0.18862799642979361</v>
      </c>
      <c r="L540">
        <v>0.39028260353962968</v>
      </c>
      <c r="M540">
        <v>0.59571367765773298</v>
      </c>
      <c r="N540">
        <v>0.67076572566280501</v>
      </c>
      <c r="O540">
        <v>0.72561926320417558</v>
      </c>
      <c r="P540">
        <v>0.76745864487052995</v>
      </c>
      <c r="Q540">
        <v>0.80027879202319796</v>
      </c>
      <c r="R540">
        <v>0.43284021748936291</v>
      </c>
      <c r="S540">
        <v>1.3122949440585689</v>
      </c>
      <c r="T540">
        <v>1.8221414265687059</v>
      </c>
      <c r="U540">
        <v>2.2026550870266419</v>
      </c>
    </row>
    <row r="541" spans="1:21" x14ac:dyDescent="0.25">
      <c r="A541" t="s">
        <v>5</v>
      </c>
      <c r="B541" t="s">
        <v>617</v>
      </c>
      <c r="K541">
        <v>4.5432228395802221E-6</v>
      </c>
      <c r="L541">
        <v>6.1168168329323102E-6</v>
      </c>
      <c r="M541">
        <v>7.3417348310512237E-6</v>
      </c>
      <c r="N541">
        <v>8.179936723457694E-6</v>
      </c>
      <c r="O541">
        <v>8.0175945296724104E-6</v>
      </c>
      <c r="P541">
        <v>7.2461059311580618E-6</v>
      </c>
      <c r="Q541">
        <v>2.3875680932478681E-6</v>
      </c>
      <c r="R541">
        <v>6.6489753503344344E-7</v>
      </c>
      <c r="S541">
        <v>8.4866619690536642E-7</v>
      </c>
      <c r="T541">
        <v>1.0831423848348061E-6</v>
      </c>
      <c r="U541">
        <v>6.4323884656960802E-6</v>
      </c>
    </row>
    <row r="542" spans="1:21" x14ac:dyDescent="0.25">
      <c r="A542" t="s">
        <v>5</v>
      </c>
      <c r="B542" t="s">
        <v>618</v>
      </c>
      <c r="K542">
        <v>0.18862408503328329</v>
      </c>
      <c r="L542">
        <v>0.39027302503815509</v>
      </c>
      <c r="M542">
        <v>0.59569887282858036</v>
      </c>
      <c r="N542">
        <v>0.67075124808582542</v>
      </c>
      <c r="O542">
        <v>0.72560267484615548</v>
      </c>
      <c r="P542">
        <v>0.76743630621074288</v>
      </c>
      <c r="Q542">
        <v>0.80016883475592215</v>
      </c>
      <c r="R542">
        <v>0.43273610677915691</v>
      </c>
      <c r="S542">
        <v>1.3116031437889</v>
      </c>
      <c r="T542">
        <v>1.821198334931482</v>
      </c>
      <c r="U542">
        <v>2.202535627621061</v>
      </c>
    </row>
    <row r="543" spans="1:21" x14ac:dyDescent="0.25">
      <c r="A543" t="s">
        <v>5</v>
      </c>
      <c r="B543" t="s">
        <v>619</v>
      </c>
      <c r="K543">
        <v>0.18860989415197649</v>
      </c>
      <c r="L543">
        <v>0.39022272844672862</v>
      </c>
      <c r="M543">
        <v>0.59559455072976775</v>
      </c>
      <c r="N543">
        <v>0.83823243453407437</v>
      </c>
      <c r="O543">
        <v>1.0880824623836021</v>
      </c>
      <c r="P543">
        <v>1.342601966122809</v>
      </c>
      <c r="Q543">
        <v>1.600665910393529</v>
      </c>
      <c r="R543">
        <v>3.4603252512380309</v>
      </c>
      <c r="S543">
        <v>5.217145700596185</v>
      </c>
      <c r="T543">
        <v>5.4442713821808733</v>
      </c>
      <c r="U543">
        <v>6.5911394030081194</v>
      </c>
    </row>
    <row r="544" spans="1:21" x14ac:dyDescent="0.25">
      <c r="A544" t="s">
        <v>5</v>
      </c>
      <c r="B544" t="s">
        <v>620</v>
      </c>
      <c r="K544">
        <v>0.18861590909704301</v>
      </c>
      <c r="L544">
        <v>0.39024085533221442</v>
      </c>
      <c r="M544">
        <v>0.59562819397769462</v>
      </c>
      <c r="N544">
        <v>0.83828933237049752</v>
      </c>
      <c r="O544">
        <v>1.088168358734779</v>
      </c>
      <c r="P544">
        <v>1.3427195492041231</v>
      </c>
      <c r="Q544">
        <v>1.6007962984938759</v>
      </c>
      <c r="R544">
        <v>3.4613029910705642</v>
      </c>
      <c r="S544">
        <v>5.2244170353935493</v>
      </c>
      <c r="T544">
        <v>5.4503837070376484</v>
      </c>
      <c r="U544">
        <v>6.5945552621949677</v>
      </c>
    </row>
    <row r="545" spans="1:21" x14ac:dyDescent="0.25">
      <c r="A545" t="s">
        <v>5</v>
      </c>
      <c r="B545" t="s">
        <v>621</v>
      </c>
      <c r="K545">
        <v>0.18860380499354801</v>
      </c>
      <c r="L545">
        <v>0.39020379119727072</v>
      </c>
      <c r="M545">
        <v>0.59556750350334442</v>
      </c>
      <c r="N545">
        <v>0.83819480391284218</v>
      </c>
      <c r="O545">
        <v>1.0880329625624481</v>
      </c>
      <c r="P545">
        <v>1.342507921537766</v>
      </c>
      <c r="Q545">
        <v>1.6003178841242629</v>
      </c>
      <c r="R545">
        <v>2.5904644064581941</v>
      </c>
      <c r="S545">
        <v>2.6160514219098752</v>
      </c>
      <c r="T545">
        <v>3.6331464787928951</v>
      </c>
      <c r="U545">
        <v>4.3949256552982119</v>
      </c>
    </row>
    <row r="546" spans="1:21" x14ac:dyDescent="0.25">
      <c r="A546" t="s">
        <v>5</v>
      </c>
      <c r="B546" t="s">
        <v>622</v>
      </c>
      <c r="K546">
        <v>0.18861846113278041</v>
      </c>
      <c r="L546">
        <v>0.39024771601961528</v>
      </c>
      <c r="M546">
        <v>0.59563936452550137</v>
      </c>
      <c r="N546">
        <v>0.8383157557411558</v>
      </c>
      <c r="O546">
        <v>1.0882154312361709</v>
      </c>
      <c r="P546">
        <v>1.34276863110439</v>
      </c>
      <c r="Q546">
        <v>1.6005362873032269</v>
      </c>
      <c r="R546">
        <v>2.158626792833735</v>
      </c>
      <c r="S546">
        <v>2.6194182761675751</v>
      </c>
      <c r="T546">
        <v>3.6371673680974439</v>
      </c>
      <c r="U546">
        <v>4.3985274149497213</v>
      </c>
    </row>
    <row r="547" spans="1:21" x14ac:dyDescent="0.25">
      <c r="A547" t="s">
        <v>5</v>
      </c>
      <c r="B547" t="s">
        <v>623</v>
      </c>
      <c r="K547">
        <v>1.4811689842584239E-5</v>
      </c>
      <c r="L547">
        <v>1.7450511885821031E-5</v>
      </c>
      <c r="M547">
        <v>1.9349081745903019E-5</v>
      </c>
      <c r="N547">
        <v>2.0429148173978879E-5</v>
      </c>
      <c r="O547">
        <v>2.1175670172315801E-5</v>
      </c>
      <c r="P547">
        <v>2.0952326140722571E-5</v>
      </c>
      <c r="Q547">
        <v>1.344111486045933E-5</v>
      </c>
      <c r="R547">
        <v>3.5970309140260312E-6</v>
      </c>
      <c r="S547">
        <v>3.0716165274176621E-6</v>
      </c>
      <c r="T547">
        <v>4.649151854799004E-6</v>
      </c>
      <c r="U547">
        <v>1.5117440617945011E-5</v>
      </c>
    </row>
    <row r="548" spans="1:21" x14ac:dyDescent="0.25">
      <c r="A548" t="s">
        <v>5</v>
      </c>
      <c r="B548" t="s">
        <v>624</v>
      </c>
      <c r="K548">
        <v>9.4343555984398891E-2</v>
      </c>
      <c r="L548">
        <v>0.13017151129611079</v>
      </c>
      <c r="M548">
        <v>0.14905179098045529</v>
      </c>
      <c r="N548">
        <v>0.16786986850956309</v>
      </c>
      <c r="O548">
        <v>0.18164074386919929</v>
      </c>
      <c r="P548">
        <v>0.19216075352008569</v>
      </c>
      <c r="Q548">
        <v>0.2000588460387282</v>
      </c>
      <c r="R548">
        <v>0.4333432879538397</v>
      </c>
      <c r="S548">
        <v>1.3213488798726889</v>
      </c>
      <c r="T548">
        <v>1.8455208109643511</v>
      </c>
      <c r="U548">
        <v>2.2190795860532351</v>
      </c>
    </row>
    <row r="549" spans="1:21" x14ac:dyDescent="0.25">
      <c r="A549" t="s">
        <v>5</v>
      </c>
      <c r="B549" t="s">
        <v>625</v>
      </c>
      <c r="K549">
        <v>4.8576828705130152E-7</v>
      </c>
      <c r="L549">
        <v>5.1011915536180464E-7</v>
      </c>
      <c r="M549">
        <v>5.356434259412052E-7</v>
      </c>
      <c r="N549">
        <v>5.624392988993773E-7</v>
      </c>
      <c r="O549">
        <v>5.905676173366135E-7</v>
      </c>
      <c r="P549">
        <v>6.2009832750157201E-7</v>
      </c>
      <c r="Q549">
        <v>1.3025163979191459E-7</v>
      </c>
      <c r="R549">
        <v>1.66242150064595E-7</v>
      </c>
      <c r="S549">
        <v>2.1217637495459291E-7</v>
      </c>
      <c r="T549">
        <v>2.7079714687490339E-7</v>
      </c>
      <c r="U549">
        <v>1.7279615623179651E-6</v>
      </c>
    </row>
    <row r="550" spans="1:21" x14ac:dyDescent="0.25">
      <c r="A550" t="s">
        <v>5</v>
      </c>
      <c r="B550" t="s">
        <v>626</v>
      </c>
      <c r="K550">
        <v>9.4340054336526896E-2</v>
      </c>
      <c r="L550">
        <v>0.13017235002989891</v>
      </c>
      <c r="M550">
        <v>0.1490608517039162</v>
      </c>
      <c r="N550">
        <v>0.1678901908844368</v>
      </c>
      <c r="O550">
        <v>0.1816738990128044</v>
      </c>
      <c r="P550">
        <v>0.1922076345379452</v>
      </c>
      <c r="Q550">
        <v>0.19986087827791901</v>
      </c>
      <c r="R550">
        <v>0.43276785283317959</v>
      </c>
      <c r="S550">
        <v>1.3187899353370369</v>
      </c>
      <c r="T550">
        <v>1.8445274722794751</v>
      </c>
      <c r="U550">
        <v>2.2221643303315748</v>
      </c>
    </row>
    <row r="551" spans="1:21" x14ac:dyDescent="0.25">
      <c r="A551" t="s">
        <v>5</v>
      </c>
      <c r="B551" t="s">
        <v>627</v>
      </c>
      <c r="K551">
        <v>4.857682733477846E-7</v>
      </c>
      <c r="L551">
        <v>5.1011914296418933E-7</v>
      </c>
      <c r="M551">
        <v>5.3564341618125843E-7</v>
      </c>
      <c r="N551">
        <v>5.6243929167337491E-7</v>
      </c>
      <c r="O551">
        <v>5.9056761166494251E-7</v>
      </c>
      <c r="P551">
        <v>6.2009832384396728E-7</v>
      </c>
      <c r="Q551">
        <v>1.302516285340296E-7</v>
      </c>
      <c r="R551">
        <v>1.6624213997599039E-7</v>
      </c>
      <c r="S551">
        <v>2.1217636560321211E-7</v>
      </c>
      <c r="T551">
        <v>2.7079713546517392E-7</v>
      </c>
      <c r="U551">
        <v>1.727961562655067E-6</v>
      </c>
    </row>
    <row r="552" spans="1:21" x14ac:dyDescent="0.25">
      <c r="A552" t="s">
        <v>5</v>
      </c>
      <c r="B552" t="s">
        <v>628</v>
      </c>
      <c r="K552">
        <v>0.1885970163861935</v>
      </c>
      <c r="L552">
        <v>0.39019053394766923</v>
      </c>
      <c r="M552">
        <v>0.59555428372035668</v>
      </c>
      <c r="N552">
        <v>0.83818368478684013</v>
      </c>
      <c r="O552">
        <v>1.0880243589493379</v>
      </c>
      <c r="P552">
        <v>1.3424958251822661</v>
      </c>
      <c r="Q552">
        <v>1.600102887381738</v>
      </c>
      <c r="R552">
        <v>2.5904357350396219</v>
      </c>
      <c r="S552">
        <v>2.614574461095037</v>
      </c>
      <c r="T552">
        <v>3.6345668122407488</v>
      </c>
      <c r="U552">
        <v>4.3951264685875309</v>
      </c>
    </row>
    <row r="553" spans="1:21" x14ac:dyDescent="0.25">
      <c r="A553" t="s">
        <v>5</v>
      </c>
      <c r="B553" t="s">
        <v>629</v>
      </c>
      <c r="K553">
        <v>0.18860169888076939</v>
      </c>
      <c r="L553">
        <v>0.39019485739498733</v>
      </c>
      <c r="M553">
        <v>0.59554773442418318</v>
      </c>
      <c r="N553">
        <v>0.83815825772172103</v>
      </c>
      <c r="O553">
        <v>1.087975672888978</v>
      </c>
      <c r="P553">
        <v>1.3424269240428801</v>
      </c>
      <c r="Q553">
        <v>1.600335616788054</v>
      </c>
      <c r="R553">
        <v>2.5924317878260248</v>
      </c>
      <c r="S553">
        <v>2.615898438118847</v>
      </c>
      <c r="T553">
        <v>3.6320364893728598</v>
      </c>
      <c r="U553">
        <v>4.3939719385620259</v>
      </c>
    </row>
    <row r="554" spans="1:21" x14ac:dyDescent="0.25">
      <c r="A554" t="s">
        <v>5</v>
      </c>
      <c r="B554" t="s">
        <v>630</v>
      </c>
      <c r="K554">
        <v>1.9578258916228529E-5</v>
      </c>
      <c r="L554">
        <v>2.2564073483189381E-5</v>
      </c>
      <c r="M554">
        <v>2.504796488712384E-5</v>
      </c>
      <c r="N554">
        <v>2.677707875305609E-5</v>
      </c>
      <c r="O554">
        <v>2.766902353676146E-5</v>
      </c>
      <c r="P554">
        <v>2.7635961889904958E-5</v>
      </c>
      <c r="Q554">
        <v>2.0574798290356809E-5</v>
      </c>
      <c r="R554">
        <v>7.4855296945755954E-6</v>
      </c>
      <c r="S554">
        <v>3.7263654040746701E-6</v>
      </c>
      <c r="T554">
        <v>6.1459129789374581E-6</v>
      </c>
      <c r="U554">
        <v>1.8059799315095721E-5</v>
      </c>
    </row>
    <row r="555" spans="1:21" x14ac:dyDescent="0.25">
      <c r="A555" t="s">
        <v>5</v>
      </c>
      <c r="B555" t="s">
        <v>631</v>
      </c>
      <c r="K555">
        <v>0.18860622977263011</v>
      </c>
      <c r="L555">
        <v>0.39020960376298669</v>
      </c>
      <c r="M555">
        <v>0.59557570442804952</v>
      </c>
      <c r="N555">
        <v>0.83820613619800255</v>
      </c>
      <c r="O555">
        <v>1.088048195077796</v>
      </c>
      <c r="P555">
        <v>1.342529446167082</v>
      </c>
      <c r="Q555">
        <v>1.600439894265324</v>
      </c>
      <c r="R555">
        <v>2.5930657527304239</v>
      </c>
      <c r="S555">
        <v>2.617457903142816</v>
      </c>
      <c r="T555">
        <v>3.6346914565023511</v>
      </c>
      <c r="U555">
        <v>4.3955962678737146</v>
      </c>
    </row>
    <row r="556" spans="1:21" x14ac:dyDescent="0.25">
      <c r="A556" t="s">
        <v>5</v>
      </c>
      <c r="B556" t="s">
        <v>632</v>
      </c>
      <c r="K556">
        <v>0.40961558990012081</v>
      </c>
      <c r="L556">
        <v>0.8215935746681029</v>
      </c>
      <c r="M556">
        <v>1.2341735122438939</v>
      </c>
      <c r="N556">
        <v>1.6470393427847669</v>
      </c>
      <c r="O556">
        <v>2.0601529670279959</v>
      </c>
      <c r="P556">
        <v>2.4734055027106931</v>
      </c>
      <c r="Q556">
        <v>2.8873783010078822</v>
      </c>
      <c r="R556">
        <v>5.4761104549654016</v>
      </c>
      <c r="S556">
        <v>11.947053078366009</v>
      </c>
      <c r="T556">
        <v>15.946646957759929</v>
      </c>
      <c r="U556">
        <v>14.64709122479997</v>
      </c>
    </row>
    <row r="557" spans="1:21" x14ac:dyDescent="0.25">
      <c r="A557" t="s">
        <v>5</v>
      </c>
      <c r="B557" t="s">
        <v>633</v>
      </c>
      <c r="K557">
        <v>0.40951735673588469</v>
      </c>
      <c r="L557">
        <v>0.82127890303222351</v>
      </c>
      <c r="M557">
        <v>1.233578624778918</v>
      </c>
      <c r="N557">
        <v>1.6461040560610349</v>
      </c>
      <c r="O557">
        <v>2.058839065544273</v>
      </c>
      <c r="P557">
        <v>2.471663447824521</v>
      </c>
      <c r="Q557">
        <v>2.8859603626437611</v>
      </c>
      <c r="R557">
        <v>5.4705178898089741</v>
      </c>
      <c r="S557">
        <v>11.912646229594751</v>
      </c>
      <c r="T557">
        <v>15.82802848670673</v>
      </c>
      <c r="U557">
        <v>14.592500154627061</v>
      </c>
    </row>
    <row r="558" spans="1:21" x14ac:dyDescent="0.25">
      <c r="A558" t="s">
        <v>5</v>
      </c>
      <c r="B558" t="s">
        <v>634</v>
      </c>
      <c r="K558">
        <v>0.40968120565583738</v>
      </c>
      <c r="L558">
        <v>0.82181339094350869</v>
      </c>
      <c r="M558">
        <v>1.2345971824412789</v>
      </c>
      <c r="N558">
        <v>1.64771397448803</v>
      </c>
      <c r="O558">
        <v>2.0611123121086439</v>
      </c>
      <c r="P558">
        <v>2.4746869515044292</v>
      </c>
      <c r="Q558">
        <v>2.8883163540972472</v>
      </c>
      <c r="R558">
        <v>5.4800249362827591</v>
      </c>
      <c r="S558">
        <v>11.970809921649581</v>
      </c>
      <c r="T558">
        <v>16.02656857350593</v>
      </c>
      <c r="U558">
        <v>14.68549595885111</v>
      </c>
    </row>
    <row r="559" spans="1:21" x14ac:dyDescent="0.25">
      <c r="A559" t="s">
        <v>5</v>
      </c>
      <c r="B559" t="s">
        <v>635</v>
      </c>
      <c r="K559">
        <v>0.40985904993191141</v>
      </c>
      <c r="L559">
        <v>0.82231723524252054</v>
      </c>
      <c r="M559">
        <v>1.235522412053643</v>
      </c>
      <c r="N559">
        <v>1.64912838774785</v>
      </c>
      <c r="O559">
        <v>2.0629721843373119</v>
      </c>
      <c r="P559">
        <v>2.477000946652594</v>
      </c>
      <c r="Q559">
        <v>2.890375597984058</v>
      </c>
      <c r="R559">
        <v>3.6521051068731092</v>
      </c>
      <c r="S559">
        <v>2.4064172254261771</v>
      </c>
      <c r="T559">
        <v>5.4541414244885198</v>
      </c>
      <c r="U559">
        <v>7.4000931039792128</v>
      </c>
    </row>
    <row r="560" spans="1:21" x14ac:dyDescent="0.25">
      <c r="A560" t="s">
        <v>5</v>
      </c>
      <c r="B560" t="s">
        <v>636</v>
      </c>
      <c r="K560">
        <v>0.40983256191673328</v>
      </c>
      <c r="L560">
        <v>0.82223045785284232</v>
      </c>
      <c r="M560">
        <v>1.2353588425817079</v>
      </c>
      <c r="N560">
        <v>1.6488708023515659</v>
      </c>
      <c r="O560">
        <v>2.0626040145411881</v>
      </c>
      <c r="P560">
        <v>2.476503955523615</v>
      </c>
      <c r="Q560">
        <v>2.8899501009766908</v>
      </c>
      <c r="R560">
        <v>3.6505239913016059</v>
      </c>
      <c r="S560">
        <v>2.4045531173099719</v>
      </c>
      <c r="T560">
        <v>5.4457838937610594</v>
      </c>
      <c r="U560">
        <v>7.3934042981298278</v>
      </c>
    </row>
    <row r="561" spans="1:21" x14ac:dyDescent="0.25">
      <c r="A561" t="s">
        <v>5</v>
      </c>
      <c r="B561" t="s">
        <v>637</v>
      </c>
      <c r="K561">
        <v>0.40987351830638641</v>
      </c>
      <c r="L561">
        <v>0.82236187027324192</v>
      </c>
      <c r="M561">
        <v>1.2356037347163999</v>
      </c>
      <c r="N561">
        <v>1.649253737518102</v>
      </c>
      <c r="O561">
        <v>2.0631493016778948</v>
      </c>
      <c r="P561">
        <v>2.477239464874585</v>
      </c>
      <c r="Q561">
        <v>2.8906207334056568</v>
      </c>
      <c r="R561">
        <v>3.6530588835115951</v>
      </c>
      <c r="S561">
        <v>2.407387005911664</v>
      </c>
      <c r="T561">
        <v>5.4580968850209759</v>
      </c>
      <c r="U561">
        <v>7.4032732498879472</v>
      </c>
    </row>
    <row r="562" spans="1:21" x14ac:dyDescent="0.25">
      <c r="A562" t="s">
        <v>5</v>
      </c>
      <c r="B562" t="s">
        <v>638</v>
      </c>
      <c r="K562">
        <v>0.40995127836010481</v>
      </c>
      <c r="L562">
        <v>0.8226284179132296</v>
      </c>
      <c r="M562">
        <v>1.236118188566989</v>
      </c>
      <c r="N562">
        <v>1.650075539606245</v>
      </c>
      <c r="O562">
        <v>2.064332773999066</v>
      </c>
      <c r="P562">
        <v>2.4788397003204179</v>
      </c>
      <c r="Q562">
        <v>2.8918166488629939</v>
      </c>
      <c r="R562">
        <v>3.6573282494770041</v>
      </c>
      <c r="S562">
        <v>2.4130934097027299</v>
      </c>
      <c r="T562">
        <v>5.4855087438183894</v>
      </c>
      <c r="U562">
        <v>7.4250494912028859</v>
      </c>
    </row>
    <row r="563" spans="1:21" x14ac:dyDescent="0.25">
      <c r="A563" t="s">
        <v>5</v>
      </c>
      <c r="B563" t="s">
        <v>639</v>
      </c>
      <c r="K563">
        <v>0.40990232952357769</v>
      </c>
      <c r="L563">
        <v>0.82247826365507493</v>
      </c>
      <c r="M563">
        <v>1.235845522889859</v>
      </c>
      <c r="N563">
        <v>1.649656146809644</v>
      </c>
      <c r="O563">
        <v>2.063740834223073</v>
      </c>
      <c r="P563">
        <v>2.4780426585827682</v>
      </c>
      <c r="Q563">
        <v>2.8909829453386928</v>
      </c>
      <c r="R563">
        <v>3.6540682057251792</v>
      </c>
      <c r="S563">
        <v>2.409815749287151</v>
      </c>
      <c r="T563">
        <v>5.472203994350334</v>
      </c>
      <c r="U563">
        <v>7.4143878059720043</v>
      </c>
    </row>
    <row r="564" spans="1:21" x14ac:dyDescent="0.25">
      <c r="A564" t="s">
        <v>5</v>
      </c>
      <c r="B564" t="s">
        <v>640</v>
      </c>
      <c r="K564">
        <v>0.40997362744964011</v>
      </c>
      <c r="L564">
        <v>0.82269528955215787</v>
      </c>
      <c r="M564">
        <v>1.2362377868647241</v>
      </c>
      <c r="N564">
        <v>1.650257658973054</v>
      </c>
      <c r="O564">
        <v>2.064588405676913</v>
      </c>
      <c r="P564">
        <v>2.4791835160084128</v>
      </c>
      <c r="Q564">
        <v>2.8922051592269131</v>
      </c>
      <c r="R564">
        <v>3.658872924031527</v>
      </c>
      <c r="S564">
        <v>2.4145619370153271</v>
      </c>
      <c r="T564">
        <v>5.4912179439877216</v>
      </c>
      <c r="U564">
        <v>7.4296321821164346</v>
      </c>
    </row>
    <row r="565" spans="1:21" x14ac:dyDescent="0.25">
      <c r="A565" t="s">
        <v>5</v>
      </c>
      <c r="B565" t="s">
        <v>641</v>
      </c>
      <c r="K565">
        <v>4.905423414344642E-4</v>
      </c>
      <c r="L565">
        <v>5.6051888332658232E-4</v>
      </c>
      <c r="M565">
        <v>6.2416936491443043E-4</v>
      </c>
      <c r="N565">
        <v>6.8139753353118335E-4</v>
      </c>
      <c r="O565">
        <v>7.4140229632604308E-4</v>
      </c>
      <c r="P565">
        <v>7.9401629768416013E-4</v>
      </c>
      <c r="Q565">
        <v>8.3062175786563052E-4</v>
      </c>
      <c r="R565">
        <v>7.1848977670795728E-4</v>
      </c>
      <c r="S565">
        <v>4.8760489036239919E-4</v>
      </c>
      <c r="T565">
        <v>3.0464110092296272E-4</v>
      </c>
      <c r="U565">
        <v>6.132727491012952E-4</v>
      </c>
    </row>
    <row r="566" spans="1:21" x14ac:dyDescent="0.25">
      <c r="A566" t="s">
        <v>5</v>
      </c>
      <c r="B566" t="s">
        <v>642</v>
      </c>
      <c r="K566">
        <v>4.416276424118314E-4</v>
      </c>
      <c r="L566">
        <v>5.0555121118841184E-4</v>
      </c>
      <c r="M566">
        <v>5.6428978793846897E-4</v>
      </c>
      <c r="N566">
        <v>6.1810491618350164E-4</v>
      </c>
      <c r="O566">
        <v>6.7445029394084274E-4</v>
      </c>
      <c r="P566">
        <v>7.2648386900608941E-4</v>
      </c>
      <c r="Q566">
        <v>7.7333910833610642E-4</v>
      </c>
      <c r="R566">
        <v>8.2498966139291302E-4</v>
      </c>
      <c r="S566">
        <v>7.3774995928877472E-4</v>
      </c>
      <c r="T566">
        <v>5.5972754600693529E-4</v>
      </c>
      <c r="U566">
        <v>7.226326438313351E-4</v>
      </c>
    </row>
    <row r="567" spans="1:21" x14ac:dyDescent="0.25">
      <c r="A567" t="s">
        <v>5</v>
      </c>
      <c r="B567" t="s">
        <v>643</v>
      </c>
      <c r="K567">
        <v>0.1757801791446604</v>
      </c>
      <c r="L567">
        <v>0.35365257311812642</v>
      </c>
      <c r="M567">
        <v>0.53206226518719002</v>
      </c>
      <c r="N567">
        <v>0.71067831741987042</v>
      </c>
      <c r="O567">
        <v>0.88940404739158141</v>
      </c>
      <c r="P567">
        <v>1.0681989158370679</v>
      </c>
      <c r="Q567">
        <v>1.24866960745844</v>
      </c>
      <c r="R567">
        <v>2.0001196487796569</v>
      </c>
      <c r="S567">
        <v>2.962083878991463</v>
      </c>
      <c r="T567">
        <v>4.8987358250389192</v>
      </c>
      <c r="U567">
        <v>5.3424134210722762</v>
      </c>
    </row>
    <row r="568" spans="1:21" x14ac:dyDescent="0.25">
      <c r="A568" t="s">
        <v>5</v>
      </c>
      <c r="B568" t="s">
        <v>644</v>
      </c>
      <c r="K568">
        <v>0.59913036857925628</v>
      </c>
      <c r="L568">
        <v>1.2056847183960879</v>
      </c>
      <c r="M568">
        <v>1.814031595706963</v>
      </c>
      <c r="N568">
        <v>2.4230712111292632</v>
      </c>
      <c r="O568">
        <v>3.032427683901306</v>
      </c>
      <c r="P568">
        <v>3.6420471947537889</v>
      </c>
      <c r="Q568">
        <v>4.2557090301398492</v>
      </c>
      <c r="R568">
        <v>7.0417685097779881</v>
      </c>
      <c r="S568">
        <v>10.396726922395111</v>
      </c>
      <c r="T568">
        <v>10.082662880422371</v>
      </c>
      <c r="U568">
        <v>12.92048873570241</v>
      </c>
    </row>
    <row r="569" spans="1:21" x14ac:dyDescent="0.25">
      <c r="A569" t="s">
        <v>5</v>
      </c>
      <c r="B569" t="s">
        <v>645</v>
      </c>
      <c r="K569">
        <v>0.15554889461019181</v>
      </c>
      <c r="L569">
        <v>0.30043947802126708</v>
      </c>
      <c r="M569">
        <v>0.44259579864406617</v>
      </c>
      <c r="N569">
        <v>0.58361000991169709</v>
      </c>
      <c r="O569">
        <v>0.72400866676961606</v>
      </c>
      <c r="P569">
        <v>0.8639952964616946</v>
      </c>
      <c r="Q569">
        <v>1.0048846558775639</v>
      </c>
      <c r="R569">
        <v>1.6529537209663541</v>
      </c>
      <c r="S569">
        <v>1.89793260512169</v>
      </c>
      <c r="T569">
        <v>1.4980855619946991</v>
      </c>
      <c r="U569">
        <v>2.395178172371125</v>
      </c>
    </row>
    <row r="570" spans="1:21" x14ac:dyDescent="0.25">
      <c r="A570" t="s">
        <v>5</v>
      </c>
      <c r="B570" t="s">
        <v>646</v>
      </c>
      <c r="K570">
        <v>0.59905858826507352</v>
      </c>
      <c r="L570">
        <v>1.205479899568207</v>
      </c>
      <c r="M570">
        <v>1.813658856043791</v>
      </c>
      <c r="N570">
        <v>2.4225060709481232</v>
      </c>
      <c r="O570">
        <v>3.0316443182318631</v>
      </c>
      <c r="P570">
        <v>3.6410391310456398</v>
      </c>
      <c r="Q570">
        <v>4.2546941074876177</v>
      </c>
      <c r="R570">
        <v>7.0390928707493554</v>
      </c>
      <c r="S570">
        <v>10.388225216645591</v>
      </c>
      <c r="T570">
        <v>10.063258889861251</v>
      </c>
      <c r="U570">
        <v>12.90843446293627</v>
      </c>
    </row>
    <row r="571" spans="1:21" x14ac:dyDescent="0.25">
      <c r="A571" t="s">
        <v>5</v>
      </c>
      <c r="B571" t="s">
        <v>647</v>
      </c>
      <c r="K571">
        <v>0.1233941166904675</v>
      </c>
      <c r="L571">
        <v>0.23832660211957549</v>
      </c>
      <c r="M571">
        <v>0.35108910841996388</v>
      </c>
      <c r="N571">
        <v>0.46294405519097742</v>
      </c>
      <c r="O571">
        <v>0.57430875358221323</v>
      </c>
      <c r="P571">
        <v>0.68534377671342961</v>
      </c>
      <c r="Q571">
        <v>0.79709317290067361</v>
      </c>
      <c r="R571">
        <v>1.3110286457896489</v>
      </c>
      <c r="S571">
        <v>1.5047799141454581</v>
      </c>
      <c r="T571">
        <v>1.1877992494524769</v>
      </c>
      <c r="U571">
        <v>1.8990870995814011</v>
      </c>
    </row>
    <row r="572" spans="1:21" x14ac:dyDescent="0.25">
      <c r="A572" t="s">
        <v>5</v>
      </c>
      <c r="B572" t="s">
        <v>648</v>
      </c>
      <c r="K572">
        <v>3.8293341422395658E-4</v>
      </c>
      <c r="L572">
        <v>4.3967455651561688E-4</v>
      </c>
      <c r="M572">
        <v>4.9111578921511533E-4</v>
      </c>
      <c r="N572">
        <v>5.3732535260568408E-4</v>
      </c>
      <c r="O572">
        <v>5.7780309295737476E-4</v>
      </c>
      <c r="P572">
        <v>6.2024918023190722E-4</v>
      </c>
      <c r="Q572">
        <v>6.369894640180986E-4</v>
      </c>
      <c r="R572">
        <v>5.1921520309954517E-4</v>
      </c>
      <c r="S572">
        <v>3.2715887758864599E-4</v>
      </c>
      <c r="T572">
        <v>2.1293620627806139E-4</v>
      </c>
      <c r="U572">
        <v>4.747579231335508E-4</v>
      </c>
    </row>
    <row r="573" spans="1:21" x14ac:dyDescent="0.25">
      <c r="A573" t="s">
        <v>5</v>
      </c>
      <c r="B573" t="s">
        <v>649</v>
      </c>
      <c r="K573">
        <v>0.59917032893576994</v>
      </c>
      <c r="L573">
        <v>1.2058191917232921</v>
      </c>
      <c r="M573">
        <v>1.8143065844816171</v>
      </c>
      <c r="N573">
        <v>2.4235114376350291</v>
      </c>
      <c r="O573">
        <v>3.0330530269408849</v>
      </c>
      <c r="P573">
        <v>3.6428800863830202</v>
      </c>
      <c r="Q573">
        <v>4.2561853316558107</v>
      </c>
      <c r="R573">
        <v>7.0434292024071743</v>
      </c>
      <c r="S573">
        <v>10.40092940082449</v>
      </c>
      <c r="T573">
        <v>10.09063705384831</v>
      </c>
      <c r="U573">
        <v>12.92745874757416</v>
      </c>
    </row>
    <row r="574" spans="1:21" x14ac:dyDescent="0.25">
      <c r="A574" t="s">
        <v>5</v>
      </c>
      <c r="B574" t="s">
        <v>650</v>
      </c>
      <c r="K574">
        <v>0.15177680029086371</v>
      </c>
      <c r="L574">
        <v>0.29316565531525002</v>
      </c>
      <c r="M574">
        <v>0.43188802375144919</v>
      </c>
      <c r="N574">
        <v>0.56949912575147277</v>
      </c>
      <c r="O574">
        <v>0.70651377618739941</v>
      </c>
      <c r="P574">
        <v>0.84313258039488359</v>
      </c>
      <c r="Q574">
        <v>0.98064324617487875</v>
      </c>
      <c r="R574">
        <v>1.613322580747647</v>
      </c>
      <c r="S574">
        <v>1.85356377391772</v>
      </c>
      <c r="T574">
        <v>1.462665142943119</v>
      </c>
      <c r="U574">
        <v>2.3384350275708252</v>
      </c>
    </row>
    <row r="575" spans="1:21" x14ac:dyDescent="0.25">
      <c r="A575" t="s">
        <v>5</v>
      </c>
      <c r="B575" t="s">
        <v>651</v>
      </c>
      <c r="K575">
        <v>0.17577819081950999</v>
      </c>
      <c r="L575">
        <v>0.35364649809031018</v>
      </c>
      <c r="M575">
        <v>0.53205052425497756</v>
      </c>
      <c r="N575">
        <v>0.71066065789546218</v>
      </c>
      <c r="O575">
        <v>0.88937814817545024</v>
      </c>
      <c r="P575">
        <v>1.0681638221497329</v>
      </c>
      <c r="Q575">
        <v>1.2486483897140761</v>
      </c>
      <c r="R575">
        <v>2.0000509461387481</v>
      </c>
      <c r="S575">
        <v>2.9619205427327722</v>
      </c>
      <c r="T575">
        <v>4.8990574707507264</v>
      </c>
      <c r="U575">
        <v>9.1576492204258511</v>
      </c>
    </row>
    <row r="576" spans="1:21" x14ac:dyDescent="0.25">
      <c r="A576" t="s">
        <v>5</v>
      </c>
      <c r="B576" t="s">
        <v>652</v>
      </c>
      <c r="K576">
        <v>0.1757795663632469</v>
      </c>
      <c r="L576">
        <v>0.35365021534298108</v>
      </c>
      <c r="M576">
        <v>0.53205689336839168</v>
      </c>
      <c r="N576">
        <v>0.71066988740555714</v>
      </c>
      <c r="O576">
        <v>0.8893904481855478</v>
      </c>
      <c r="P576">
        <v>1.068179451733789</v>
      </c>
      <c r="Q576">
        <v>1.2486677572144289</v>
      </c>
      <c r="R576">
        <v>2.0000952854355569</v>
      </c>
      <c r="S576">
        <v>2.962006265211536</v>
      </c>
      <c r="T576">
        <v>4.8992619093249044</v>
      </c>
      <c r="U576">
        <v>9.1582601769738012</v>
      </c>
    </row>
    <row r="577" spans="1:21" x14ac:dyDescent="0.25">
      <c r="A577" t="s">
        <v>5</v>
      </c>
      <c r="B577" t="s">
        <v>653</v>
      </c>
      <c r="K577">
        <v>0.17577314109334591</v>
      </c>
      <c r="L577">
        <v>0.35363285184688681</v>
      </c>
      <c r="M577">
        <v>0.53202714298744713</v>
      </c>
      <c r="N577">
        <v>0.71062677615527137</v>
      </c>
      <c r="O577">
        <v>0.88933299480279548</v>
      </c>
      <c r="P577">
        <v>1.0681064462931471</v>
      </c>
      <c r="Q577">
        <v>1.2485772927262611</v>
      </c>
      <c r="R577">
        <v>1.9998881815684251</v>
      </c>
      <c r="S577">
        <v>2.961605869291744</v>
      </c>
      <c r="T577">
        <v>4.8983070262219526</v>
      </c>
      <c r="U577">
        <v>9.155406654410454</v>
      </c>
    </row>
    <row r="578" spans="1:21" x14ac:dyDescent="0.25">
      <c r="A578" t="s">
        <v>5</v>
      </c>
      <c r="B578" t="s">
        <v>654</v>
      </c>
      <c r="K578">
        <v>5.9050510070271772E-4</v>
      </c>
      <c r="L578">
        <v>6.7537779772227215E-4</v>
      </c>
      <c r="M578">
        <v>7.5559504700098586E-4</v>
      </c>
      <c r="N578">
        <v>8.3174597313597962E-4</v>
      </c>
      <c r="O578">
        <v>9.0328247975818082E-4</v>
      </c>
      <c r="P578">
        <v>9.6933673111945892E-4</v>
      </c>
      <c r="Q578">
        <v>1.028822517118225E-3</v>
      </c>
      <c r="R578">
        <v>1.1041976749545811E-3</v>
      </c>
      <c r="S578">
        <v>1.196550908026151E-3</v>
      </c>
      <c r="T578">
        <v>1.3251849906083201E-3</v>
      </c>
      <c r="U578">
        <v>1.757622479630513E-3</v>
      </c>
    </row>
    <row r="579" spans="1:21" x14ac:dyDescent="0.25">
      <c r="A579" t="s">
        <v>5</v>
      </c>
      <c r="B579" t="s">
        <v>655</v>
      </c>
      <c r="K579">
        <v>4.7623605349527399E-2</v>
      </c>
      <c r="L579">
        <v>9.538634272704366E-2</v>
      </c>
      <c r="M579">
        <v>0.14315292801160159</v>
      </c>
      <c r="N579">
        <v>0.19092202889571819</v>
      </c>
      <c r="O579">
        <v>0.23869131481905981</v>
      </c>
      <c r="P579">
        <v>0.28647353807459291</v>
      </c>
      <c r="Q579">
        <v>0.33438222992331468</v>
      </c>
      <c r="R579">
        <v>0.53644645490831244</v>
      </c>
      <c r="S579">
        <v>0.60383274604968795</v>
      </c>
      <c r="T579">
        <v>0.59465679926038029</v>
      </c>
      <c r="U579">
        <v>0.87351671846411483</v>
      </c>
    </row>
    <row r="580" spans="1:21" x14ac:dyDescent="0.25">
      <c r="A580" t="s">
        <v>5</v>
      </c>
      <c r="B580" t="s">
        <v>656</v>
      </c>
      <c r="K580">
        <v>4.7622227187312342E-2</v>
      </c>
      <c r="L580">
        <v>9.538251235116936E-2</v>
      </c>
      <c r="M580">
        <v>0.14314616733826779</v>
      </c>
      <c r="N580">
        <v>0.19091186206062491</v>
      </c>
      <c r="O580">
        <v>0.23867772892214081</v>
      </c>
      <c r="P580">
        <v>0.28645594918744438</v>
      </c>
      <c r="Q580">
        <v>0.33435962508005901</v>
      </c>
      <c r="R580">
        <v>0.53636404928569315</v>
      </c>
      <c r="S580">
        <v>0.60353856995736377</v>
      </c>
      <c r="T580">
        <v>0.59444376595035819</v>
      </c>
      <c r="U580">
        <v>0.87330320300212716</v>
      </c>
    </row>
    <row r="581" spans="1:21" x14ac:dyDescent="0.25">
      <c r="A581" t="s">
        <v>5</v>
      </c>
      <c r="B581" t="s">
        <v>657</v>
      </c>
      <c r="K581">
        <v>4.7623337774466437E-2</v>
      </c>
      <c r="L581">
        <v>9.5385599045253178E-2</v>
      </c>
      <c r="M581">
        <v>0.14315161539960261</v>
      </c>
      <c r="N581">
        <v>0.19092005495898251</v>
      </c>
      <c r="O581">
        <v>0.2386886770098367</v>
      </c>
      <c r="P581">
        <v>0.28647012301607672</v>
      </c>
      <c r="Q581">
        <v>0.33437784090949679</v>
      </c>
      <c r="R581">
        <v>0.53643045430994885</v>
      </c>
      <c r="S581">
        <v>0.60377561561746063</v>
      </c>
      <c r="T581">
        <v>0.59461542868484685</v>
      </c>
      <c r="U581">
        <v>0.87347525728751896</v>
      </c>
    </row>
    <row r="582" spans="1:21" x14ac:dyDescent="0.25">
      <c r="A582" t="s">
        <v>5</v>
      </c>
      <c r="B582" t="s">
        <v>658</v>
      </c>
      <c r="K582">
        <v>4.7621539421249123E-2</v>
      </c>
      <c r="L582">
        <v>9.5379406164505631E-2</v>
      </c>
      <c r="M582">
        <v>0.14313946394049129</v>
      </c>
      <c r="N582">
        <v>0.1909011156446479</v>
      </c>
      <c r="O582">
        <v>0.23866202683958279</v>
      </c>
      <c r="P582">
        <v>0.28643614755030261</v>
      </c>
      <c r="Q582">
        <v>0.33435786453341981</v>
      </c>
      <c r="R582">
        <v>0.53652534692598552</v>
      </c>
      <c r="S582">
        <v>1.208962127310147</v>
      </c>
      <c r="T582">
        <v>2.177189211148026</v>
      </c>
      <c r="U582">
        <v>2.0355862073956179</v>
      </c>
    </row>
    <row r="583" spans="1:21" x14ac:dyDescent="0.25">
      <c r="A583" t="s">
        <v>5</v>
      </c>
      <c r="B583" t="s">
        <v>659</v>
      </c>
      <c r="K583">
        <v>4.7628753566842673E-2</v>
      </c>
      <c r="L583">
        <v>9.5400772922516974E-2</v>
      </c>
      <c r="M583">
        <v>0.1431785425224848</v>
      </c>
      <c r="N583">
        <v>0.19096067089662891</v>
      </c>
      <c r="O583">
        <v>0.2387431450983471</v>
      </c>
      <c r="P583">
        <v>0.28654076454427252</v>
      </c>
      <c r="Q583">
        <v>0.33446600507065161</v>
      </c>
      <c r="R583">
        <v>0.53675081807042735</v>
      </c>
      <c r="S583">
        <v>0.60491535915769801</v>
      </c>
      <c r="T583">
        <v>0.59546582100481027</v>
      </c>
      <c r="U583">
        <v>0.87432171394774938</v>
      </c>
    </row>
    <row r="584" spans="1:21" x14ac:dyDescent="0.25">
      <c r="A584" t="s">
        <v>5</v>
      </c>
      <c r="B584" t="s">
        <v>660</v>
      </c>
      <c r="K584">
        <v>4.7629586929859233E-2</v>
      </c>
      <c r="L584">
        <v>9.5403141409220862E-2</v>
      </c>
      <c r="M584">
        <v>0.14318278529250361</v>
      </c>
      <c r="N584">
        <v>0.1909671038660031</v>
      </c>
      <c r="O584">
        <v>0.23875182385983579</v>
      </c>
      <c r="P584">
        <v>0.28655205358306579</v>
      </c>
      <c r="Q584">
        <v>0.33447938430257079</v>
      </c>
      <c r="R584">
        <v>0.53679913861943862</v>
      </c>
      <c r="S584">
        <v>0.60508602158615432</v>
      </c>
      <c r="T584">
        <v>0.59560020824161708</v>
      </c>
      <c r="U584">
        <v>0.87445392216460849</v>
      </c>
    </row>
    <row r="585" spans="1:21" x14ac:dyDescent="0.25">
      <c r="A585" t="s">
        <v>5</v>
      </c>
      <c r="B585" t="s">
        <v>661</v>
      </c>
      <c r="K585">
        <v>6.7414474798616075E-4</v>
      </c>
      <c r="L585">
        <v>7.7852214873527044E-4</v>
      </c>
      <c r="M585">
        <v>8.6931188051279657E-4</v>
      </c>
      <c r="N585">
        <v>9.4838084038630901E-4</v>
      </c>
      <c r="O585">
        <v>1.030755231684192E-3</v>
      </c>
      <c r="P585">
        <v>1.0549591123958221E-3</v>
      </c>
      <c r="Q585">
        <v>9.0924448246636604E-4</v>
      </c>
      <c r="R585">
        <v>5.4812403873256792E-4</v>
      </c>
      <c r="S585">
        <v>2.5146984995290438E-4</v>
      </c>
      <c r="T585">
        <v>2.8868522762871948E-4</v>
      </c>
      <c r="U585">
        <v>7.2876790898192484E-4</v>
      </c>
    </row>
    <row r="586" spans="1:21" x14ac:dyDescent="0.25">
      <c r="A586" t="s">
        <v>5</v>
      </c>
      <c r="B586" t="s">
        <v>662</v>
      </c>
      <c r="C586">
        <v>1.768750538342762E-3</v>
      </c>
      <c r="D586">
        <v>1.567086064385641</v>
      </c>
      <c r="E586">
        <v>3.5226674732027909</v>
      </c>
      <c r="F586">
        <v>5.4782657190628061</v>
      </c>
      <c r="G586">
        <v>160.12270941187509</v>
      </c>
      <c r="H586">
        <v>162.07825917997479</v>
      </c>
      <c r="I586">
        <v>163.571039573966</v>
      </c>
      <c r="J586">
        <v>54.48977746990613</v>
      </c>
      <c r="K586">
        <v>41.075143842327947</v>
      </c>
      <c r="L586">
        <v>35.933472121285412</v>
      </c>
      <c r="M586">
        <v>29.892134969132449</v>
      </c>
      <c r="N586">
        <v>25.065279776556022</v>
      </c>
      <c r="O586">
        <v>21.191228960832799</v>
      </c>
      <c r="P586">
        <v>18.038484670641981</v>
      </c>
      <c r="Q586">
        <v>0.49122876544969207</v>
      </c>
      <c r="R586">
        <v>2.8194561723019759E-4</v>
      </c>
      <c r="S586">
        <v>1.403319540285262E-4</v>
      </c>
      <c r="T586">
        <v>2.3143867658219911E-4</v>
      </c>
      <c r="U586">
        <v>6.7999055013953365E-4</v>
      </c>
    </row>
    <row r="587" spans="1:21" x14ac:dyDescent="0.25">
      <c r="A587" t="s">
        <v>5</v>
      </c>
      <c r="B587" t="s">
        <v>663</v>
      </c>
      <c r="J587">
        <v>91.938137677220411</v>
      </c>
      <c r="K587">
        <v>103.5286890977481</v>
      </c>
      <c r="L587">
        <v>124.2584477652311</v>
      </c>
      <c r="M587">
        <v>124.88587788809851</v>
      </c>
      <c r="N587">
        <v>126.0144314566229</v>
      </c>
      <c r="O587">
        <v>127.17810235602791</v>
      </c>
      <c r="P587">
        <v>128.26948117126801</v>
      </c>
      <c r="Q587">
        <v>151.719948695369</v>
      </c>
      <c r="R587">
        <v>158.87572299686701</v>
      </c>
      <c r="S587">
        <v>219.12568778116531</v>
      </c>
      <c r="T587">
        <v>216.70207680136539</v>
      </c>
      <c r="U587">
        <v>149.07910998578879</v>
      </c>
    </row>
    <row r="588" spans="1:21" x14ac:dyDescent="0.25">
      <c r="A588" t="s">
        <v>5</v>
      </c>
      <c r="B588" t="s">
        <v>664</v>
      </c>
      <c r="C588">
        <v>305.05304919049729</v>
      </c>
      <c r="D588">
        <v>305.37770542303349</v>
      </c>
      <c r="E588">
        <v>305.37763249901292</v>
      </c>
      <c r="F588">
        <v>305.37738395596551</v>
      </c>
      <c r="G588">
        <v>152.68854096677379</v>
      </c>
      <c r="H588">
        <v>152.68845327251171</v>
      </c>
      <c r="I588">
        <v>152.68847566613289</v>
      </c>
      <c r="J588">
        <v>49.677692708564017</v>
      </c>
      <c r="K588">
        <v>36.47461056540287</v>
      </c>
    </row>
    <row r="589" spans="1:21" x14ac:dyDescent="0.25">
      <c r="A589" t="s">
        <v>5</v>
      </c>
      <c r="B589" t="s">
        <v>665</v>
      </c>
      <c r="C589">
        <v>1.9777911347248918E-3</v>
      </c>
      <c r="D589">
        <v>0.82712605374349435</v>
      </c>
      <c r="E589">
        <v>1.6539105075140059</v>
      </c>
      <c r="F589">
        <v>2.4808695670294152</v>
      </c>
      <c r="G589">
        <v>67.775983436073659</v>
      </c>
      <c r="H589">
        <v>68.602745325633748</v>
      </c>
      <c r="I589">
        <v>69.233515385841628</v>
      </c>
      <c r="J589">
        <v>28.391896007462339</v>
      </c>
      <c r="K589">
        <v>24.02433409280076</v>
      </c>
      <c r="L589">
        <v>22.494006439305451</v>
      </c>
      <c r="M589">
        <v>19.93138423615963</v>
      </c>
      <c r="N589">
        <v>17.51951772768702</v>
      </c>
      <c r="O589">
        <v>15.497365634791921</v>
      </c>
      <c r="P589">
        <v>13.76911058978418</v>
      </c>
      <c r="Q589">
        <v>0.20869609472231671</v>
      </c>
      <c r="R589">
        <v>3.4051726159169859E-4</v>
      </c>
      <c r="S589">
        <v>1.694886409955279E-4</v>
      </c>
      <c r="T589">
        <v>2.7952284450463938E-4</v>
      </c>
      <c r="U589">
        <v>8.2122949211044368E-4</v>
      </c>
    </row>
    <row r="590" spans="1:21" x14ac:dyDescent="0.25">
      <c r="A590" t="s">
        <v>5</v>
      </c>
      <c r="B590" t="s">
        <v>666</v>
      </c>
      <c r="J590">
        <v>79.741989435905381</v>
      </c>
      <c r="K590">
        <v>88.350914904520252</v>
      </c>
      <c r="L590">
        <v>111.8393378057504</v>
      </c>
      <c r="M590">
        <v>114.4019600088963</v>
      </c>
      <c r="N590">
        <v>116.81382651736889</v>
      </c>
      <c r="O590">
        <v>118.83597861026399</v>
      </c>
      <c r="P590">
        <v>120.56423365527181</v>
      </c>
      <c r="Q590">
        <v>134.12464815033371</v>
      </c>
      <c r="R590">
        <v>134.33300372779431</v>
      </c>
      <c r="S590">
        <v>134.33317475641459</v>
      </c>
      <c r="T590">
        <v>134.33306472221111</v>
      </c>
      <c r="U590">
        <v>134.33252301556351</v>
      </c>
    </row>
    <row r="591" spans="1:21" x14ac:dyDescent="0.25">
      <c r="A591" t="s">
        <v>5</v>
      </c>
      <c r="B591" t="s">
        <v>667</v>
      </c>
      <c r="C591">
        <v>128.9354603462277</v>
      </c>
      <c r="D591">
        <v>128.93703979502209</v>
      </c>
      <c r="E591">
        <v>128.9369832180021</v>
      </c>
      <c r="F591">
        <v>128.93675203523719</v>
      </c>
      <c r="G591">
        <v>64.468365877596241</v>
      </c>
      <c r="H591">
        <v>64.468331864788354</v>
      </c>
      <c r="I591">
        <v>64.468695414592403</v>
      </c>
      <c r="J591">
        <v>26.199458801688049</v>
      </c>
      <c r="K591">
        <v>21.958095247734839</v>
      </c>
    </row>
    <row r="592" spans="1:21" x14ac:dyDescent="0.25">
      <c r="A592" t="s">
        <v>5</v>
      </c>
      <c r="B592" t="s">
        <v>668</v>
      </c>
      <c r="J592">
        <v>34.891544103206989</v>
      </c>
      <c r="K592">
        <v>38.690241306869083</v>
      </c>
      <c r="L592">
        <v>40.440401138984328</v>
      </c>
      <c r="M592">
        <v>42.341937932247468</v>
      </c>
      <c r="N592">
        <v>35.813261366840578</v>
      </c>
      <c r="O592">
        <v>31.054638119131901</v>
      </c>
      <c r="P592">
        <v>27.394941278912508</v>
      </c>
      <c r="Q592">
        <v>24.3754594358894</v>
      </c>
      <c r="R592">
        <v>8.4235174649284197</v>
      </c>
      <c r="S592">
        <v>18.952763246008018</v>
      </c>
      <c r="T592">
        <v>20.267334905464651</v>
      </c>
      <c r="U592">
        <v>20.235054795830809</v>
      </c>
    </row>
    <row r="593" spans="1:21" x14ac:dyDescent="0.25">
      <c r="A593" t="s">
        <v>5</v>
      </c>
      <c r="B593" t="s">
        <v>669</v>
      </c>
      <c r="C593">
        <v>7.4964231517148718E-6</v>
      </c>
      <c r="D593">
        <v>4.350348628308187E-5</v>
      </c>
      <c r="E593">
        <v>0.1236139910812392</v>
      </c>
      <c r="F593">
        <v>22.50720324405415</v>
      </c>
      <c r="G593">
        <v>22.69893737392098</v>
      </c>
      <c r="H593">
        <v>22.86986367044857</v>
      </c>
      <c r="I593">
        <v>22.918781553946999</v>
      </c>
      <c r="J593">
        <v>0.26725456325874369</v>
      </c>
      <c r="K593">
        <v>0.1713372468201354</v>
      </c>
      <c r="L593">
        <v>8.5957047460436573E-2</v>
      </c>
      <c r="M593">
        <v>7.7985427846529956E-6</v>
      </c>
      <c r="N593">
        <v>8.188440289842183E-6</v>
      </c>
      <c r="O593">
        <v>8.0250120396893107E-6</v>
      </c>
      <c r="P593">
        <v>7.2519520990261684E-6</v>
      </c>
      <c r="Q593">
        <v>2.3885144576488399E-6</v>
      </c>
      <c r="R593">
        <v>6.6498833112092582E-7</v>
      </c>
      <c r="S593">
        <v>8.4871534756771049E-7</v>
      </c>
      <c r="T593">
        <v>1.083198937039344E-6</v>
      </c>
      <c r="U593">
        <v>6.4339160035065046E-6</v>
      </c>
    </row>
    <row r="594" spans="1:21" x14ac:dyDescent="0.25">
      <c r="A594" t="s">
        <v>5</v>
      </c>
      <c r="B594" t="s">
        <v>670</v>
      </c>
      <c r="J594">
        <v>34.62635857926054</v>
      </c>
      <c r="K594">
        <v>38.55397523181275</v>
      </c>
      <c r="L594">
        <v>40.351708216770263</v>
      </c>
      <c r="M594">
        <v>42.276064958447712</v>
      </c>
      <c r="N594">
        <v>35.772198788053281</v>
      </c>
      <c r="O594">
        <v>31.024434170152858</v>
      </c>
      <c r="P594">
        <v>27.3667060744427</v>
      </c>
      <c r="Q594">
        <v>24.273192893976219</v>
      </c>
      <c r="R594">
        <v>8.3842678294799473</v>
      </c>
      <c r="S594">
        <v>18.809135282684579</v>
      </c>
      <c r="T594">
        <v>20.15060528180074</v>
      </c>
      <c r="U594">
        <v>20.22495774034256</v>
      </c>
    </row>
    <row r="595" spans="1:21" x14ac:dyDescent="0.25">
      <c r="A595" t="s">
        <v>5</v>
      </c>
      <c r="B595" t="s">
        <v>671</v>
      </c>
      <c r="C595">
        <v>21.806940756677481</v>
      </c>
      <c r="D595">
        <v>22.239712517997489</v>
      </c>
      <c r="E595">
        <v>22.23971238806817</v>
      </c>
    </row>
    <row r="596" spans="1:21" x14ac:dyDescent="0.25">
      <c r="A596" t="s">
        <v>5</v>
      </c>
      <c r="B596" t="s">
        <v>672</v>
      </c>
      <c r="J596">
        <v>33.844314027397267</v>
      </c>
      <c r="K596">
        <v>37.916766725094817</v>
      </c>
      <c r="L596">
        <v>39.795991747585589</v>
      </c>
      <c r="M596">
        <v>41.742088981681519</v>
      </c>
      <c r="N596">
        <v>44.15380533371448</v>
      </c>
      <c r="O596">
        <v>45.970643140390422</v>
      </c>
      <c r="P596">
        <v>47.388204628077681</v>
      </c>
      <c r="Q596">
        <v>48.869236094299147</v>
      </c>
      <c r="R596">
        <v>66.500882546461938</v>
      </c>
      <c r="S596">
        <v>69.654978615408098</v>
      </c>
      <c r="T596">
        <v>58.196844474538509</v>
      </c>
      <c r="U596">
        <v>59.320687681361342</v>
      </c>
    </row>
    <row r="597" spans="1:21" x14ac:dyDescent="0.25">
      <c r="A597" t="s">
        <v>5</v>
      </c>
      <c r="B597" t="s">
        <v>673</v>
      </c>
      <c r="J597">
        <v>34.185436434962689</v>
      </c>
      <c r="K597">
        <v>38.149840010214113</v>
      </c>
      <c r="L597">
        <v>39.979131630182351</v>
      </c>
      <c r="M597">
        <v>41.90379159581331</v>
      </c>
      <c r="N597">
        <v>44.30902935213534</v>
      </c>
      <c r="O597">
        <v>46.121862438264607</v>
      </c>
      <c r="P597">
        <v>47.53219150519358</v>
      </c>
      <c r="Q597">
        <v>48.987779940420431</v>
      </c>
      <c r="R597">
        <v>66.861575476551906</v>
      </c>
      <c r="S597">
        <v>70.963263766851995</v>
      </c>
      <c r="T597">
        <v>58.895533159393167</v>
      </c>
      <c r="U597">
        <v>59.596820412481193</v>
      </c>
    </row>
    <row r="598" spans="1:21" x14ac:dyDescent="0.25">
      <c r="A598" t="s">
        <v>5</v>
      </c>
      <c r="B598" t="s">
        <v>674</v>
      </c>
      <c r="J598">
        <v>33.521845851769662</v>
      </c>
      <c r="K598">
        <v>37.681035116657583</v>
      </c>
      <c r="L598">
        <v>39.604610053951639</v>
      </c>
      <c r="M598">
        <v>41.615942904643049</v>
      </c>
      <c r="N598">
        <v>44.055432106558918</v>
      </c>
      <c r="O598">
        <v>45.88772485909611</v>
      </c>
      <c r="P598">
        <v>47.273885767407599</v>
      </c>
      <c r="Q598">
        <v>48.557311961231093</v>
      </c>
      <c r="R598">
        <v>48.149434849815101</v>
      </c>
      <c r="S598">
        <v>36.187390491114613</v>
      </c>
      <c r="T598">
        <v>39.206317144396458</v>
      </c>
      <c r="U598">
        <v>39.615403235524433</v>
      </c>
    </row>
    <row r="599" spans="1:21" x14ac:dyDescent="0.25">
      <c r="A599" t="s">
        <v>5</v>
      </c>
      <c r="B599" t="s">
        <v>675</v>
      </c>
      <c r="J599">
        <v>34.366827848178858</v>
      </c>
      <c r="K599">
        <v>38.248432883488633</v>
      </c>
      <c r="L599">
        <v>40.047919351916811</v>
      </c>
      <c r="M599">
        <v>41.956977170178511</v>
      </c>
      <c r="N599">
        <v>44.383514650188687</v>
      </c>
      <c r="O599">
        <v>46.207626631769337</v>
      </c>
      <c r="P599">
        <v>47.593223589977953</v>
      </c>
      <c r="Q599">
        <v>48.760498444381298</v>
      </c>
      <c r="R599">
        <v>40.109203310968788</v>
      </c>
      <c r="S599">
        <v>36.852222599340053</v>
      </c>
      <c r="T599">
        <v>39.677501437312593</v>
      </c>
      <c r="U599">
        <v>39.907711489389833</v>
      </c>
    </row>
    <row r="600" spans="1:21" x14ac:dyDescent="0.25">
      <c r="A600" t="s">
        <v>5</v>
      </c>
      <c r="B600" t="s">
        <v>676</v>
      </c>
      <c r="C600">
        <v>3.5268321953346248E-5</v>
      </c>
      <c r="D600">
        <v>0.41822814391533009</v>
      </c>
      <c r="E600">
        <v>82.620773296490256</v>
      </c>
      <c r="F600">
        <v>83.482515172242088</v>
      </c>
      <c r="G600">
        <v>84.804308245780533</v>
      </c>
      <c r="H600">
        <v>85.622904837039783</v>
      </c>
      <c r="I600">
        <v>86.300931858540565</v>
      </c>
      <c r="J600">
        <v>24.479398614157009</v>
      </c>
      <c r="K600">
        <v>17.20160105364053</v>
      </c>
      <c r="L600">
        <v>13.21543683217771</v>
      </c>
      <c r="M600">
        <v>1.79764189851087</v>
      </c>
      <c r="N600">
        <v>1.3692768229487171</v>
      </c>
      <c r="O600">
        <v>0.73020673932572622</v>
      </c>
      <c r="P600">
        <v>0.33066124408665859</v>
      </c>
      <c r="Q600">
        <v>1.3542850268022311E-5</v>
      </c>
      <c r="R600">
        <v>3.5981218734120802E-6</v>
      </c>
      <c r="S600">
        <v>3.0719966059075719E-6</v>
      </c>
      <c r="T600">
        <v>4.64976628728497E-6</v>
      </c>
      <c r="U600">
        <v>1.5122807263326669E-5</v>
      </c>
    </row>
    <row r="601" spans="1:21" x14ac:dyDescent="0.25">
      <c r="A601" t="s">
        <v>5</v>
      </c>
      <c r="B601" t="s">
        <v>677</v>
      </c>
      <c r="C601">
        <v>162.24211960802899</v>
      </c>
      <c r="D601">
        <v>162.68241291785719</v>
      </c>
      <c r="E601">
        <v>81.341202722175595</v>
      </c>
      <c r="F601">
        <v>81.341202295797899</v>
      </c>
      <c r="G601">
        <v>81.341201959220129</v>
      </c>
      <c r="H601">
        <v>81.341201567800141</v>
      </c>
      <c r="I601">
        <v>81.34120963963457</v>
      </c>
    </row>
    <row r="602" spans="1:21" x14ac:dyDescent="0.25">
      <c r="A602" t="s">
        <v>5</v>
      </c>
      <c r="B602" t="s">
        <v>678</v>
      </c>
      <c r="J602">
        <v>35.859336004729698</v>
      </c>
      <c r="K602">
        <v>20.645814713844949</v>
      </c>
      <c r="L602">
        <v>14.35941039934824</v>
      </c>
      <c r="M602">
        <v>11.246707418554591</v>
      </c>
      <c r="N602">
        <v>9.4972970257981313</v>
      </c>
      <c r="O602">
        <v>8.2237982116191954</v>
      </c>
      <c r="P602">
        <v>7.2492750363635752</v>
      </c>
      <c r="Q602">
        <v>6.0851355480622429</v>
      </c>
      <c r="R602">
        <v>8.6205798444263042</v>
      </c>
      <c r="S602">
        <v>21.06220973828399</v>
      </c>
      <c r="T602">
        <v>23.65667544552046</v>
      </c>
      <c r="U602">
        <v>21.71368695562197</v>
      </c>
    </row>
    <row r="603" spans="1:21" x14ac:dyDescent="0.25">
      <c r="A603" t="s">
        <v>5</v>
      </c>
      <c r="B603" t="s">
        <v>679</v>
      </c>
      <c r="C603">
        <v>3.2897054111504022E-7</v>
      </c>
      <c r="D603">
        <v>47.700427481982061</v>
      </c>
      <c r="E603">
        <v>48.004888273051478</v>
      </c>
      <c r="F603">
        <v>48.309348894212803</v>
      </c>
      <c r="G603">
        <v>48.657845595462852</v>
      </c>
      <c r="H603">
        <v>48.962306266710478</v>
      </c>
      <c r="I603">
        <v>49.19539255013342</v>
      </c>
      <c r="J603">
        <v>4.6286616506259518E-7</v>
      </c>
      <c r="K603">
        <v>4.8600883103550025E-7</v>
      </c>
      <c r="L603">
        <v>5.1030859181684908E-7</v>
      </c>
      <c r="M603">
        <v>5.3582331727676019E-7</v>
      </c>
      <c r="N603">
        <v>5.626137850150262E-7</v>
      </c>
      <c r="O603">
        <v>5.9074368536690649E-7</v>
      </c>
      <c r="P603">
        <v>6.2027997424257891E-7</v>
      </c>
      <c r="Q603">
        <v>1.3025970626882311E-7</v>
      </c>
      <c r="R603">
        <v>1.662480918152684E-7</v>
      </c>
      <c r="S603">
        <v>2.1217958386589831E-7</v>
      </c>
      <c r="T603">
        <v>2.7080084059409201E-7</v>
      </c>
      <c r="U603">
        <v>1.7280778411627551E-6</v>
      </c>
    </row>
    <row r="604" spans="1:21" x14ac:dyDescent="0.25">
      <c r="A604" t="s">
        <v>5</v>
      </c>
      <c r="B604" t="s">
        <v>680</v>
      </c>
      <c r="C604">
        <v>47.29918060083439</v>
      </c>
    </row>
    <row r="605" spans="1:21" x14ac:dyDescent="0.25">
      <c r="A605" t="s">
        <v>5</v>
      </c>
      <c r="B605" t="s">
        <v>681</v>
      </c>
      <c r="J605">
        <v>34.44744086204188</v>
      </c>
      <c r="K605">
        <v>20.50227147867853</v>
      </c>
      <c r="L605">
        <v>14.383170513528841</v>
      </c>
      <c r="M605">
        <v>11.30677294240626</v>
      </c>
      <c r="N605">
        <v>9.5679470269404163</v>
      </c>
      <c r="O605">
        <v>8.2955746434013715</v>
      </c>
      <c r="P605">
        <v>7.3187419695478564</v>
      </c>
      <c r="Q605">
        <v>5.9072103007217827</v>
      </c>
      <c r="R605">
        <v>8.4009672629516476</v>
      </c>
      <c r="S605">
        <v>20.476273494855231</v>
      </c>
      <c r="T605">
        <v>23.582273041621001</v>
      </c>
      <c r="U605">
        <v>22.01679010820207</v>
      </c>
    </row>
    <row r="606" spans="1:21" x14ac:dyDescent="0.25">
      <c r="A606" t="s">
        <v>5</v>
      </c>
      <c r="B606" t="s">
        <v>682</v>
      </c>
      <c r="C606">
        <v>3.2897053575074631E-7</v>
      </c>
      <c r="D606">
        <v>153.20377802202259</v>
      </c>
      <c r="E606">
        <v>154.1816423228461</v>
      </c>
      <c r="F606">
        <v>155.15950602410319</v>
      </c>
      <c r="G606">
        <v>156.27880442570881</v>
      </c>
      <c r="H606">
        <v>157.2566682267624</v>
      </c>
      <c r="I606">
        <v>158.00383808997759</v>
      </c>
      <c r="J606">
        <v>4.6286615494305539E-7</v>
      </c>
      <c r="K606">
        <v>4.860088279114348E-7</v>
      </c>
      <c r="L606">
        <v>5.103085845751553E-7</v>
      </c>
      <c r="M606">
        <v>5.3582330891782635E-7</v>
      </c>
      <c r="N606">
        <v>5.6261377848482284E-7</v>
      </c>
      <c r="O606">
        <v>5.9074368082362526E-7</v>
      </c>
      <c r="P606">
        <v>6.2027997115349083E-7</v>
      </c>
      <c r="Q606">
        <v>1.302596964644952E-7</v>
      </c>
      <c r="R606">
        <v>1.662480832385798E-7</v>
      </c>
      <c r="S606">
        <v>2.121795758285085E-7</v>
      </c>
      <c r="T606">
        <v>2.7080083043136933E-7</v>
      </c>
      <c r="U606">
        <v>1.7280778444974799E-6</v>
      </c>
    </row>
    <row r="607" spans="1:21" x14ac:dyDescent="0.25">
      <c r="A607" t="s">
        <v>5</v>
      </c>
      <c r="B607" t="s">
        <v>683</v>
      </c>
      <c r="C607">
        <v>152.88530284499629</v>
      </c>
    </row>
    <row r="608" spans="1:21" x14ac:dyDescent="0.25">
      <c r="A608" t="s">
        <v>5</v>
      </c>
      <c r="B608" t="s">
        <v>684</v>
      </c>
      <c r="J608">
        <v>32.820149549754539</v>
      </c>
      <c r="K608">
        <v>37.438049590796638</v>
      </c>
      <c r="L608">
        <v>39.483843835775787</v>
      </c>
      <c r="M608">
        <v>41.563160749862007</v>
      </c>
      <c r="N608">
        <v>44.034655885481989</v>
      </c>
      <c r="O608">
        <v>45.881261715119876</v>
      </c>
      <c r="P608">
        <v>47.26728372033822</v>
      </c>
      <c r="Q608">
        <v>48.369137571832582</v>
      </c>
      <c r="R608">
        <v>48.121431682791624</v>
      </c>
      <c r="S608">
        <v>35.890793627744962</v>
      </c>
      <c r="T608">
        <v>39.373438647770428</v>
      </c>
      <c r="U608">
        <v>39.636033592879024</v>
      </c>
    </row>
    <row r="609" spans="1:21" x14ac:dyDescent="0.25">
      <c r="A609" t="s">
        <v>5</v>
      </c>
      <c r="B609" t="s">
        <v>685</v>
      </c>
      <c r="J609">
        <v>33.525121478515722</v>
      </c>
      <c r="K609">
        <v>37.594798258765749</v>
      </c>
      <c r="L609">
        <v>39.51136565860012</v>
      </c>
      <c r="M609">
        <v>41.517246053400669</v>
      </c>
      <c r="N609">
        <v>43.952534351821633</v>
      </c>
      <c r="O609">
        <v>45.784112814440213</v>
      </c>
      <c r="P609">
        <v>47.171863201544497</v>
      </c>
      <c r="Q609">
        <v>48.56922958227625</v>
      </c>
      <c r="R609">
        <v>48.83681345737498</v>
      </c>
      <c r="S609">
        <v>36.161518038865879</v>
      </c>
      <c r="T609">
        <v>39.079508702432634</v>
      </c>
      <c r="U609">
        <v>39.537463497563991</v>
      </c>
    </row>
    <row r="610" spans="1:21" x14ac:dyDescent="0.25">
      <c r="A610" t="s">
        <v>5</v>
      </c>
      <c r="B610" t="s">
        <v>686</v>
      </c>
      <c r="C610">
        <v>0.71473285494311811</v>
      </c>
      <c r="D610">
        <v>0.71473285494311811</v>
      </c>
      <c r="E610">
        <v>0.71472743338906053</v>
      </c>
      <c r="F610">
        <v>0.71472931963819208</v>
      </c>
      <c r="G610">
        <v>0.35736567214352638</v>
      </c>
      <c r="H610">
        <v>0.35736642747155911</v>
      </c>
      <c r="I610">
        <v>0.35736640621770782</v>
      </c>
      <c r="J610">
        <v>0.2129029541610786</v>
      </c>
      <c r="K610">
        <v>0.14347526043004541</v>
      </c>
    </row>
    <row r="611" spans="1:21" x14ac:dyDescent="0.25">
      <c r="A611" t="s">
        <v>5</v>
      </c>
      <c r="B611" t="s">
        <v>687</v>
      </c>
      <c r="C611">
        <v>4.718019856701797E-5</v>
      </c>
      <c r="D611">
        <v>0.14379301136984651</v>
      </c>
      <c r="E611">
        <v>0.34735144290133252</v>
      </c>
      <c r="F611">
        <v>0.53019790400060607</v>
      </c>
      <c r="G611">
        <v>0.73439730125419911</v>
      </c>
      <c r="H611">
        <v>0.93333939905683683</v>
      </c>
      <c r="I611">
        <v>1.112349773415017</v>
      </c>
      <c r="J611">
        <v>0.55545197404367685</v>
      </c>
      <c r="K611">
        <v>0.55484855259314325</v>
      </c>
      <c r="L611">
        <v>0.5542615732045556</v>
      </c>
      <c r="M611">
        <v>0.55368577955030984</v>
      </c>
      <c r="N611">
        <v>0.48166787045788112</v>
      </c>
      <c r="O611">
        <v>0.38014978392548249</v>
      </c>
      <c r="P611">
        <v>0.28901867450585172</v>
      </c>
      <c r="Q611">
        <v>5.5571520881576797E-2</v>
      </c>
      <c r="R611">
        <v>7.4889028465453181E-6</v>
      </c>
      <c r="S611">
        <v>3.7269024838768481E-6</v>
      </c>
      <c r="T611">
        <v>6.1468693898366341E-6</v>
      </c>
      <c r="U611">
        <v>1.8067370782772329E-5</v>
      </c>
    </row>
    <row r="612" spans="1:21" x14ac:dyDescent="0.25">
      <c r="A612" t="s">
        <v>5</v>
      </c>
      <c r="B612" t="s">
        <v>688</v>
      </c>
      <c r="J612">
        <v>33.727399105238938</v>
      </c>
      <c r="K612">
        <v>37.770351094125289</v>
      </c>
      <c r="L612">
        <v>39.660256030411247</v>
      </c>
      <c r="M612">
        <v>41.651437795230947</v>
      </c>
      <c r="N612">
        <v>44.082835156107812</v>
      </c>
      <c r="O612">
        <v>45.911422577579103</v>
      </c>
      <c r="P612">
        <v>47.297459867804491</v>
      </c>
      <c r="Q612">
        <v>48.663685564859421</v>
      </c>
      <c r="R612">
        <v>49.064779240454953</v>
      </c>
      <c r="S612">
        <v>36.462908077583563</v>
      </c>
      <c r="T612">
        <v>39.387420389028371</v>
      </c>
      <c r="U612">
        <v>39.668812461268708</v>
      </c>
    </row>
    <row r="613" spans="1:21" x14ac:dyDescent="0.25">
      <c r="A613" t="s">
        <v>5</v>
      </c>
      <c r="B613" t="s">
        <v>689</v>
      </c>
      <c r="C613">
        <v>0.39869867929354053</v>
      </c>
      <c r="D613">
        <v>0.71472567264971709</v>
      </c>
      <c r="E613">
        <v>0.7147309287009127</v>
      </c>
      <c r="F613">
        <v>0.71472861782329011</v>
      </c>
      <c r="G613">
        <v>0.3573590761389317</v>
      </c>
      <c r="H613">
        <v>0.3573579290069841</v>
      </c>
      <c r="I613">
        <v>0.35736601776581178</v>
      </c>
      <c r="J613">
        <v>0.14268217451196499</v>
      </c>
      <c r="K613">
        <v>0.21062555491035009</v>
      </c>
    </row>
    <row r="614" spans="1:21" x14ac:dyDescent="0.25">
      <c r="A614" t="s">
        <v>5</v>
      </c>
      <c r="B614" t="s">
        <v>690</v>
      </c>
      <c r="J614">
        <v>63.290659286522391</v>
      </c>
      <c r="K614">
        <v>71.266232805178319</v>
      </c>
      <c r="L614">
        <v>74.282200169596905</v>
      </c>
      <c r="M614">
        <v>75.661451887018131</v>
      </c>
      <c r="N614">
        <v>76.666678737184313</v>
      </c>
      <c r="O614">
        <v>77.584420111371855</v>
      </c>
      <c r="P614">
        <v>78.246644793884641</v>
      </c>
      <c r="Q614">
        <v>80.764383005904648</v>
      </c>
      <c r="R614">
        <v>103.1155106567805</v>
      </c>
      <c r="S614">
        <v>171.2635437785151</v>
      </c>
      <c r="T614">
        <v>161.67821190854031</v>
      </c>
      <c r="U614">
        <v>130.5576277981078</v>
      </c>
    </row>
    <row r="615" spans="1:21" x14ac:dyDescent="0.25">
      <c r="A615" t="s">
        <v>5</v>
      </c>
      <c r="B615" t="s">
        <v>691</v>
      </c>
      <c r="J615">
        <v>59.91683257731944</v>
      </c>
      <c r="K615">
        <v>68.42676790054368</v>
      </c>
      <c r="L615">
        <v>71.843226738813485</v>
      </c>
      <c r="M615">
        <v>73.531767497298006</v>
      </c>
      <c r="N615">
        <v>74.729025561282114</v>
      </c>
      <c r="O615">
        <v>75.802946539049117</v>
      </c>
      <c r="P615">
        <v>76.579444204253676</v>
      </c>
      <c r="Q615">
        <v>79.693937011884117</v>
      </c>
      <c r="R615">
        <v>101.19078900138329</v>
      </c>
      <c r="S615">
        <v>164.60500687702981</v>
      </c>
      <c r="T615">
        <v>151.01373516879221</v>
      </c>
      <c r="U615">
        <v>126.4232781582235</v>
      </c>
    </row>
    <row r="616" spans="1:21" x14ac:dyDescent="0.25">
      <c r="A616" t="s">
        <v>5</v>
      </c>
      <c r="B616" t="s">
        <v>692</v>
      </c>
      <c r="J616">
        <v>65.584023176274968</v>
      </c>
      <c r="K616">
        <v>73.329066073274404</v>
      </c>
      <c r="L616">
        <v>76.108313126323949</v>
      </c>
      <c r="M616">
        <v>77.273275603380682</v>
      </c>
      <c r="N616">
        <v>78.143522515408932</v>
      </c>
      <c r="O616">
        <v>78.954293571366279</v>
      </c>
      <c r="P616">
        <v>79.53479873937313</v>
      </c>
      <c r="Q616">
        <v>81.496920351887056</v>
      </c>
      <c r="R616">
        <v>104.5223834957746</v>
      </c>
      <c r="S616">
        <v>176.25437815717481</v>
      </c>
      <c r="T616">
        <v>169.94009100743759</v>
      </c>
      <c r="U616">
        <v>133.63776050618819</v>
      </c>
    </row>
    <row r="617" spans="1:21" x14ac:dyDescent="0.25">
      <c r="A617" t="s">
        <v>5</v>
      </c>
      <c r="B617" t="s">
        <v>693</v>
      </c>
      <c r="J617">
        <v>75.415851697560925</v>
      </c>
      <c r="K617">
        <v>79.476018637858019</v>
      </c>
      <c r="L617">
        <v>80.640536092281152</v>
      </c>
      <c r="M617">
        <v>81.033686603671285</v>
      </c>
      <c r="N617">
        <v>81.418708199289526</v>
      </c>
      <c r="O617">
        <v>81.712888154320027</v>
      </c>
      <c r="P617">
        <v>81.921569415129142</v>
      </c>
      <c r="Q617">
        <v>83.109045697158805</v>
      </c>
      <c r="R617">
        <v>69.090553328097116</v>
      </c>
      <c r="S617">
        <v>37.951128395969157</v>
      </c>
      <c r="T617">
        <v>71.452568755693832</v>
      </c>
      <c r="U617">
        <v>71.861832219858982</v>
      </c>
    </row>
    <row r="618" spans="1:21" x14ac:dyDescent="0.25">
      <c r="A618" t="s">
        <v>5</v>
      </c>
      <c r="B618" t="s">
        <v>694</v>
      </c>
      <c r="J618">
        <v>74.120125472411715</v>
      </c>
      <c r="K618">
        <v>78.486301505145136</v>
      </c>
      <c r="L618">
        <v>79.815532955709628</v>
      </c>
      <c r="M618">
        <v>80.337513760914362</v>
      </c>
      <c r="N618">
        <v>80.796894115550586</v>
      </c>
      <c r="O618">
        <v>81.140606522454817</v>
      </c>
      <c r="P618">
        <v>81.383058105105349</v>
      </c>
      <c r="Q618">
        <v>82.761573867296647</v>
      </c>
      <c r="R618">
        <v>68.516418645497339</v>
      </c>
      <c r="S618">
        <v>37.481468333923203</v>
      </c>
      <c r="T618">
        <v>70.021420855019329</v>
      </c>
      <c r="U618">
        <v>71.235919042578331</v>
      </c>
    </row>
    <row r="619" spans="1:21" x14ac:dyDescent="0.25">
      <c r="A619" t="s">
        <v>5</v>
      </c>
      <c r="B619" t="s">
        <v>695</v>
      </c>
      <c r="J619">
        <v>76.211048053988691</v>
      </c>
      <c r="K619">
        <v>80.01652806380568</v>
      </c>
      <c r="L619">
        <v>81.067461750735973</v>
      </c>
      <c r="M619">
        <v>81.381460835098082</v>
      </c>
      <c r="N619">
        <v>81.722601303309844</v>
      </c>
      <c r="O619">
        <v>81.989327146625953</v>
      </c>
      <c r="P619">
        <v>82.181040685041594</v>
      </c>
      <c r="Q619">
        <v>83.309003232565928</v>
      </c>
      <c r="R619">
        <v>69.441557440014321</v>
      </c>
      <c r="S619">
        <v>38.199162440867759</v>
      </c>
      <c r="T619">
        <v>72.149052247124814</v>
      </c>
      <c r="U619">
        <v>72.162184077881761</v>
      </c>
    </row>
    <row r="620" spans="1:21" x14ac:dyDescent="0.25">
      <c r="A620" t="s">
        <v>5</v>
      </c>
      <c r="B620" t="s">
        <v>696</v>
      </c>
      <c r="J620">
        <v>80.165472065294352</v>
      </c>
      <c r="K620">
        <v>83.218914318985796</v>
      </c>
      <c r="L620">
        <v>83.807061201689265</v>
      </c>
      <c r="M620">
        <v>83.719237118407477</v>
      </c>
      <c r="N620">
        <v>83.822813243189316</v>
      </c>
      <c r="O620">
        <v>83.925321241109486</v>
      </c>
      <c r="P620">
        <v>83.998465908853717</v>
      </c>
      <c r="Q620">
        <v>84.317755121154391</v>
      </c>
      <c r="R620">
        <v>71.060194414423805</v>
      </c>
      <c r="S620">
        <v>39.750797684285772</v>
      </c>
      <c r="T620">
        <v>77.482411498268476</v>
      </c>
      <c r="U620">
        <v>74.314279671558225</v>
      </c>
    </row>
    <row r="621" spans="1:21" x14ac:dyDescent="0.25">
      <c r="A621" t="s">
        <v>5</v>
      </c>
      <c r="B621" t="s">
        <v>697</v>
      </c>
      <c r="J621">
        <v>77.213786988549884</v>
      </c>
      <c r="K621">
        <v>81.25818877021004</v>
      </c>
      <c r="L621">
        <v>82.276678804726401</v>
      </c>
      <c r="M621">
        <v>82.48730551208412</v>
      </c>
      <c r="N621">
        <v>82.754998871997628</v>
      </c>
      <c r="O621">
        <v>82.959292813947982</v>
      </c>
      <c r="P621">
        <v>83.094828891423191</v>
      </c>
      <c r="Q621">
        <v>83.624207956962763</v>
      </c>
      <c r="R621">
        <v>69.818821031792766</v>
      </c>
      <c r="S621">
        <v>38.853945590375027</v>
      </c>
      <c r="T621">
        <v>74.821629388400908</v>
      </c>
      <c r="U621">
        <v>73.253703449584947</v>
      </c>
    </row>
    <row r="622" spans="1:21" x14ac:dyDescent="0.25">
      <c r="A622" t="s">
        <v>5</v>
      </c>
      <c r="B622" t="s">
        <v>698</v>
      </c>
      <c r="J622">
        <v>81.616997789277136</v>
      </c>
      <c r="K622">
        <v>84.133580230311736</v>
      </c>
      <c r="L622">
        <v>84.501663018135631</v>
      </c>
      <c r="M622">
        <v>84.268027833426231</v>
      </c>
      <c r="N622">
        <v>84.292891446533503</v>
      </c>
      <c r="O622">
        <v>84.347831492281927</v>
      </c>
      <c r="P622">
        <v>84.393057880434739</v>
      </c>
      <c r="Q622">
        <v>84.643946212811883</v>
      </c>
      <c r="R622">
        <v>71.661782318734268</v>
      </c>
      <c r="S622">
        <v>40.163957032023852</v>
      </c>
      <c r="T622">
        <v>78.675394089075709</v>
      </c>
      <c r="U622">
        <v>74.778485824782933</v>
      </c>
    </row>
    <row r="623" spans="1:21" x14ac:dyDescent="0.25">
      <c r="A623" t="s">
        <v>5</v>
      </c>
      <c r="B623" t="s">
        <v>699</v>
      </c>
      <c r="C623">
        <v>14.532786156709131</v>
      </c>
      <c r="D623">
        <v>18.077082807890211</v>
      </c>
      <c r="E623">
        <v>253.8941010952947</v>
      </c>
      <c r="F623">
        <v>257.79059329403032</v>
      </c>
      <c r="G623">
        <v>290.54990524457548</v>
      </c>
      <c r="H623">
        <v>293.39087210519602</v>
      </c>
      <c r="I623">
        <v>295.59104094582801</v>
      </c>
      <c r="J623">
        <v>84.68258691915878</v>
      </c>
      <c r="K623">
        <v>60.199020677597282</v>
      </c>
      <c r="L623">
        <v>48.425532253186162</v>
      </c>
      <c r="M623">
        <v>41.230931874816363</v>
      </c>
      <c r="N623">
        <v>36.368069370089799</v>
      </c>
      <c r="O623">
        <v>32.783528851027157</v>
      </c>
      <c r="P623">
        <v>29.998363950926191</v>
      </c>
      <c r="Q623">
        <v>27.40353302139934</v>
      </c>
      <c r="R623">
        <v>18.02642717475338</v>
      </c>
      <c r="S623">
        <v>4.9191701396939359E-4</v>
      </c>
      <c r="T623">
        <v>3.0552976673637922E-4</v>
      </c>
      <c r="U623">
        <v>6.1631742974129638E-4</v>
      </c>
    </row>
    <row r="624" spans="1:21" x14ac:dyDescent="0.25">
      <c r="A624" t="s">
        <v>5</v>
      </c>
      <c r="B624" t="s">
        <v>700</v>
      </c>
      <c r="C624">
        <v>957.42762487670325</v>
      </c>
      <c r="D624">
        <v>957.42760191228035</v>
      </c>
      <c r="E624">
        <v>718.0706776841721</v>
      </c>
      <c r="F624">
        <v>718.07063791399287</v>
      </c>
      <c r="G624">
        <v>718.07066720843352</v>
      </c>
      <c r="H624">
        <v>718.07065819964589</v>
      </c>
      <c r="I624">
        <v>718.07079722361391</v>
      </c>
      <c r="J624">
        <v>69.020173337971841</v>
      </c>
      <c r="K624">
        <v>32.587329399894458</v>
      </c>
      <c r="L624">
        <v>22.262266260172279</v>
      </c>
      <c r="M624">
        <v>17.06809189561864</v>
      </c>
      <c r="N624">
        <v>13.894978072097819</v>
      </c>
      <c r="O624">
        <v>11.42554648448691</v>
      </c>
      <c r="P624">
        <v>9.9497570250989931</v>
      </c>
      <c r="Q624">
        <v>9.2869673658468823</v>
      </c>
    </row>
    <row r="625" spans="1:21" x14ac:dyDescent="0.25">
      <c r="A625" t="s">
        <v>5</v>
      </c>
      <c r="B625" t="s">
        <v>701</v>
      </c>
      <c r="C625">
        <v>0.77211694356497573</v>
      </c>
      <c r="D625">
        <v>1.4593297242103369</v>
      </c>
      <c r="E625">
        <v>17.526412139875209</v>
      </c>
      <c r="F625">
        <v>18.03144209442716</v>
      </c>
      <c r="G625">
        <v>18.536469681024371</v>
      </c>
      <c r="H625">
        <v>19.04149703775127</v>
      </c>
      <c r="I625">
        <v>19.42701114967792</v>
      </c>
      <c r="J625">
        <v>8.9924560398169824</v>
      </c>
      <c r="K625">
        <v>8.1475769751384846</v>
      </c>
      <c r="L625">
        <v>7.3731604550790646</v>
      </c>
      <c r="M625">
        <v>6.7223957977562074</v>
      </c>
      <c r="N625">
        <v>6.1723556288501946</v>
      </c>
      <c r="O625">
        <v>5.7123728402183662</v>
      </c>
      <c r="P625">
        <v>5.3251865946978834</v>
      </c>
      <c r="Q625">
        <v>5.0557567987445058</v>
      </c>
      <c r="R625">
        <v>4.665733622841131</v>
      </c>
      <c r="S625">
        <v>1.930046108662582</v>
      </c>
      <c r="T625">
        <v>5.6672298083442288E-4</v>
      </c>
      <c r="U625">
        <v>7.3187593975996906E-4</v>
      </c>
    </row>
    <row r="626" spans="1:21" x14ac:dyDescent="0.25">
      <c r="A626" t="s">
        <v>5</v>
      </c>
      <c r="B626" t="s">
        <v>702</v>
      </c>
      <c r="J626">
        <v>44.006946380352097</v>
      </c>
      <c r="K626">
        <v>40.180654374890779</v>
      </c>
      <c r="L626">
        <v>38.387357052748918</v>
      </c>
      <c r="M626">
        <v>37.736929253477058</v>
      </c>
      <c r="N626">
        <v>37.308484346430788</v>
      </c>
      <c r="O626">
        <v>37.047774921188513</v>
      </c>
      <c r="P626">
        <v>36.862372777262813</v>
      </c>
      <c r="Q626">
        <v>37.682682731388347</v>
      </c>
      <c r="R626">
        <v>36.960965694287523</v>
      </c>
      <c r="S626">
        <v>40.163324401348717</v>
      </c>
      <c r="T626">
        <v>51.343742454154153</v>
      </c>
      <c r="U626">
        <v>42.600158814883358</v>
      </c>
    </row>
    <row r="627" spans="1:21" x14ac:dyDescent="0.25">
      <c r="A627" t="s">
        <v>5</v>
      </c>
      <c r="B627" t="s">
        <v>703</v>
      </c>
      <c r="C627">
        <v>77.810256135917129</v>
      </c>
      <c r="D627">
        <v>77.809832692348081</v>
      </c>
      <c r="E627">
        <v>62.247551810541637</v>
      </c>
      <c r="F627">
        <v>62.24732510744586</v>
      </c>
      <c r="G627">
        <v>62.247110139698719</v>
      </c>
      <c r="H627">
        <v>62.246902115591453</v>
      </c>
      <c r="I627">
        <v>62.246734491828299</v>
      </c>
      <c r="J627">
        <v>17.625364311823809</v>
      </c>
      <c r="K627">
        <v>12.64603653433482</v>
      </c>
      <c r="L627">
        <v>9.5328700041464494</v>
      </c>
      <c r="M627">
        <v>7.6124028479505688</v>
      </c>
      <c r="N627">
        <v>6.3095881447625706</v>
      </c>
      <c r="O627">
        <v>4.9983914875331772</v>
      </c>
      <c r="P627">
        <v>4.4033700899847368</v>
      </c>
      <c r="Q627">
        <v>3.8493652202056241</v>
      </c>
      <c r="R627">
        <v>2.5525098153411609</v>
      </c>
    </row>
    <row r="628" spans="1:21" x14ac:dyDescent="0.25">
      <c r="A628" t="s">
        <v>5</v>
      </c>
      <c r="B628" t="s">
        <v>704</v>
      </c>
      <c r="J628">
        <v>111.9455065866028</v>
      </c>
      <c r="K628">
        <v>114.71379508515921</v>
      </c>
      <c r="L628">
        <v>115.95854068392499</v>
      </c>
      <c r="M628">
        <v>116.668724657124</v>
      </c>
      <c r="N628">
        <v>117.24782850596731</v>
      </c>
      <c r="O628">
        <v>117.7339893662008</v>
      </c>
      <c r="P628">
        <v>118.2409900111509</v>
      </c>
      <c r="Q628">
        <v>121.8125273067066</v>
      </c>
      <c r="R628">
        <v>126.6051525950825</v>
      </c>
      <c r="S628">
        <v>137.20607863160771</v>
      </c>
      <c r="T628">
        <v>98.834633220194974</v>
      </c>
      <c r="U628">
        <v>104.2294388595666</v>
      </c>
    </row>
    <row r="629" spans="1:21" x14ac:dyDescent="0.25">
      <c r="A629" t="s">
        <v>5</v>
      </c>
      <c r="B629" t="s">
        <v>705</v>
      </c>
      <c r="J629">
        <v>15.454334266017719</v>
      </c>
      <c r="K629">
        <v>22.538458401522171</v>
      </c>
      <c r="L629">
        <v>24.102900674627762</v>
      </c>
      <c r="M629">
        <v>25.00781954544291</v>
      </c>
      <c r="N629">
        <v>25.451352200922681</v>
      </c>
      <c r="O629">
        <v>25.70995119279587</v>
      </c>
      <c r="P629">
        <v>25.852371590177171</v>
      </c>
      <c r="Q629">
        <v>26.778112610197869</v>
      </c>
      <c r="R629">
        <v>27.581764751161149</v>
      </c>
      <c r="S629">
        <v>21.494887476950851</v>
      </c>
      <c r="T629">
        <v>14.02865614219516</v>
      </c>
      <c r="U629">
        <v>18.28096745279019</v>
      </c>
    </row>
    <row r="630" spans="1:21" x14ac:dyDescent="0.25">
      <c r="A630" t="s">
        <v>5</v>
      </c>
      <c r="B630" t="s">
        <v>706</v>
      </c>
      <c r="J630">
        <v>106.409686090572</v>
      </c>
      <c r="K630">
        <v>112.0380176752235</v>
      </c>
      <c r="L630">
        <v>114.10801995351061</v>
      </c>
      <c r="M630">
        <v>115.1821652687088</v>
      </c>
      <c r="N630">
        <v>115.9790298320072</v>
      </c>
      <c r="O630">
        <v>116.604716056984</v>
      </c>
      <c r="P630">
        <v>117.2399338720565</v>
      </c>
      <c r="Q630">
        <v>121.0447508056196</v>
      </c>
      <c r="R630">
        <v>125.80536968460569</v>
      </c>
      <c r="S630">
        <v>135.7430040855113</v>
      </c>
      <c r="T630">
        <v>96.889153761982456</v>
      </c>
      <c r="U630">
        <v>103.44955604794001</v>
      </c>
    </row>
    <row r="631" spans="1:21" x14ac:dyDescent="0.25">
      <c r="A631" t="s">
        <v>5</v>
      </c>
      <c r="B631" t="s">
        <v>707</v>
      </c>
      <c r="J631">
        <v>11.980942284344019</v>
      </c>
      <c r="K631">
        <v>17.6387711935186</v>
      </c>
      <c r="L631">
        <v>18.94892733030877</v>
      </c>
      <c r="M631">
        <v>19.710706980340749</v>
      </c>
      <c r="N631">
        <v>20.08717349283134</v>
      </c>
      <c r="O631">
        <v>20.307290634053771</v>
      </c>
      <c r="P631">
        <v>20.42983263316269</v>
      </c>
      <c r="Q631">
        <v>21.166963516717129</v>
      </c>
      <c r="R631">
        <v>21.80314561944126</v>
      </c>
      <c r="S631">
        <v>16.93622763959295</v>
      </c>
      <c r="T631">
        <v>11.070202036531949</v>
      </c>
      <c r="U631">
        <v>14.439676184431921</v>
      </c>
    </row>
    <row r="632" spans="1:21" x14ac:dyDescent="0.25">
      <c r="A632" t="s">
        <v>5</v>
      </c>
      <c r="B632" t="s">
        <v>708</v>
      </c>
      <c r="C632">
        <v>9.6305249490524547E-5</v>
      </c>
      <c r="D632">
        <v>1.5053301329707701E-4</v>
      </c>
      <c r="E632">
        <v>2.1676021483627369E-4</v>
      </c>
      <c r="F632">
        <v>2.8638782367783512E-4</v>
      </c>
      <c r="G632">
        <v>3.5343522388542521E-4</v>
      </c>
      <c r="H632">
        <v>4.176525109602134E-4</v>
      </c>
      <c r="I632">
        <v>4.7773063557981019E-4</v>
      </c>
      <c r="J632">
        <v>5.2499304849040643E-4</v>
      </c>
      <c r="K632">
        <v>5.8525110525126198E-4</v>
      </c>
      <c r="L632">
        <v>6.4151014358982458E-4</v>
      </c>
      <c r="M632">
        <v>6.9321663128758847E-4</v>
      </c>
      <c r="N632">
        <v>7.3977758419926237E-4</v>
      </c>
      <c r="O632">
        <v>7.8055182077692124E-4</v>
      </c>
      <c r="P632">
        <v>8.2336436536860336E-4</v>
      </c>
      <c r="Q632">
        <v>8.1694774149198332E-4</v>
      </c>
      <c r="R632">
        <v>5.6762666217998858E-4</v>
      </c>
      <c r="S632">
        <v>3.3048741452008061E-4</v>
      </c>
      <c r="T632">
        <v>2.1468141171817619E-4</v>
      </c>
      <c r="U632">
        <v>4.8066431321197248E-4</v>
      </c>
    </row>
    <row r="633" spans="1:21" x14ac:dyDescent="0.25">
      <c r="A633" t="s">
        <v>5</v>
      </c>
      <c r="B633" t="s">
        <v>709</v>
      </c>
      <c r="J633">
        <v>112.77052877891779</v>
      </c>
      <c r="K633">
        <v>116.2218655791842</v>
      </c>
      <c r="L633">
        <v>117.24085765152419</v>
      </c>
      <c r="M633">
        <v>117.8410410518096</v>
      </c>
      <c r="N633">
        <v>118.306170561332</v>
      </c>
      <c r="O633">
        <v>118.6985206331412</v>
      </c>
      <c r="P633">
        <v>119.13858366292099</v>
      </c>
      <c r="Q633">
        <v>122.2191851227866</v>
      </c>
      <c r="R633">
        <v>127.15710416765</v>
      </c>
      <c r="S633">
        <v>137.94502490024121</v>
      </c>
      <c r="T633">
        <v>99.603810695396234</v>
      </c>
      <c r="U633">
        <v>104.68777961509829</v>
      </c>
    </row>
    <row r="634" spans="1:21" x14ac:dyDescent="0.25">
      <c r="A634" t="s">
        <v>5</v>
      </c>
      <c r="B634" t="s">
        <v>710</v>
      </c>
      <c r="J634">
        <v>15.63273991471041</v>
      </c>
      <c r="K634">
        <v>22.446573115953939</v>
      </c>
      <c r="L634">
        <v>23.828142769628929</v>
      </c>
      <c r="M634">
        <v>24.623065974196109</v>
      </c>
      <c r="N634">
        <v>25.01037976394494</v>
      </c>
      <c r="O634">
        <v>25.2367885519614</v>
      </c>
      <c r="P634">
        <v>25.360337027966882</v>
      </c>
      <c r="Q634">
        <v>26.264847105739769</v>
      </c>
      <c r="R634">
        <v>27.054200423115681</v>
      </c>
      <c r="S634">
        <v>21.20824728511543</v>
      </c>
      <c r="T634">
        <v>13.778144179439369</v>
      </c>
      <c r="U634">
        <v>17.926783476788462</v>
      </c>
    </row>
    <row r="635" spans="1:21" x14ac:dyDescent="0.25">
      <c r="A635" t="s">
        <v>5</v>
      </c>
      <c r="B635" t="s">
        <v>711</v>
      </c>
      <c r="J635">
        <v>43.8716094288825</v>
      </c>
      <c r="K635">
        <v>40.067058742167703</v>
      </c>
      <c r="L635">
        <v>38.311214739300979</v>
      </c>
      <c r="M635">
        <v>37.674743177390411</v>
      </c>
      <c r="N635">
        <v>37.257790688538527</v>
      </c>
      <c r="O635">
        <v>37.001505942748437</v>
      </c>
      <c r="P635">
        <v>36.819669733055122</v>
      </c>
      <c r="Q635">
        <v>37.662612342915118</v>
      </c>
      <c r="R635">
        <v>36.936993289992728</v>
      </c>
      <c r="S635">
        <v>40.1330622057041</v>
      </c>
      <c r="T635">
        <v>51.372365298077291</v>
      </c>
      <c r="U635">
        <v>72.98178123907293</v>
      </c>
    </row>
    <row r="636" spans="1:21" x14ac:dyDescent="0.25">
      <c r="A636" t="s">
        <v>5</v>
      </c>
      <c r="B636" t="s">
        <v>712</v>
      </c>
      <c r="J636">
        <v>44.030619820942967</v>
      </c>
      <c r="K636">
        <v>40.13488954185334</v>
      </c>
      <c r="L636">
        <v>38.353345502659273</v>
      </c>
      <c r="M636">
        <v>37.70584182986736</v>
      </c>
      <c r="N636">
        <v>37.28260877594446</v>
      </c>
      <c r="O636">
        <v>37.022398184033747</v>
      </c>
      <c r="P636">
        <v>36.837934804462648</v>
      </c>
      <c r="Q636">
        <v>37.679975045932238</v>
      </c>
      <c r="R636">
        <v>36.951901547664427</v>
      </c>
      <c r="S636">
        <v>40.148549067846233</v>
      </c>
      <c r="T636">
        <v>51.394512380134948</v>
      </c>
      <c r="U636">
        <v>73.020183951126668</v>
      </c>
    </row>
    <row r="637" spans="1:21" x14ac:dyDescent="0.25">
      <c r="A637" t="s">
        <v>5</v>
      </c>
      <c r="B637" t="s">
        <v>713</v>
      </c>
      <c r="J637">
        <v>43.292312258913199</v>
      </c>
      <c r="K637">
        <v>39.819162553226001</v>
      </c>
      <c r="L637">
        <v>38.15708347890245</v>
      </c>
      <c r="M637">
        <v>37.560911822197788</v>
      </c>
      <c r="N637">
        <v>37.16691890661766</v>
      </c>
      <c r="O637">
        <v>36.924992668610791</v>
      </c>
      <c r="P637">
        <v>36.752768895495556</v>
      </c>
      <c r="Q637">
        <v>37.599013341467149</v>
      </c>
      <c r="R637">
        <v>36.882378006178968</v>
      </c>
      <c r="S637">
        <v>40.076323354530388</v>
      </c>
      <c r="T637">
        <v>51.291229089799167</v>
      </c>
      <c r="U637">
        <v>72.841122815878748</v>
      </c>
    </row>
    <row r="638" spans="1:21" x14ac:dyDescent="0.25">
      <c r="A638" t="s">
        <v>5</v>
      </c>
      <c r="B638" t="s">
        <v>714</v>
      </c>
      <c r="C638">
        <v>1.549036375392036E-2</v>
      </c>
      <c r="D638">
        <v>2.481815851724134</v>
      </c>
      <c r="E638">
        <v>3.3406997374691212</v>
      </c>
      <c r="F638">
        <v>4.1995959986846332</v>
      </c>
      <c r="G638">
        <v>21.599794914655419</v>
      </c>
      <c r="H638">
        <v>22.458684990138931</v>
      </c>
      <c r="I638">
        <v>23.11434338723474</v>
      </c>
      <c r="J638">
        <v>10.6923511652593</v>
      </c>
      <c r="K638">
        <v>9.6873987455346224</v>
      </c>
      <c r="L638">
        <v>8.7807638989581083</v>
      </c>
      <c r="M638">
        <v>8.0294174695140708</v>
      </c>
      <c r="N638">
        <v>7.4013708393610056</v>
      </c>
      <c r="O638">
        <v>6.8798060195461446</v>
      </c>
      <c r="P638">
        <v>6.4421810969554389</v>
      </c>
      <c r="Q638">
        <v>6.1388661695723847</v>
      </c>
      <c r="R638">
        <v>5.7769647842693921</v>
      </c>
      <c r="S638">
        <v>5.7230846072071477</v>
      </c>
      <c r="T638">
        <v>6.127367929673178</v>
      </c>
      <c r="U638">
        <v>6.8539670015522107</v>
      </c>
    </row>
    <row r="639" spans="1:21" x14ac:dyDescent="0.25">
      <c r="A639" t="s">
        <v>5</v>
      </c>
      <c r="B639" t="s">
        <v>715</v>
      </c>
      <c r="C639">
        <v>132.33043389829911</v>
      </c>
      <c r="D639">
        <v>132.33000890708911</v>
      </c>
      <c r="E639">
        <v>132.32979936508789</v>
      </c>
      <c r="F639">
        <v>132.32957199854991</v>
      </c>
      <c r="G639">
        <v>115.78804120899559</v>
      </c>
      <c r="H639">
        <v>115.78783283073081</v>
      </c>
      <c r="I639">
        <v>115.7876648906863</v>
      </c>
      <c r="J639">
        <v>29.497090373198851</v>
      </c>
      <c r="K639">
        <v>16.768769946413261</v>
      </c>
      <c r="L639">
        <v>11.20319898269816</v>
      </c>
      <c r="M639">
        <v>8.5641720639437224</v>
      </c>
      <c r="N639">
        <v>6.9172908032068046</v>
      </c>
      <c r="O639">
        <v>5.8017401859013944</v>
      </c>
      <c r="P639">
        <v>4.9949709924970556</v>
      </c>
      <c r="Q639">
        <v>4.4504869850937752</v>
      </c>
      <c r="R639">
        <v>3.857572522722597</v>
      </c>
      <c r="S639">
        <v>3.6975438704862089</v>
      </c>
      <c r="T639">
        <v>4.0314720773213599</v>
      </c>
      <c r="U639">
        <v>4.0920908982091104</v>
      </c>
    </row>
    <row r="640" spans="1:21" x14ac:dyDescent="0.25">
      <c r="A640" t="s">
        <v>5</v>
      </c>
      <c r="B640" t="s">
        <v>716</v>
      </c>
      <c r="J640">
        <v>8.5483622149153362</v>
      </c>
      <c r="K640">
        <v>9.1499954024981509</v>
      </c>
      <c r="L640">
        <v>9.3670187740359125</v>
      </c>
      <c r="M640">
        <v>9.4849880398409514</v>
      </c>
      <c r="N640">
        <v>9.5595799187305541</v>
      </c>
      <c r="O640">
        <v>9.7072102763515904</v>
      </c>
      <c r="P640">
        <v>9.8012859932487331</v>
      </c>
      <c r="Q640">
        <v>10.010341692715411</v>
      </c>
      <c r="R640">
        <v>10.186708284684469</v>
      </c>
      <c r="S640">
        <v>8.3407526934447969</v>
      </c>
      <c r="T640">
        <v>6.6040340435058154</v>
      </c>
      <c r="U640">
        <v>7.9502887609510866</v>
      </c>
    </row>
    <row r="641" spans="1:21" x14ac:dyDescent="0.25">
      <c r="A641" t="s">
        <v>5</v>
      </c>
      <c r="B641" t="s">
        <v>717</v>
      </c>
      <c r="J641">
        <v>8.4617055019465575</v>
      </c>
      <c r="K641">
        <v>9.0995924841714828</v>
      </c>
      <c r="L641">
        <v>9.3305870768888681</v>
      </c>
      <c r="M641">
        <v>9.4556791315816771</v>
      </c>
      <c r="N641">
        <v>9.5343707886451821</v>
      </c>
      <c r="O641">
        <v>9.6850212416195429</v>
      </c>
      <c r="P641">
        <v>9.7809679492157588</v>
      </c>
      <c r="Q641">
        <v>9.9903921454902598</v>
      </c>
      <c r="R641">
        <v>10.15811379549511</v>
      </c>
      <c r="S641">
        <v>8.2846363226788782</v>
      </c>
      <c r="T641">
        <v>6.5779003295465728</v>
      </c>
      <c r="U641">
        <v>7.9326646279190927</v>
      </c>
    </row>
    <row r="642" spans="1:21" x14ac:dyDescent="0.25">
      <c r="A642" t="s">
        <v>5</v>
      </c>
      <c r="B642" t="s">
        <v>718</v>
      </c>
      <c r="J642">
        <v>8.5314500688276329</v>
      </c>
      <c r="K642">
        <v>9.1401775416610143</v>
      </c>
      <c r="L642">
        <v>9.359927067107769</v>
      </c>
      <c r="M642">
        <v>9.4792847427982778</v>
      </c>
      <c r="N642">
        <v>9.5546753137325062</v>
      </c>
      <c r="O642">
        <v>9.7028932064353111</v>
      </c>
      <c r="P642">
        <v>9.7973329627424075</v>
      </c>
      <c r="Q642">
        <v>10.00646009027076</v>
      </c>
      <c r="R642">
        <v>10.181141910646931</v>
      </c>
      <c r="S642">
        <v>8.3298028256598595</v>
      </c>
      <c r="T642">
        <v>6.5989439938487262</v>
      </c>
      <c r="U642">
        <v>7.9468603981461508</v>
      </c>
    </row>
    <row r="643" spans="1:21" x14ac:dyDescent="0.25">
      <c r="A643" t="s">
        <v>5</v>
      </c>
      <c r="B643" t="s">
        <v>719</v>
      </c>
      <c r="J643">
        <v>8.4705763400568532</v>
      </c>
      <c r="K643">
        <v>9.070714200234022</v>
      </c>
      <c r="L643">
        <v>9.2993289873266285</v>
      </c>
      <c r="M643">
        <v>9.4255658361345862</v>
      </c>
      <c r="N643">
        <v>9.5070278713015881</v>
      </c>
      <c r="O643">
        <v>9.65862909979435</v>
      </c>
      <c r="P643">
        <v>9.7574357664748259</v>
      </c>
      <c r="Q643">
        <v>9.9885700031145497</v>
      </c>
      <c r="R643">
        <v>10.21182899329979</v>
      </c>
      <c r="S643">
        <v>16.93674765052522</v>
      </c>
      <c r="T643">
        <v>23.841500816739579</v>
      </c>
      <c r="U643">
        <v>18.335071713051779</v>
      </c>
    </row>
    <row r="644" spans="1:21" x14ac:dyDescent="0.25">
      <c r="A644" t="s">
        <v>5</v>
      </c>
      <c r="B644" t="s">
        <v>720</v>
      </c>
      <c r="J644">
        <v>8.8755076792986145</v>
      </c>
      <c r="K644">
        <v>9.3423607235425532</v>
      </c>
      <c r="L644">
        <v>9.5066557674515337</v>
      </c>
      <c r="M644">
        <v>9.5977168816783394</v>
      </c>
      <c r="N644">
        <v>9.6567169007926594</v>
      </c>
      <c r="O644">
        <v>9.7930248182154003</v>
      </c>
      <c r="P644">
        <v>9.8799946952971442</v>
      </c>
      <c r="Q644">
        <v>10.085237211077089</v>
      </c>
      <c r="R644">
        <v>10.294015497118419</v>
      </c>
      <c r="S644">
        <v>8.5529571711461543</v>
      </c>
      <c r="T644">
        <v>6.7050527544043472</v>
      </c>
      <c r="U644">
        <v>8.0174410232789963</v>
      </c>
    </row>
    <row r="645" spans="1:21" x14ac:dyDescent="0.25">
      <c r="A645" t="s">
        <v>5</v>
      </c>
      <c r="B645" t="s">
        <v>721</v>
      </c>
      <c r="J645">
        <v>8.9281585059182405</v>
      </c>
      <c r="K645">
        <v>9.3741828601199106</v>
      </c>
      <c r="L645">
        <v>9.5299767027342313</v>
      </c>
      <c r="M645">
        <v>9.6166719513979793</v>
      </c>
      <c r="N645">
        <v>9.6731075719223991</v>
      </c>
      <c r="O645">
        <v>9.8075853267359321</v>
      </c>
      <c r="P645">
        <v>9.8933826686295223</v>
      </c>
      <c r="Q645">
        <v>10.097343428549109</v>
      </c>
      <c r="R645">
        <v>10.31131067578035</v>
      </c>
      <c r="S645">
        <v>8.5872231509130525</v>
      </c>
      <c r="T645">
        <v>6.7221082056140986</v>
      </c>
      <c r="U645">
        <v>8.028576695145917</v>
      </c>
    </row>
    <row r="646" spans="1:21" x14ac:dyDescent="0.25">
      <c r="A646" t="s">
        <v>5</v>
      </c>
      <c r="B646" t="s">
        <v>722</v>
      </c>
      <c r="C646">
        <v>0.13684406784850439</v>
      </c>
      <c r="D646">
        <v>0.26909120685054178</v>
      </c>
      <c r="E646">
        <v>5.5175764370895468</v>
      </c>
      <c r="F646">
        <v>5.6177068986083283</v>
      </c>
      <c r="G646">
        <v>5.7178294416902169</v>
      </c>
      <c r="H646">
        <v>5.817949566118898</v>
      </c>
      <c r="I646">
        <v>5.8943180123222829</v>
      </c>
      <c r="J646">
        <v>2.571065265043941</v>
      </c>
      <c r="K646">
        <v>2.2630693889093259</v>
      </c>
      <c r="L646">
        <v>2.0029052214380361</v>
      </c>
      <c r="M646">
        <v>1.790747452036122</v>
      </c>
      <c r="N646">
        <v>1.618919499798948</v>
      </c>
      <c r="O646">
        <v>1.486499017679435</v>
      </c>
      <c r="P646">
        <v>1.3085646836131231</v>
      </c>
      <c r="Q646">
        <v>0.54705918580065527</v>
      </c>
      <c r="R646">
        <v>5.7497373304907738E-4</v>
      </c>
      <c r="S646">
        <v>2.5798080309657052E-4</v>
      </c>
      <c r="T646">
        <v>2.954141836871449E-4</v>
      </c>
      <c r="U646">
        <v>7.5513560654365069E-4</v>
      </c>
    </row>
    <row r="647" spans="1:21" x14ac:dyDescent="0.25">
      <c r="A647" t="s">
        <v>5</v>
      </c>
      <c r="B647" t="s">
        <v>723</v>
      </c>
      <c r="C647">
        <v>15.44631504469851</v>
      </c>
      <c r="D647">
        <v>15.44575046025588</v>
      </c>
      <c r="E647">
        <v>10.29694059305751</v>
      </c>
      <c r="F647">
        <v>10.2967282520935</v>
      </c>
      <c r="G647">
        <v>10.296532696745199</v>
      </c>
      <c r="H647">
        <v>10.296344122067209</v>
      </c>
      <c r="I647">
        <v>10.2962435353025</v>
      </c>
      <c r="J647">
        <v>2.213517623475092</v>
      </c>
      <c r="K647">
        <v>1.9165296245877419</v>
      </c>
      <c r="L647">
        <v>1.6644621925574961</v>
      </c>
      <c r="M647">
        <v>1.4580625226915069</v>
      </c>
      <c r="N647">
        <v>1.290397164083243</v>
      </c>
    </row>
    <row r="648" spans="1:21" x14ac:dyDescent="0.25">
      <c r="A648" t="s">
        <v>5</v>
      </c>
      <c r="B648" t="s">
        <v>724</v>
      </c>
      <c r="K648">
        <v>0.1035549301129236</v>
      </c>
      <c r="L648">
        <v>0.20831475277452899</v>
      </c>
      <c r="M648">
        <v>0.3133426174361989</v>
      </c>
      <c r="N648">
        <v>0.41847262418494691</v>
      </c>
      <c r="O648">
        <v>0.52364964312671725</v>
      </c>
      <c r="P648">
        <v>0.62884981463438161</v>
      </c>
      <c r="Q648">
        <v>0.73503132195100696</v>
      </c>
      <c r="R648">
        <v>1.1726681307377269</v>
      </c>
      <c r="S648">
        <v>1.7340809554908401</v>
      </c>
      <c r="T648">
        <v>2.088842115618935</v>
      </c>
      <c r="U648">
        <v>1.7928709203515689</v>
      </c>
    </row>
    <row r="649" spans="1:21" x14ac:dyDescent="0.25">
      <c r="A649" t="s">
        <v>5</v>
      </c>
      <c r="B649" t="s">
        <v>725</v>
      </c>
      <c r="K649">
        <v>0.10355572803608271</v>
      </c>
      <c r="L649">
        <v>0.20831696366012301</v>
      </c>
      <c r="M649">
        <v>0.31334636869719629</v>
      </c>
      <c r="N649">
        <v>0.41847812918488242</v>
      </c>
      <c r="O649">
        <v>0.52365718657941784</v>
      </c>
      <c r="P649">
        <v>0.62885980412806064</v>
      </c>
      <c r="Q649">
        <v>0.73504442156220329</v>
      </c>
      <c r="R649">
        <v>1.1726974136065469</v>
      </c>
      <c r="S649">
        <v>1.734147310830382</v>
      </c>
      <c r="T649">
        <v>2.872520703580594</v>
      </c>
      <c r="U649">
        <v>4.0340554180772914</v>
      </c>
    </row>
    <row r="650" spans="1:21" x14ac:dyDescent="0.25">
      <c r="A650" t="s">
        <v>5</v>
      </c>
      <c r="B650" t="s">
        <v>726</v>
      </c>
      <c r="K650">
        <v>0.1035552629217828</v>
      </c>
      <c r="L650">
        <v>0.2083156691694385</v>
      </c>
      <c r="M650">
        <v>0.31334416774860457</v>
      </c>
      <c r="N650">
        <v>0.41847486990552729</v>
      </c>
      <c r="O650">
        <v>0.52365265909264613</v>
      </c>
      <c r="P650">
        <v>0.62885370359331205</v>
      </c>
      <c r="Q650">
        <v>0.73503625054437027</v>
      </c>
      <c r="R650">
        <v>1.1726792346578561</v>
      </c>
      <c r="S650">
        <v>1.7341039993616469</v>
      </c>
      <c r="T650">
        <v>2.0889086468583651</v>
      </c>
      <c r="U650">
        <v>1.7929060141184361</v>
      </c>
    </row>
    <row r="651" spans="1:21" x14ac:dyDescent="0.25">
      <c r="A651" t="s">
        <v>5</v>
      </c>
      <c r="B651" t="s">
        <v>727</v>
      </c>
      <c r="K651">
        <v>0.1035415332018047</v>
      </c>
      <c r="L651">
        <v>0.2082778648024676</v>
      </c>
      <c r="M651">
        <v>0.31328021614072099</v>
      </c>
      <c r="N651">
        <v>0.41838223448102718</v>
      </c>
      <c r="O651">
        <v>0.52352825359161204</v>
      </c>
      <c r="P651">
        <v>0.62869329153270936</v>
      </c>
      <c r="Q651">
        <v>0.73483296213971072</v>
      </c>
      <c r="R651">
        <v>1.17222125884363</v>
      </c>
      <c r="S651">
        <v>1.7331536171623261</v>
      </c>
      <c r="T651">
        <v>2.0861661437741681</v>
      </c>
      <c r="U651">
        <v>1.791458985981548</v>
      </c>
    </row>
    <row r="652" spans="1:21" x14ac:dyDescent="0.25">
      <c r="A652" t="s">
        <v>5</v>
      </c>
      <c r="B652" t="s">
        <v>728</v>
      </c>
      <c r="K652">
        <v>0.1035466637188311</v>
      </c>
      <c r="L652">
        <v>0.2082919913686529</v>
      </c>
      <c r="M652">
        <v>0.31330411233581468</v>
      </c>
      <c r="N652">
        <v>0.41841684813181618</v>
      </c>
      <c r="O652">
        <v>0.52357473771202656</v>
      </c>
      <c r="P652">
        <v>0.62875322866456695</v>
      </c>
      <c r="Q652">
        <v>0.73490891821831716</v>
      </c>
      <c r="R652">
        <v>1.172392369650928</v>
      </c>
      <c r="S652">
        <v>1.733508690596103</v>
      </c>
      <c r="T652">
        <v>2.0871904374714378</v>
      </c>
      <c r="U652">
        <v>1.7919995352096381</v>
      </c>
    </row>
    <row r="653" spans="1:21" x14ac:dyDescent="0.25">
      <c r="A653" t="s">
        <v>5</v>
      </c>
      <c r="B653" t="s">
        <v>729</v>
      </c>
      <c r="K653">
        <v>0.1035440983661484</v>
      </c>
      <c r="L653">
        <v>0.20828492780289831</v>
      </c>
      <c r="M653">
        <v>0.31329216361791201</v>
      </c>
      <c r="N653">
        <v>0.41839954032494392</v>
      </c>
      <c r="O653">
        <v>0.52355149424947656</v>
      </c>
      <c r="P653">
        <v>0.62872325816502417</v>
      </c>
      <c r="Q653">
        <v>0.7348709374936252</v>
      </c>
      <c r="R653">
        <v>1.1723068073141349</v>
      </c>
      <c r="S653">
        <v>1.733331137659067</v>
      </c>
      <c r="T653">
        <v>2.0866781935367751</v>
      </c>
      <c r="U653">
        <v>1.7917292244535381</v>
      </c>
    </row>
    <row r="654" spans="1:21" x14ac:dyDescent="0.25">
      <c r="A654" t="s">
        <v>5</v>
      </c>
      <c r="B654" t="s">
        <v>730</v>
      </c>
      <c r="K654">
        <v>0.10353651041846371</v>
      </c>
      <c r="L654">
        <v>0.2082640350556072</v>
      </c>
      <c r="M654">
        <v>0.31325682313988362</v>
      </c>
      <c r="N654">
        <v>0.41834835034958151</v>
      </c>
      <c r="O654">
        <v>0.52348274982631882</v>
      </c>
      <c r="P654">
        <v>0.62863461945324317</v>
      </c>
      <c r="Q654">
        <v>0.73475861103501483</v>
      </c>
      <c r="R654">
        <v>1.1720537705058649</v>
      </c>
      <c r="S654">
        <v>1.732806074963382</v>
      </c>
      <c r="T654">
        <v>2.0851639662426971</v>
      </c>
      <c r="U654">
        <v>1.7909299907682961</v>
      </c>
    </row>
    <row r="655" spans="1:21" x14ac:dyDescent="0.25">
      <c r="A655" t="s">
        <v>5</v>
      </c>
      <c r="B655" t="s">
        <v>731</v>
      </c>
      <c r="K655">
        <v>0.1035433146246869</v>
      </c>
      <c r="L655">
        <v>0.2082827698206951</v>
      </c>
      <c r="M655">
        <v>0.31328851323498652</v>
      </c>
      <c r="N655">
        <v>0.4183942527511551</v>
      </c>
      <c r="O655">
        <v>0.52354439335319081</v>
      </c>
      <c r="P655">
        <v>0.62871410220361679</v>
      </c>
      <c r="Q655">
        <v>0.73485933450917618</v>
      </c>
      <c r="R655">
        <v>1.1722806686586491</v>
      </c>
      <c r="S655">
        <v>1.7332768972925809</v>
      </c>
      <c r="T655">
        <v>2.0865217289970159</v>
      </c>
      <c r="U655">
        <v>1.791646652213337</v>
      </c>
    </row>
    <row r="656" spans="1:21" x14ac:dyDescent="0.25">
      <c r="A656" t="s">
        <v>5</v>
      </c>
      <c r="B656" t="s">
        <v>732</v>
      </c>
      <c r="K656">
        <v>0.1035399123559598</v>
      </c>
      <c r="L656">
        <v>0.20827340194101529</v>
      </c>
      <c r="M656">
        <v>0.31327266709677581</v>
      </c>
      <c r="N656">
        <v>0.41837129982484061</v>
      </c>
      <c r="O656">
        <v>0.52351356912428049</v>
      </c>
      <c r="P656">
        <v>0.62867435742891242</v>
      </c>
      <c r="Q656">
        <v>0.73480896805099372</v>
      </c>
      <c r="R656">
        <v>1.172167207392443</v>
      </c>
      <c r="S656">
        <v>1.7330414576043021</v>
      </c>
      <c r="T656">
        <v>2.0858426766020939</v>
      </c>
      <c r="U656">
        <v>1.791288257916106</v>
      </c>
    </row>
    <row r="657" spans="1:21" x14ac:dyDescent="0.25">
      <c r="A657" t="s">
        <v>5</v>
      </c>
      <c r="B657" t="s">
        <v>733</v>
      </c>
      <c r="K657">
        <v>0.1035518390761795</v>
      </c>
      <c r="L657">
        <v>0.20830624158931271</v>
      </c>
      <c r="M657">
        <v>0.31332821885589851</v>
      </c>
      <c r="N657">
        <v>0.41845176711051818</v>
      </c>
      <c r="O657">
        <v>0.52362163255319027</v>
      </c>
      <c r="P657">
        <v>0.62881369640093709</v>
      </c>
      <c r="Q657">
        <v>0.7349855486174558</v>
      </c>
      <c r="R657">
        <v>1.1725650067012889</v>
      </c>
      <c r="S657">
        <v>1.733866945993896</v>
      </c>
      <c r="T657">
        <v>2.0882243171442489</v>
      </c>
      <c r="U657">
        <v>1.792545021280689</v>
      </c>
    </row>
    <row r="658" spans="1:21" x14ac:dyDescent="0.25">
      <c r="A658" t="s">
        <v>5</v>
      </c>
      <c r="B658" t="s">
        <v>734</v>
      </c>
      <c r="K658">
        <v>0.1035535349729971</v>
      </c>
      <c r="L658">
        <v>0.20831091124133319</v>
      </c>
      <c r="M658">
        <v>0.31333611856918447</v>
      </c>
      <c r="N658">
        <v>0.41846321021636662</v>
      </c>
      <c r="O658">
        <v>0.52363700035210103</v>
      </c>
      <c r="P658">
        <v>0.62883351236380791</v>
      </c>
      <c r="Q658">
        <v>0.73501066168464546</v>
      </c>
      <c r="R658">
        <v>1.172621584322441</v>
      </c>
      <c r="S658">
        <v>1.7339843587807779</v>
      </c>
      <c r="T658">
        <v>2.088563244159332</v>
      </c>
      <c r="U658">
        <v>1.7927238163325621</v>
      </c>
    </row>
    <row r="659" spans="1:21" x14ac:dyDescent="0.25">
      <c r="A659" t="s">
        <v>5</v>
      </c>
      <c r="B659" t="s">
        <v>735</v>
      </c>
      <c r="K659">
        <v>0.1035526870142976</v>
      </c>
      <c r="L659">
        <v>0.20830857638443631</v>
      </c>
      <c r="M659">
        <v>0.31333216864470309</v>
      </c>
      <c r="N659">
        <v>0.41845748855611031</v>
      </c>
      <c r="O659">
        <v>0.52362931629929255</v>
      </c>
      <c r="P659">
        <v>0.62882360417092309</v>
      </c>
      <c r="Q659">
        <v>0.73499810485737616</v>
      </c>
      <c r="R659">
        <v>1.172593294753761</v>
      </c>
      <c r="S659">
        <v>1.733925650614436</v>
      </c>
      <c r="T659">
        <v>2.0883937700770092</v>
      </c>
      <c r="U659">
        <v>1.7926344148584059</v>
      </c>
    </row>
    <row r="660" spans="1:21" x14ac:dyDescent="0.25">
      <c r="A660" t="s">
        <v>5</v>
      </c>
      <c r="B660" t="s">
        <v>736</v>
      </c>
      <c r="J660">
        <v>28.72177326872777</v>
      </c>
      <c r="K660">
        <v>26.941418883889039</v>
      </c>
      <c r="L660">
        <v>26.83090381827423</v>
      </c>
      <c r="M660">
        <v>26.838724440416922</v>
      </c>
      <c r="N660">
        <v>26.915478578274591</v>
      </c>
      <c r="O660">
        <v>26.99960503736613</v>
      </c>
      <c r="P660">
        <v>27.068582452500589</v>
      </c>
      <c r="Q660">
        <v>28.315075344681969</v>
      </c>
      <c r="R660">
        <v>27.87534331897885</v>
      </c>
      <c r="S660">
        <v>30.940325854294151</v>
      </c>
      <c r="T660">
        <v>29.288396906928909</v>
      </c>
      <c r="U660">
        <v>19.910423011306619</v>
      </c>
    </row>
    <row r="661" spans="1:21" x14ac:dyDescent="0.25">
      <c r="A661" t="s">
        <v>5</v>
      </c>
      <c r="B661" t="s">
        <v>737</v>
      </c>
      <c r="J661">
        <v>28.834294310964939</v>
      </c>
      <c r="K661">
        <v>26.992670354002581</v>
      </c>
      <c r="L661">
        <v>26.866289314176761</v>
      </c>
      <c r="M661">
        <v>26.865497696372231</v>
      </c>
      <c r="N661">
        <v>26.93776272859181</v>
      </c>
      <c r="O661">
        <v>27.019312590498512</v>
      </c>
      <c r="P661">
        <v>27.086832226154261</v>
      </c>
      <c r="Q661">
        <v>28.334291723596209</v>
      </c>
      <c r="R661">
        <v>27.891700997933309</v>
      </c>
      <c r="S661">
        <v>30.960982520810699</v>
      </c>
      <c r="T661">
        <v>40.343346923321228</v>
      </c>
      <c r="U661">
        <v>44.810255460959269</v>
      </c>
    </row>
    <row r="662" spans="1:21" x14ac:dyDescent="0.25">
      <c r="A662" t="s">
        <v>5</v>
      </c>
      <c r="B662" t="s">
        <v>738</v>
      </c>
      <c r="J662">
        <v>28.769365786655872</v>
      </c>
      <c r="K662">
        <v>26.96293827280746</v>
      </c>
      <c r="L662">
        <v>26.845628699859908</v>
      </c>
      <c r="M662">
        <v>26.849820910598279</v>
      </c>
      <c r="N662">
        <v>26.924586480893939</v>
      </c>
      <c r="O662">
        <v>27.00749302989917</v>
      </c>
      <c r="P662">
        <v>27.075690258373989</v>
      </c>
      <c r="Q662">
        <v>28.322304300633881</v>
      </c>
      <c r="R662">
        <v>27.88154563283835</v>
      </c>
      <c r="S662">
        <v>30.947536618774539</v>
      </c>
      <c r="T662">
        <v>29.301463014862179</v>
      </c>
      <c r="U662">
        <v>19.914746139081139</v>
      </c>
    </row>
    <row r="663" spans="1:21" x14ac:dyDescent="0.25">
      <c r="A663" t="s">
        <v>5</v>
      </c>
      <c r="B663" t="s">
        <v>739</v>
      </c>
      <c r="J663">
        <v>26.877541538586161</v>
      </c>
      <c r="K663">
        <v>26.093610269759509</v>
      </c>
      <c r="L663">
        <v>26.248011107828209</v>
      </c>
      <c r="M663">
        <v>26.398533373455059</v>
      </c>
      <c r="N663">
        <v>26.55364960245468</v>
      </c>
      <c r="O663">
        <v>26.68594014157738</v>
      </c>
      <c r="P663">
        <v>26.78577673474582</v>
      </c>
      <c r="Q663">
        <v>28.027432206189658</v>
      </c>
      <c r="R663">
        <v>27.628371281271331</v>
      </c>
      <c r="S663">
        <v>30.653236558050281</v>
      </c>
      <c r="T663">
        <v>28.771268526136939</v>
      </c>
      <c r="U663">
        <v>19.737902868225468</v>
      </c>
    </row>
    <row r="664" spans="1:21" x14ac:dyDescent="0.25">
      <c r="A664" t="s">
        <v>5</v>
      </c>
      <c r="B664" t="s">
        <v>740</v>
      </c>
      <c r="J664">
        <v>27.567051599077669</v>
      </c>
      <c r="K664">
        <v>26.414039898205779</v>
      </c>
      <c r="L664">
        <v>26.468978463746922</v>
      </c>
      <c r="M664">
        <v>26.565626873892601</v>
      </c>
      <c r="N664">
        <v>26.691119985148539</v>
      </c>
      <c r="O664">
        <v>26.805181005258529</v>
      </c>
      <c r="P664">
        <v>26.893324524739889</v>
      </c>
      <c r="Q664">
        <v>28.136823336815489</v>
      </c>
      <c r="R664">
        <v>27.722336846411409</v>
      </c>
      <c r="S664">
        <v>30.762456704501702</v>
      </c>
      <c r="T664">
        <v>28.967265043430832</v>
      </c>
      <c r="U664">
        <v>19.803626096341329</v>
      </c>
    </row>
    <row r="665" spans="1:21" x14ac:dyDescent="0.25">
      <c r="A665" t="s">
        <v>5</v>
      </c>
      <c r="B665" t="s">
        <v>741</v>
      </c>
      <c r="J665">
        <v>27.219642597815159</v>
      </c>
      <c r="K665">
        <v>26.253160524778909</v>
      </c>
      <c r="L665">
        <v>26.358142446460938</v>
      </c>
      <c r="M665">
        <v>26.48184934553332</v>
      </c>
      <c r="N665">
        <v>26.622214135157119</v>
      </c>
      <c r="O665">
        <v>26.745423351200959</v>
      </c>
      <c r="P665">
        <v>26.839432764953312</v>
      </c>
      <c r="Q665">
        <v>28.08200841808895</v>
      </c>
      <c r="R665">
        <v>27.675258031305631</v>
      </c>
      <c r="S665">
        <v>30.7077336538743</v>
      </c>
      <c r="T665">
        <v>28.868944910525769</v>
      </c>
      <c r="U665">
        <v>19.770709873522179</v>
      </c>
    </row>
    <row r="666" spans="1:21" x14ac:dyDescent="0.25">
      <c r="A666" t="s">
        <v>5</v>
      </c>
      <c r="B666" t="s">
        <v>742</v>
      </c>
      <c r="J666">
        <v>26.223110336637522</v>
      </c>
      <c r="K666">
        <v>25.78500629020802</v>
      </c>
      <c r="L666">
        <v>26.03437044324988</v>
      </c>
      <c r="M666">
        <v>26.236700209699389</v>
      </c>
      <c r="N666">
        <v>26.420358149195781</v>
      </c>
      <c r="O666">
        <v>26.570240721019822</v>
      </c>
      <c r="P666">
        <v>26.681377717243929</v>
      </c>
      <c r="Q666">
        <v>27.921239960661119</v>
      </c>
      <c r="R666">
        <v>27.537103377020479</v>
      </c>
      <c r="S666">
        <v>30.547162370762411</v>
      </c>
      <c r="T666">
        <v>28.581857363782749</v>
      </c>
      <c r="U666">
        <v>19.673972419055509</v>
      </c>
    </row>
    <row r="667" spans="1:21" x14ac:dyDescent="0.25">
      <c r="A667" t="s">
        <v>5</v>
      </c>
      <c r="B667" t="s">
        <v>743</v>
      </c>
      <c r="J667">
        <v>27.11455719629344</v>
      </c>
      <c r="K667">
        <v>26.2042730372862</v>
      </c>
      <c r="L667">
        <v>26.32441998056763</v>
      </c>
      <c r="M667">
        <v>26.456345441862869</v>
      </c>
      <c r="N667">
        <v>26.601229889948399</v>
      </c>
      <c r="O667">
        <v>26.727220747547381</v>
      </c>
      <c r="P667">
        <v>26.823014601520761</v>
      </c>
      <c r="Q667">
        <v>28.06530879882725</v>
      </c>
      <c r="R667">
        <v>27.660912666652269</v>
      </c>
      <c r="S667">
        <v>30.691059558701109</v>
      </c>
      <c r="T667">
        <v>28.839034008669191</v>
      </c>
      <c r="U667">
        <v>19.760674946127931</v>
      </c>
    </row>
    <row r="668" spans="1:21" x14ac:dyDescent="0.25">
      <c r="A668" t="s">
        <v>5</v>
      </c>
      <c r="B668" t="s">
        <v>744</v>
      </c>
      <c r="J668">
        <v>26.664119366882701</v>
      </c>
      <c r="K668">
        <v>25.99347385110833</v>
      </c>
      <c r="L668">
        <v>26.178780249971801</v>
      </c>
      <c r="M668">
        <v>26.34612188548045</v>
      </c>
      <c r="N668">
        <v>26.510497929783629</v>
      </c>
      <c r="O668">
        <v>26.648492756779511</v>
      </c>
      <c r="P668">
        <v>26.751991767107999</v>
      </c>
      <c r="Q668">
        <v>27.993067320613111</v>
      </c>
      <c r="R668">
        <v>27.59884151498694</v>
      </c>
      <c r="S668">
        <v>30.618915098567509</v>
      </c>
      <c r="T668">
        <v>28.70987850828557</v>
      </c>
      <c r="U668">
        <v>19.717228085869561</v>
      </c>
    </row>
    <row r="669" spans="1:21" x14ac:dyDescent="0.25">
      <c r="A669" t="s">
        <v>5</v>
      </c>
      <c r="B669" t="s">
        <v>745</v>
      </c>
      <c r="J669">
        <v>28.283778524503809</v>
      </c>
      <c r="K669">
        <v>26.742613392159821</v>
      </c>
      <c r="L669">
        <v>26.69471278207304</v>
      </c>
      <c r="M669">
        <v>26.736040477983071</v>
      </c>
      <c r="N669">
        <v>26.831166270120381</v>
      </c>
      <c r="O669">
        <v>26.926568182641908</v>
      </c>
      <c r="P669">
        <v>27.002759959908499</v>
      </c>
      <c r="Q669">
        <v>28.248129867643542</v>
      </c>
      <c r="R669">
        <v>27.817894946512538</v>
      </c>
      <c r="S669">
        <v>30.873539060903401</v>
      </c>
      <c r="T669">
        <v>29.167548543679182</v>
      </c>
      <c r="U669">
        <v>19.870357816669589</v>
      </c>
    </row>
    <row r="670" spans="1:21" x14ac:dyDescent="0.25">
      <c r="A670" t="s">
        <v>5</v>
      </c>
      <c r="B670" t="s">
        <v>746</v>
      </c>
      <c r="J670">
        <v>28.52317908871678</v>
      </c>
      <c r="K670">
        <v>26.851450841460579</v>
      </c>
      <c r="L670">
        <v>26.76930674811776</v>
      </c>
      <c r="M670">
        <v>26.79229387791495</v>
      </c>
      <c r="N670">
        <v>26.877361865000221</v>
      </c>
      <c r="O670">
        <v>26.96658971898</v>
      </c>
      <c r="P670">
        <v>27.038830432788629</v>
      </c>
      <c r="Q670">
        <v>28.284815966986859</v>
      </c>
      <c r="R670">
        <v>27.84937895726981</v>
      </c>
      <c r="S670">
        <v>30.910140395149568</v>
      </c>
      <c r="T670">
        <v>29.233738740136779</v>
      </c>
      <c r="U670">
        <v>19.892320181222829</v>
      </c>
    </row>
    <row r="671" spans="1:21" x14ac:dyDescent="0.25">
      <c r="A671" t="s">
        <v>5</v>
      </c>
      <c r="B671" t="s">
        <v>747</v>
      </c>
      <c r="J671">
        <v>28.40320079204438</v>
      </c>
      <c r="K671">
        <v>26.796959377760182</v>
      </c>
      <c r="L671">
        <v>26.731970695969189</v>
      </c>
      <c r="M671">
        <v>26.764141322472629</v>
      </c>
      <c r="N671">
        <v>26.85424488921015</v>
      </c>
      <c r="O671">
        <v>26.946563514997841</v>
      </c>
      <c r="P671">
        <v>27.020781935477821</v>
      </c>
      <c r="Q671">
        <v>28.26645950051752</v>
      </c>
      <c r="R671">
        <v>27.833626143414019</v>
      </c>
      <c r="S671">
        <v>30.891827009615</v>
      </c>
      <c r="T671">
        <v>29.200608786901959</v>
      </c>
      <c r="U671">
        <v>19.881332975456552</v>
      </c>
    </row>
    <row r="672" spans="1:21" x14ac:dyDescent="0.25">
      <c r="A672" t="s">
        <v>5</v>
      </c>
      <c r="B672" t="s">
        <v>748</v>
      </c>
      <c r="K672">
        <v>0.21254600190063511</v>
      </c>
      <c r="L672">
        <v>0.42749630893584678</v>
      </c>
      <c r="M672">
        <v>0.6429663249584141</v>
      </c>
      <c r="N672">
        <v>0.85861960243078517</v>
      </c>
      <c r="O672">
        <v>1.074347102618167</v>
      </c>
      <c r="P672">
        <v>1.290098330364988</v>
      </c>
      <c r="Q672">
        <v>1.5099445212497069</v>
      </c>
      <c r="R672">
        <v>2.6303358257157519</v>
      </c>
      <c r="S672">
        <v>4.1027635876451072</v>
      </c>
      <c r="T672">
        <v>5.0768916384608787</v>
      </c>
      <c r="U672">
        <v>4.4270552036876154</v>
      </c>
    </row>
    <row r="673" spans="1:21" x14ac:dyDescent="0.25">
      <c r="A673" t="s">
        <v>5</v>
      </c>
      <c r="B673" t="s">
        <v>749</v>
      </c>
      <c r="K673">
        <v>0.21254938596004291</v>
      </c>
      <c r="L673">
        <v>0.42750565548791991</v>
      </c>
      <c r="M673">
        <v>0.64298216443988199</v>
      </c>
      <c r="N673">
        <v>0.85864283139789155</v>
      </c>
      <c r="O673">
        <v>1.0743789188384261</v>
      </c>
      <c r="P673">
        <v>1.290140449104096</v>
      </c>
      <c r="Q673">
        <v>1.509999891978532</v>
      </c>
      <c r="R673">
        <v>2.6304833285725588</v>
      </c>
      <c r="S673">
        <v>4.1031352857437282</v>
      </c>
      <c r="T673">
        <v>6.9828702943823746</v>
      </c>
      <c r="U673">
        <v>9.9614588082620621</v>
      </c>
    </row>
    <row r="674" spans="1:21" x14ac:dyDescent="0.25">
      <c r="A674" t="s">
        <v>5</v>
      </c>
      <c r="B674" t="s">
        <v>750</v>
      </c>
      <c r="K674">
        <v>0.21254741335135011</v>
      </c>
      <c r="L674">
        <v>0.42750018295302628</v>
      </c>
      <c r="M674">
        <v>0.64297287101110134</v>
      </c>
      <c r="N674">
        <v>0.85862907843748326</v>
      </c>
      <c r="O674">
        <v>1.0743598230608731</v>
      </c>
      <c r="P674">
        <v>1.290114727264615</v>
      </c>
      <c r="Q674">
        <v>1.5099653538588069</v>
      </c>
      <c r="R674">
        <v>2.6303917568806758</v>
      </c>
      <c r="S674">
        <v>4.1028926651362161</v>
      </c>
      <c r="T674">
        <v>5.0772848308948193</v>
      </c>
      <c r="U674">
        <v>4.4272692711673693</v>
      </c>
    </row>
    <row r="675" spans="1:21" x14ac:dyDescent="0.25">
      <c r="A675" t="s">
        <v>5</v>
      </c>
      <c r="B675" t="s">
        <v>751</v>
      </c>
      <c r="K675">
        <v>0.2124891980559846</v>
      </c>
      <c r="L675">
        <v>0.42734040458369099</v>
      </c>
      <c r="M675">
        <v>0.64270292848534105</v>
      </c>
      <c r="N675">
        <v>0.85823833501207947</v>
      </c>
      <c r="O675">
        <v>1.07383531808614</v>
      </c>
      <c r="P675">
        <v>1.2894386639733351</v>
      </c>
      <c r="Q675">
        <v>1.509106465508752</v>
      </c>
      <c r="R675">
        <v>2.628086157917902</v>
      </c>
      <c r="S675">
        <v>4.0975726025361663</v>
      </c>
      <c r="T675">
        <v>5.0610994748400584</v>
      </c>
      <c r="U675">
        <v>4.4184515256953398</v>
      </c>
    </row>
    <row r="676" spans="1:21" x14ac:dyDescent="0.25">
      <c r="A676" t="s">
        <v>5</v>
      </c>
      <c r="B676" t="s">
        <v>752</v>
      </c>
      <c r="K676">
        <v>0.21251094886080341</v>
      </c>
      <c r="L676">
        <v>0.42740010077304919</v>
      </c>
      <c r="M676">
        <v>0.64280377445303372</v>
      </c>
      <c r="N676">
        <v>0.85838430465778071</v>
      </c>
      <c r="O676">
        <v>1.074031251420245</v>
      </c>
      <c r="P676">
        <v>1.289691205090679</v>
      </c>
      <c r="Q676">
        <v>1.5094272848580661</v>
      </c>
      <c r="R676">
        <v>2.6289472845764399</v>
      </c>
      <c r="S676">
        <v>4.0995594247497653</v>
      </c>
      <c r="T676">
        <v>5.0671390928403603</v>
      </c>
      <c r="U676">
        <v>4.4217433213543282</v>
      </c>
    </row>
    <row r="677" spans="1:21" x14ac:dyDescent="0.25">
      <c r="A677" t="s">
        <v>5</v>
      </c>
      <c r="B677" t="s">
        <v>753</v>
      </c>
      <c r="K677">
        <v>0.21250007260202869</v>
      </c>
      <c r="L677">
        <v>0.42737025013102897</v>
      </c>
      <c r="M677">
        <v>0.64275334573726917</v>
      </c>
      <c r="N677">
        <v>0.85831131071922606</v>
      </c>
      <c r="O677">
        <v>1.0739332716994761</v>
      </c>
      <c r="P677">
        <v>1.289564916495558</v>
      </c>
      <c r="Q677">
        <v>1.509266849970575</v>
      </c>
      <c r="R677">
        <v>2.6285166415673502</v>
      </c>
      <c r="S677">
        <v>4.0985658017428186</v>
      </c>
      <c r="T677">
        <v>5.064117897828214</v>
      </c>
      <c r="U677">
        <v>4.4200968833343817</v>
      </c>
    </row>
    <row r="678" spans="1:21" x14ac:dyDescent="0.25">
      <c r="A678" t="s">
        <v>5</v>
      </c>
      <c r="B678" t="s">
        <v>754</v>
      </c>
      <c r="K678">
        <v>0.21246790752886971</v>
      </c>
      <c r="L678">
        <v>0.42728197317727812</v>
      </c>
      <c r="M678">
        <v>0.64260423018419077</v>
      </c>
      <c r="N678">
        <v>0.85809548035066785</v>
      </c>
      <c r="O678">
        <v>1.073643572293751</v>
      </c>
      <c r="P678">
        <v>1.289191529616494</v>
      </c>
      <c r="Q678">
        <v>1.5087925325217491</v>
      </c>
      <c r="R678">
        <v>2.627243608306618</v>
      </c>
      <c r="S678">
        <v>4.095628859758456</v>
      </c>
      <c r="T678">
        <v>5.0551965847392086</v>
      </c>
      <c r="U678">
        <v>4.4152325713353742</v>
      </c>
    </row>
    <row r="679" spans="1:21" x14ac:dyDescent="0.25">
      <c r="A679" t="s">
        <v>5</v>
      </c>
      <c r="B679" t="s">
        <v>755</v>
      </c>
      <c r="K679">
        <v>0.21249674997617929</v>
      </c>
      <c r="L679">
        <v>0.42736113103389078</v>
      </c>
      <c r="M679">
        <v>0.64273794079765334</v>
      </c>
      <c r="N679">
        <v>0.85828901289304593</v>
      </c>
      <c r="O679">
        <v>1.073903341666727</v>
      </c>
      <c r="P679">
        <v>1.2895263393857821</v>
      </c>
      <c r="Q679">
        <v>1.5092178431827099</v>
      </c>
      <c r="R679">
        <v>2.6283851012099291</v>
      </c>
      <c r="S679">
        <v>4.098262309742962</v>
      </c>
      <c r="T679">
        <v>5.0631954002355366</v>
      </c>
      <c r="U679">
        <v>4.4195940710610886</v>
      </c>
    </row>
    <row r="680" spans="1:21" x14ac:dyDescent="0.25">
      <c r="A680" t="s">
        <v>5</v>
      </c>
      <c r="B680" t="s">
        <v>756</v>
      </c>
      <c r="K680">
        <v>0.21248232724701341</v>
      </c>
      <c r="L680">
        <v>0.42732154762692393</v>
      </c>
      <c r="M680">
        <v>0.64267107542316604</v>
      </c>
      <c r="N680">
        <v>0.85819223061118366</v>
      </c>
      <c r="O680">
        <v>1.0737734340521179</v>
      </c>
      <c r="P680">
        <v>1.2893589028207399</v>
      </c>
      <c r="Q680">
        <v>1.5090051435693079</v>
      </c>
      <c r="R680">
        <v>2.627814214785547</v>
      </c>
      <c r="S680">
        <v>4.0969452123215602</v>
      </c>
      <c r="T680">
        <v>5.0591935466453926</v>
      </c>
      <c r="U680">
        <v>4.4174123711585827</v>
      </c>
    </row>
    <row r="681" spans="1:21" x14ac:dyDescent="0.25">
      <c r="A681" t="s">
        <v>5</v>
      </c>
      <c r="B681" t="s">
        <v>757</v>
      </c>
      <c r="K681">
        <v>0.21253289347271201</v>
      </c>
      <c r="L681">
        <v>0.42746033047186438</v>
      </c>
      <c r="M681">
        <v>0.64290553329846367</v>
      </c>
      <c r="N681">
        <v>0.85853160229469627</v>
      </c>
      <c r="O681">
        <v>1.074228973932899</v>
      </c>
      <c r="P681">
        <v>1.289946062129063</v>
      </c>
      <c r="Q681">
        <v>1.509751064935142</v>
      </c>
      <c r="R681">
        <v>2.6298164555728079</v>
      </c>
      <c r="S681">
        <v>4.1015650342049792</v>
      </c>
      <c r="T681">
        <v>5.0732418079371744</v>
      </c>
      <c r="U681">
        <v>4.425067775580831</v>
      </c>
    </row>
    <row r="682" spans="1:21" x14ac:dyDescent="0.25">
      <c r="A682" t="s">
        <v>5</v>
      </c>
      <c r="B682" t="s">
        <v>758</v>
      </c>
      <c r="K682">
        <v>0.2125400852449908</v>
      </c>
      <c r="L682">
        <v>0.42748006952789058</v>
      </c>
      <c r="M682">
        <v>0.64293888523185405</v>
      </c>
      <c r="N682">
        <v>0.85857988123170392</v>
      </c>
      <c r="O682">
        <v>1.074293781803723</v>
      </c>
      <c r="P682">
        <v>1.290029599236115</v>
      </c>
      <c r="Q682">
        <v>1.509857197737009</v>
      </c>
      <c r="R682">
        <v>2.6301013848818959</v>
      </c>
      <c r="S682">
        <v>4.1022225571781608</v>
      </c>
      <c r="T682">
        <v>5.0752438323070681</v>
      </c>
      <c r="U682">
        <v>4.4261580052137752</v>
      </c>
    </row>
    <row r="683" spans="1:21" x14ac:dyDescent="0.25">
      <c r="A683" t="s">
        <v>5</v>
      </c>
      <c r="B683" t="s">
        <v>759</v>
      </c>
      <c r="K683">
        <v>0.21253648926519231</v>
      </c>
      <c r="L683">
        <v>0.42747019972132683</v>
      </c>
      <c r="M683">
        <v>0.6429222086371128</v>
      </c>
      <c r="N683">
        <v>0.85855574076432684</v>
      </c>
      <c r="O683">
        <v>1.0742613764380169</v>
      </c>
      <c r="P683">
        <v>1.2899878287063811</v>
      </c>
      <c r="Q683">
        <v>1.50980412857324</v>
      </c>
      <c r="R683">
        <v>2.6299589114992701</v>
      </c>
      <c r="S683">
        <v>4.1018937725039226</v>
      </c>
      <c r="T683">
        <v>5.0742426697368277</v>
      </c>
      <c r="U683">
        <v>4.4256128313651439</v>
      </c>
    </row>
    <row r="684" spans="1:21" x14ac:dyDescent="0.25">
      <c r="A684" t="s">
        <v>5</v>
      </c>
      <c r="B684" t="s">
        <v>760</v>
      </c>
      <c r="J684">
        <v>23.23070544788154</v>
      </c>
      <c r="K684">
        <v>21.877251108215852</v>
      </c>
      <c r="L684">
        <v>21.773219035801901</v>
      </c>
      <c r="M684">
        <v>21.7667755281099</v>
      </c>
      <c r="N684">
        <v>21.831139161829931</v>
      </c>
      <c r="O684">
        <v>21.895530440011299</v>
      </c>
      <c r="P684">
        <v>21.954528490151379</v>
      </c>
      <c r="Q684">
        <v>22.793075808501872</v>
      </c>
      <c r="R684">
        <v>22.479986042826241</v>
      </c>
      <c r="S684">
        <v>24.791235040287191</v>
      </c>
      <c r="T684">
        <v>23.714351059993071</v>
      </c>
      <c r="U684">
        <v>16.338500701735999</v>
      </c>
    </row>
    <row r="685" spans="1:21" x14ac:dyDescent="0.25">
      <c r="A685" t="s">
        <v>5</v>
      </c>
      <c r="B685" t="s">
        <v>761</v>
      </c>
      <c r="J685">
        <v>23.3044038123763</v>
      </c>
      <c r="K685">
        <v>21.91111884205867</v>
      </c>
      <c r="L685">
        <v>21.796561017021752</v>
      </c>
      <c r="M685">
        <v>21.784410423128179</v>
      </c>
      <c r="N685">
        <v>21.845817497041651</v>
      </c>
      <c r="O685">
        <v>21.908505514740359</v>
      </c>
      <c r="P685">
        <v>21.966546136678051</v>
      </c>
      <c r="Q685">
        <v>22.805541989925189</v>
      </c>
      <c r="R685">
        <v>22.490635268188289</v>
      </c>
      <c r="S685">
        <v>24.804511660687421</v>
      </c>
      <c r="T685">
        <v>32.654317862828712</v>
      </c>
      <c r="U685">
        <v>36.769580593246431</v>
      </c>
    </row>
    <row r="686" spans="1:21" x14ac:dyDescent="0.25">
      <c r="A686" t="s">
        <v>5</v>
      </c>
      <c r="B686" t="s">
        <v>762</v>
      </c>
      <c r="J686">
        <v>23.261884349342381</v>
      </c>
      <c r="K686">
        <v>21.891473240601339</v>
      </c>
      <c r="L686">
        <v>21.782933269129121</v>
      </c>
      <c r="M686">
        <v>21.774085056477261</v>
      </c>
      <c r="N686">
        <v>21.837138852928721</v>
      </c>
      <c r="O686">
        <v>21.900724102757842</v>
      </c>
      <c r="P686">
        <v>21.959209391483238</v>
      </c>
      <c r="Q686">
        <v>22.797765817738782</v>
      </c>
      <c r="R686">
        <v>22.484024202779249</v>
      </c>
      <c r="S686">
        <v>24.79587005712574</v>
      </c>
      <c r="T686">
        <v>23.722921555263952</v>
      </c>
      <c r="U686">
        <v>16.34141368449426</v>
      </c>
    </row>
    <row r="687" spans="1:21" x14ac:dyDescent="0.25">
      <c r="A687" t="s">
        <v>5</v>
      </c>
      <c r="B687" t="s">
        <v>763</v>
      </c>
      <c r="J687">
        <v>22.012969432594769</v>
      </c>
      <c r="K687">
        <v>21.314601043306919</v>
      </c>
      <c r="L687">
        <v>21.38743268259833</v>
      </c>
      <c r="M687">
        <v>21.475992882180609</v>
      </c>
      <c r="N687">
        <v>21.592184107637959</v>
      </c>
      <c r="O687">
        <v>21.688517496003289</v>
      </c>
      <c r="P687">
        <v>21.767865154732771</v>
      </c>
      <c r="Q687">
        <v>22.606035304938839</v>
      </c>
      <c r="R687">
        <v>22.318848453495299</v>
      </c>
      <c r="S687">
        <v>24.60629758526375</v>
      </c>
      <c r="T687">
        <v>23.37401635969843</v>
      </c>
      <c r="U687">
        <v>16.222063632521849</v>
      </c>
    </row>
    <row r="688" spans="1:21" x14ac:dyDescent="0.25">
      <c r="A688" t="s">
        <v>5</v>
      </c>
      <c r="B688" t="s">
        <v>764</v>
      </c>
      <c r="J688">
        <v>22.470579913523071</v>
      </c>
      <c r="K688">
        <v>21.52780369348611</v>
      </c>
      <c r="L688">
        <v>21.533968140594201</v>
      </c>
      <c r="M688">
        <v>21.58656028699982</v>
      </c>
      <c r="N688">
        <v>21.683109844374691</v>
      </c>
      <c r="O688">
        <v>21.76732603038251</v>
      </c>
      <c r="P688">
        <v>21.838947177573459</v>
      </c>
      <c r="Q688">
        <v>22.677264100652359</v>
      </c>
      <c r="R688">
        <v>22.380234543890161</v>
      </c>
      <c r="S688">
        <v>24.676746464322619</v>
      </c>
      <c r="T688">
        <v>23.50327327997735</v>
      </c>
      <c r="U688">
        <v>16.266465529150711</v>
      </c>
    </row>
    <row r="689" spans="1:21" x14ac:dyDescent="0.25">
      <c r="A689" t="s">
        <v>5</v>
      </c>
      <c r="B689" t="s">
        <v>765</v>
      </c>
      <c r="J689">
        <v>22.240389597116671</v>
      </c>
      <c r="K689">
        <v>21.42084610835678</v>
      </c>
      <c r="L689">
        <v>21.4605114407657</v>
      </c>
      <c r="M689">
        <v>21.531152775162919</v>
      </c>
      <c r="N689">
        <v>21.63755537708472</v>
      </c>
      <c r="O689">
        <v>21.727848154200199</v>
      </c>
      <c r="P689">
        <v>21.803342940541832</v>
      </c>
      <c r="Q689">
        <v>22.641586817318341</v>
      </c>
      <c r="R689">
        <v>22.349490669489139</v>
      </c>
      <c r="S689">
        <v>24.64146309890539</v>
      </c>
      <c r="T689">
        <v>23.438474523362949</v>
      </c>
      <c r="U689">
        <v>16.244234505788359</v>
      </c>
    </row>
    <row r="690" spans="1:21" x14ac:dyDescent="0.25">
      <c r="A690" t="s">
        <v>5</v>
      </c>
      <c r="B690" t="s">
        <v>766</v>
      </c>
      <c r="J690">
        <v>21.575718925363109</v>
      </c>
      <c r="K690">
        <v>21.108604091548958</v>
      </c>
      <c r="L690">
        <v>21.24541284938379</v>
      </c>
      <c r="M690">
        <v>21.368685438311829</v>
      </c>
      <c r="N690">
        <v>21.503860009289951</v>
      </c>
      <c r="O690">
        <v>21.611919240696871</v>
      </c>
      <c r="P690">
        <v>21.69875231605101</v>
      </c>
      <c r="Q690">
        <v>22.53677621863336</v>
      </c>
      <c r="R690">
        <v>22.259133864073149</v>
      </c>
      <c r="S690">
        <v>24.53777150674928</v>
      </c>
      <c r="T690">
        <v>23.248777166406182</v>
      </c>
      <c r="U690">
        <v>16.178820379436999</v>
      </c>
    </row>
    <row r="691" spans="1:21" x14ac:dyDescent="0.25">
      <c r="A691" t="s">
        <v>5</v>
      </c>
      <c r="B691" t="s">
        <v>767</v>
      </c>
      <c r="J691">
        <v>22.17061209738096</v>
      </c>
      <c r="K691">
        <v>21.388310032020811</v>
      </c>
      <c r="L691">
        <v>21.43814403158143</v>
      </c>
      <c r="M691">
        <v>21.51427385658544</v>
      </c>
      <c r="N691">
        <v>21.623673948701551</v>
      </c>
      <c r="O691">
        <v>21.715816090043891</v>
      </c>
      <c r="P691">
        <v>21.79249022130336</v>
      </c>
      <c r="Q691">
        <v>22.6307116437197</v>
      </c>
      <c r="R691">
        <v>22.34011795968431</v>
      </c>
      <c r="S691">
        <v>24.63070669707956</v>
      </c>
      <c r="T691">
        <v>23.418744791807711</v>
      </c>
      <c r="U691">
        <v>16.23745437802701</v>
      </c>
    </row>
    <row r="692" spans="1:21" x14ac:dyDescent="0.25">
      <c r="A692" t="s">
        <v>5</v>
      </c>
      <c r="B692" t="s">
        <v>768</v>
      </c>
      <c r="J692">
        <v>21.870699645952548</v>
      </c>
      <c r="K692">
        <v>21.24783125866163</v>
      </c>
      <c r="L692">
        <v>21.341448008396419</v>
      </c>
      <c r="M692">
        <v>21.441263999845809</v>
      </c>
      <c r="N692">
        <v>21.563607619042099</v>
      </c>
      <c r="O692">
        <v>21.66373965079849</v>
      </c>
      <c r="P692">
        <v>21.745511319380221</v>
      </c>
      <c r="Q692">
        <v>22.583634542547859</v>
      </c>
      <c r="R692">
        <v>22.29953753537691</v>
      </c>
      <c r="S692">
        <v>24.584136660453069</v>
      </c>
      <c r="T692">
        <v>23.333460705726111</v>
      </c>
      <c r="U692">
        <v>16.20808467247717</v>
      </c>
    </row>
    <row r="693" spans="1:21" x14ac:dyDescent="0.25">
      <c r="A693" t="s">
        <v>5</v>
      </c>
      <c r="B693" t="s">
        <v>769</v>
      </c>
      <c r="J693">
        <v>22.94323228658056</v>
      </c>
      <c r="K693">
        <v>21.745726270675949</v>
      </c>
      <c r="L693">
        <v>21.68329936537172</v>
      </c>
      <c r="M693">
        <v>21.69908705602991</v>
      </c>
      <c r="N693">
        <v>21.775564137113712</v>
      </c>
      <c r="O693">
        <v>21.847412377188139</v>
      </c>
      <c r="P693">
        <v>21.9111559142274</v>
      </c>
      <c r="Q693">
        <v>22.749618005006251</v>
      </c>
      <c r="R693">
        <v>22.442562919163489</v>
      </c>
      <c r="S693">
        <v>24.748281616569852</v>
      </c>
      <c r="T693">
        <v>23.63501781989013</v>
      </c>
      <c r="U693">
        <v>16.311493173887801</v>
      </c>
    </row>
    <row r="694" spans="1:21" x14ac:dyDescent="0.25">
      <c r="A694" t="s">
        <v>5</v>
      </c>
      <c r="B694" t="s">
        <v>770</v>
      </c>
      <c r="J694">
        <v>23.100481386722699</v>
      </c>
      <c r="K694">
        <v>21.817760705194718</v>
      </c>
      <c r="L694">
        <v>21.732565986783261</v>
      </c>
      <c r="M694">
        <v>21.736179581002009</v>
      </c>
      <c r="N694">
        <v>21.80602222815229</v>
      </c>
      <c r="O694">
        <v>21.873785728646109</v>
      </c>
      <c r="P694">
        <v>21.934929427546471</v>
      </c>
      <c r="Q694">
        <v>22.773438419455282</v>
      </c>
      <c r="R694">
        <v>22.46307676513192</v>
      </c>
      <c r="S694">
        <v>24.771826727885021</v>
      </c>
      <c r="T694">
        <v>23.678484215100369</v>
      </c>
      <c r="U694">
        <v>16.326300246457031</v>
      </c>
    </row>
    <row r="695" spans="1:21" x14ac:dyDescent="0.25">
      <c r="A695" t="s">
        <v>5</v>
      </c>
      <c r="B695" t="s">
        <v>771</v>
      </c>
      <c r="J695">
        <v>23.021711463893581</v>
      </c>
      <c r="K695">
        <v>21.781704556352999</v>
      </c>
      <c r="L695">
        <v>21.70791179460727</v>
      </c>
      <c r="M695">
        <v>21.71761951925826</v>
      </c>
      <c r="N695">
        <v>21.790782947312689</v>
      </c>
      <c r="O695">
        <v>21.860590820963701</v>
      </c>
      <c r="P695">
        <v>21.923035598940341</v>
      </c>
      <c r="Q695">
        <v>22.761521182418399</v>
      </c>
      <c r="R695">
        <v>22.452814154513799</v>
      </c>
      <c r="S695">
        <v>24.760047576925839</v>
      </c>
      <c r="T695">
        <v>23.65673256991667</v>
      </c>
      <c r="U695">
        <v>16.318893400042001</v>
      </c>
    </row>
    <row r="696" spans="1:21" x14ac:dyDescent="0.25">
      <c r="A696" t="s">
        <v>5</v>
      </c>
      <c r="B696" t="s">
        <v>772</v>
      </c>
      <c r="K696">
        <v>0.15196248118526709</v>
      </c>
      <c r="L696">
        <v>0.30559231399657799</v>
      </c>
      <c r="M696">
        <v>0.45958593100655493</v>
      </c>
      <c r="N696">
        <v>0.61371120776395327</v>
      </c>
      <c r="O696">
        <v>0.76789196367582857</v>
      </c>
      <c r="P696">
        <v>0.9220940800350178</v>
      </c>
      <c r="Q696">
        <v>1.0784633043059459</v>
      </c>
      <c r="R696">
        <v>1.689656250713057</v>
      </c>
      <c r="S696">
        <v>2.4540686416651321</v>
      </c>
      <c r="T696">
        <v>2.8945389681346518</v>
      </c>
      <c r="U696">
        <v>2.4823136352704851</v>
      </c>
    </row>
    <row r="697" spans="1:21" x14ac:dyDescent="0.25">
      <c r="A697" t="s">
        <v>5</v>
      </c>
      <c r="B697" t="s">
        <v>773</v>
      </c>
      <c r="K697">
        <v>0.15196420762954771</v>
      </c>
      <c r="L697">
        <v>0.30559708627235571</v>
      </c>
      <c r="M697">
        <v>0.45959402068117627</v>
      </c>
      <c r="N697">
        <v>0.61372307310701923</v>
      </c>
      <c r="O697">
        <v>0.76790821681527965</v>
      </c>
      <c r="P697">
        <v>0.92211559761819162</v>
      </c>
      <c r="Q697">
        <v>1.0784915538281259</v>
      </c>
      <c r="R697">
        <v>1.6897171290380619</v>
      </c>
      <c r="S697">
        <v>2.4542016550091739</v>
      </c>
      <c r="T697">
        <v>3.9806880373764311</v>
      </c>
      <c r="U697">
        <v>5.5853895030839142</v>
      </c>
    </row>
    <row r="698" spans="1:21" x14ac:dyDescent="0.25">
      <c r="A698" t="s">
        <v>5</v>
      </c>
      <c r="B698" t="s">
        <v>774</v>
      </c>
      <c r="K698">
        <v>0.15196320127160939</v>
      </c>
      <c r="L698">
        <v>0.30559429205806032</v>
      </c>
      <c r="M698">
        <v>0.45958927427771129</v>
      </c>
      <c r="N698">
        <v>0.61371604811405889</v>
      </c>
      <c r="O698">
        <v>0.76789846186931499</v>
      </c>
      <c r="P698">
        <v>0.92210245693694703</v>
      </c>
      <c r="Q698">
        <v>1.078473932955984</v>
      </c>
      <c r="R698">
        <v>1.689679335444779</v>
      </c>
      <c r="S698">
        <v>2.4541148339386569</v>
      </c>
      <c r="T698">
        <v>2.8946667761469769</v>
      </c>
      <c r="U698">
        <v>2.4823809426704919</v>
      </c>
    </row>
    <row r="699" spans="1:21" x14ac:dyDescent="0.25">
      <c r="A699" t="s">
        <v>5</v>
      </c>
      <c r="B699" t="s">
        <v>775</v>
      </c>
      <c r="K699">
        <v>0.1519334973343652</v>
      </c>
      <c r="L699">
        <v>0.30551269805389197</v>
      </c>
      <c r="M699">
        <v>0.45945137797121349</v>
      </c>
      <c r="N699">
        <v>0.6135164103761156</v>
      </c>
      <c r="O699">
        <v>0.76763045438730726</v>
      </c>
      <c r="P699">
        <v>0.92175697584163796</v>
      </c>
      <c r="Q699">
        <v>1.0780356050839319</v>
      </c>
      <c r="R699">
        <v>1.6887273862137711</v>
      </c>
      <c r="S699">
        <v>2.4522101324614289</v>
      </c>
      <c r="T699">
        <v>2.8894004108729252</v>
      </c>
      <c r="U699">
        <v>2.479606390169987</v>
      </c>
    </row>
    <row r="700" spans="1:21" x14ac:dyDescent="0.25">
      <c r="A700" t="s">
        <v>5</v>
      </c>
      <c r="B700" t="s">
        <v>776</v>
      </c>
      <c r="K700">
        <v>0.15194459647868169</v>
      </c>
      <c r="L700">
        <v>0.30554318589491958</v>
      </c>
      <c r="M700">
        <v>0.45950290048737957</v>
      </c>
      <c r="N700">
        <v>0.61359099981436172</v>
      </c>
      <c r="O700">
        <v>0.76773058668389504</v>
      </c>
      <c r="P700">
        <v>0.92188605107807498</v>
      </c>
      <c r="Q700">
        <v>1.078199364006001</v>
      </c>
      <c r="R700">
        <v>1.689083016795627</v>
      </c>
      <c r="S700">
        <v>2.452921660554499</v>
      </c>
      <c r="T700">
        <v>2.8913668464053051</v>
      </c>
      <c r="U700">
        <v>2.480642667827365</v>
      </c>
    </row>
    <row r="701" spans="1:21" x14ac:dyDescent="0.25">
      <c r="A701" t="s">
        <v>5</v>
      </c>
      <c r="B701" t="s">
        <v>777</v>
      </c>
      <c r="K701">
        <v>0.1519390466114432</v>
      </c>
      <c r="L701">
        <v>0.30552794108994868</v>
      </c>
      <c r="M701">
        <v>0.45947713731084538</v>
      </c>
      <c r="N701">
        <v>0.61355370206866311</v>
      </c>
      <c r="O701">
        <v>0.76768051621684286</v>
      </c>
      <c r="P701">
        <v>0.9218215075108761</v>
      </c>
      <c r="Q701">
        <v>1.0781174762803709</v>
      </c>
      <c r="R701">
        <v>1.688905181043117</v>
      </c>
      <c r="S701">
        <v>2.4525658506281389</v>
      </c>
      <c r="T701">
        <v>2.8903833686213258</v>
      </c>
      <c r="U701">
        <v>2.480124432975745</v>
      </c>
    </row>
    <row r="702" spans="1:21" x14ac:dyDescent="0.25">
      <c r="A702" t="s">
        <v>5</v>
      </c>
      <c r="B702" t="s">
        <v>778</v>
      </c>
      <c r="K702">
        <v>0.15192263196440059</v>
      </c>
      <c r="L702">
        <v>0.30548285293223759</v>
      </c>
      <c r="M702">
        <v>0.45940094488963418</v>
      </c>
      <c r="N702">
        <v>0.61344340004897746</v>
      </c>
      <c r="O702">
        <v>0.76753244394375975</v>
      </c>
      <c r="P702">
        <v>0.92163063873222317</v>
      </c>
      <c r="Q702">
        <v>1.077875325602371</v>
      </c>
      <c r="R702">
        <v>1.6883793313159781</v>
      </c>
      <c r="S702">
        <v>2.4515137997616319</v>
      </c>
      <c r="T702">
        <v>2.8874770056206018</v>
      </c>
      <c r="U702">
        <v>2.4785924697128849</v>
      </c>
    </row>
    <row r="703" spans="1:21" x14ac:dyDescent="0.25">
      <c r="A703" t="s">
        <v>5</v>
      </c>
      <c r="B703" t="s">
        <v>779</v>
      </c>
      <c r="K703">
        <v>0.15193735110672671</v>
      </c>
      <c r="L703">
        <v>0.30552328377581539</v>
      </c>
      <c r="M703">
        <v>0.45946926678519712</v>
      </c>
      <c r="N703">
        <v>0.61354230788741893</v>
      </c>
      <c r="O703">
        <v>0.76766522016714467</v>
      </c>
      <c r="P703">
        <v>0.9218017902195802</v>
      </c>
      <c r="Q703">
        <v>1.078092460841227</v>
      </c>
      <c r="R703">
        <v>1.688850855961836</v>
      </c>
      <c r="S703">
        <v>2.4524571601510381</v>
      </c>
      <c r="T703">
        <v>2.890082995395002</v>
      </c>
      <c r="U703">
        <v>2.4799661376459419</v>
      </c>
    </row>
    <row r="704" spans="1:21" x14ac:dyDescent="0.25">
      <c r="A704" t="s">
        <v>5</v>
      </c>
      <c r="B704" t="s">
        <v>780</v>
      </c>
      <c r="K704">
        <v>0.15192999101667379</v>
      </c>
      <c r="L704">
        <v>0.30550306679864658</v>
      </c>
      <c r="M704">
        <v>0.45943510246534719</v>
      </c>
      <c r="N704">
        <v>0.61349284864848974</v>
      </c>
      <c r="O704">
        <v>0.76759882446440941</v>
      </c>
      <c r="P704">
        <v>0.92171620401940213</v>
      </c>
      <c r="Q704">
        <v>1.077983878695663</v>
      </c>
      <c r="R704">
        <v>1.6886150576714241</v>
      </c>
      <c r="S704">
        <v>2.4519853992874299</v>
      </c>
      <c r="T704">
        <v>2.8887795422795728</v>
      </c>
      <c r="U704">
        <v>2.4792791347822072</v>
      </c>
    </row>
    <row r="705" spans="1:21" x14ac:dyDescent="0.25">
      <c r="A705" t="s">
        <v>5</v>
      </c>
      <c r="B705" t="s">
        <v>781</v>
      </c>
      <c r="K705">
        <v>0.15195579336931231</v>
      </c>
      <c r="L705">
        <v>0.30557394283065042</v>
      </c>
      <c r="M705">
        <v>0.45955488119611149</v>
      </c>
      <c r="N705">
        <v>0.61366625460157653</v>
      </c>
      <c r="O705">
        <v>0.76783161424882895</v>
      </c>
      <c r="P705">
        <v>0.92201628345380504</v>
      </c>
      <c r="Q705">
        <v>1.078364596816497</v>
      </c>
      <c r="R705">
        <v>1.6894418685494761</v>
      </c>
      <c r="S705">
        <v>2.453639673411399</v>
      </c>
      <c r="T705">
        <v>2.893352280669327</v>
      </c>
      <c r="U705">
        <v>2.4816886265167848</v>
      </c>
    </row>
    <row r="706" spans="1:21" x14ac:dyDescent="0.25">
      <c r="A706" t="s">
        <v>5</v>
      </c>
      <c r="B706" t="s">
        <v>782</v>
      </c>
      <c r="K706">
        <v>0.15195946260559531</v>
      </c>
      <c r="L706">
        <v>0.30558402205106622</v>
      </c>
      <c r="M706">
        <v>0.45957191631907057</v>
      </c>
      <c r="N706">
        <v>0.61369091754963168</v>
      </c>
      <c r="O706">
        <v>0.76786472405845074</v>
      </c>
      <c r="P706">
        <v>0.92205896524596831</v>
      </c>
      <c r="Q706">
        <v>1.078418750770223</v>
      </c>
      <c r="R706">
        <v>1.6895594842715109</v>
      </c>
      <c r="S706">
        <v>2.453875014967057</v>
      </c>
      <c r="T706">
        <v>2.8940032764854609</v>
      </c>
      <c r="U706">
        <v>2.4820315097959451</v>
      </c>
    </row>
    <row r="707" spans="1:21" x14ac:dyDescent="0.25">
      <c r="A707" t="s">
        <v>5</v>
      </c>
      <c r="B707" t="s">
        <v>783</v>
      </c>
      <c r="K707">
        <v>0.15195762795519871</v>
      </c>
      <c r="L707">
        <v>0.30557898234418962</v>
      </c>
      <c r="M707">
        <v>0.45956339854769662</v>
      </c>
      <c r="N707">
        <v>0.61367858574445699</v>
      </c>
      <c r="O707">
        <v>0.76784816868112482</v>
      </c>
      <c r="P707">
        <v>0.92203762369901132</v>
      </c>
      <c r="Q707">
        <v>1.078391672889071</v>
      </c>
      <c r="R707">
        <v>1.6895006741720799</v>
      </c>
      <c r="S707">
        <v>2.453757339172836</v>
      </c>
      <c r="T707">
        <v>2.893677750282682</v>
      </c>
      <c r="U707">
        <v>2.4818600576654539</v>
      </c>
    </row>
    <row r="708" spans="1:21" x14ac:dyDescent="0.25">
      <c r="A708" t="s">
        <v>5</v>
      </c>
      <c r="B708" t="s">
        <v>784</v>
      </c>
      <c r="J708">
        <v>47.345713180669669</v>
      </c>
      <c r="K708">
        <v>40.469848944135308</v>
      </c>
      <c r="L708">
        <v>39.590172723149358</v>
      </c>
      <c r="M708">
        <v>39.446416043349188</v>
      </c>
      <c r="N708">
        <v>39.510469692355798</v>
      </c>
      <c r="O708">
        <v>39.600782542559799</v>
      </c>
      <c r="P708">
        <v>39.676904817698613</v>
      </c>
      <c r="Q708">
        <v>42.141191862237953</v>
      </c>
      <c r="R708">
        <v>41.237389671341731</v>
      </c>
      <c r="S708">
        <v>44.199529130684923</v>
      </c>
      <c r="T708">
        <v>40.065040353068177</v>
      </c>
      <c r="U708">
        <v>26.973360438251021</v>
      </c>
    </row>
    <row r="709" spans="1:21" x14ac:dyDescent="0.25">
      <c r="A709" t="s">
        <v>5</v>
      </c>
      <c r="B709" t="s">
        <v>785</v>
      </c>
      <c r="J709">
        <v>47.651814241608342</v>
      </c>
      <c r="K709">
        <v>40.585000526869287</v>
      </c>
      <c r="L709">
        <v>39.666893801306223</v>
      </c>
      <c r="M709">
        <v>39.504052013623401</v>
      </c>
      <c r="N709">
        <v>39.558342845962493</v>
      </c>
      <c r="O709">
        <v>39.643058461897482</v>
      </c>
      <c r="P709">
        <v>39.716009806157082</v>
      </c>
      <c r="Q709">
        <v>42.183606441209299</v>
      </c>
      <c r="R709">
        <v>41.273071296325291</v>
      </c>
      <c r="S709">
        <v>44.241580727553583</v>
      </c>
      <c r="T709">
        <v>55.223673260164432</v>
      </c>
      <c r="U709">
        <v>60.711686764853717</v>
      </c>
    </row>
    <row r="710" spans="1:21" x14ac:dyDescent="0.25">
      <c r="A710" t="s">
        <v>5</v>
      </c>
      <c r="B710" t="s">
        <v>786</v>
      </c>
      <c r="J710">
        <v>47.475077066364371</v>
      </c>
      <c r="K710">
        <v>40.518182780259593</v>
      </c>
      <c r="L710">
        <v>39.622090493957977</v>
      </c>
      <c r="M710">
        <v>39.470299405049737</v>
      </c>
      <c r="N710">
        <v>39.5300328870049</v>
      </c>
      <c r="O710">
        <v>39.61770066874174</v>
      </c>
      <c r="P710">
        <v>39.69213242639217</v>
      </c>
      <c r="Q710">
        <v>42.157144454665833</v>
      </c>
      <c r="R710">
        <v>41.250916519077002</v>
      </c>
      <c r="S710">
        <v>44.214205081341937</v>
      </c>
      <c r="T710">
        <v>40.08945650280905</v>
      </c>
      <c r="U710">
        <v>26.9812815278922</v>
      </c>
    </row>
    <row r="711" spans="1:21" x14ac:dyDescent="0.25">
      <c r="A711" t="s">
        <v>5</v>
      </c>
      <c r="B711" t="s">
        <v>787</v>
      </c>
      <c r="J711">
        <v>42.476406289357953</v>
      </c>
      <c r="K711">
        <v>38.586743446507349</v>
      </c>
      <c r="L711">
        <v>38.337013937537179</v>
      </c>
      <c r="M711">
        <v>38.505554989223633</v>
      </c>
      <c r="N711">
        <v>38.738096474725261</v>
      </c>
      <c r="O711">
        <v>38.931874480098813</v>
      </c>
      <c r="P711">
        <v>39.074302646936609</v>
      </c>
      <c r="Q711">
        <v>41.509878256241223</v>
      </c>
      <c r="R711">
        <v>40.701462017958619</v>
      </c>
      <c r="S711">
        <v>43.618095053879379</v>
      </c>
      <c r="T711">
        <v>39.105374323588322</v>
      </c>
      <c r="U711">
        <v>26.65830113662982</v>
      </c>
    </row>
    <row r="712" spans="1:21" x14ac:dyDescent="0.25">
      <c r="A712" t="s">
        <v>5</v>
      </c>
      <c r="B712" t="s">
        <v>788</v>
      </c>
      <c r="J712">
        <v>44.262151644373873</v>
      </c>
      <c r="K712">
        <v>39.293514765089483</v>
      </c>
      <c r="L712">
        <v>38.809687963768482</v>
      </c>
      <c r="M712">
        <v>38.861194980661743</v>
      </c>
      <c r="N712">
        <v>39.030449145732987</v>
      </c>
      <c r="O712">
        <v>39.185288875357891</v>
      </c>
      <c r="P712">
        <v>39.302720651339207</v>
      </c>
      <c r="Q712">
        <v>41.749182743818658</v>
      </c>
      <c r="R712">
        <v>40.904752289861392</v>
      </c>
      <c r="S712">
        <v>43.838643453846309</v>
      </c>
      <c r="T712">
        <v>39.467531910304032</v>
      </c>
      <c r="U712">
        <v>26.778085810422219</v>
      </c>
    </row>
    <row r="713" spans="1:21" x14ac:dyDescent="0.25">
      <c r="A713" t="s">
        <v>5</v>
      </c>
      <c r="B713" t="s">
        <v>789</v>
      </c>
      <c r="J713">
        <v>43.356897604502329</v>
      </c>
      <c r="K713">
        <v>38.937892648220902</v>
      </c>
      <c r="L713">
        <v>38.572231358384869</v>
      </c>
      <c r="M713">
        <v>38.682655059982977</v>
      </c>
      <c r="N713">
        <v>38.883743693247617</v>
      </c>
      <c r="O713">
        <v>39.058157830667042</v>
      </c>
      <c r="P713">
        <v>39.188148612659489</v>
      </c>
      <c r="Q713">
        <v>41.629150357209923</v>
      </c>
      <c r="R713">
        <v>40.802806409354083</v>
      </c>
      <c r="S713">
        <v>43.728042655354997</v>
      </c>
      <c r="T713">
        <v>39.285613843176748</v>
      </c>
      <c r="U713">
        <v>26.71805690410779</v>
      </c>
    </row>
    <row r="714" spans="1:21" x14ac:dyDescent="0.25">
      <c r="A714" t="s">
        <v>5</v>
      </c>
      <c r="B714" t="s">
        <v>790</v>
      </c>
      <c r="J714">
        <v>40.823423978310259</v>
      </c>
      <c r="K714">
        <v>37.911971086427172</v>
      </c>
      <c r="L714">
        <v>37.882805793167577</v>
      </c>
      <c r="M714">
        <v>38.162848169271228</v>
      </c>
      <c r="N714">
        <v>38.455891180273071</v>
      </c>
      <c r="O714">
        <v>38.686988780025509</v>
      </c>
      <c r="P714">
        <v>38.853426729427632</v>
      </c>
      <c r="Q714">
        <v>41.278475427219682</v>
      </c>
      <c r="R714">
        <v>40.504713231084203</v>
      </c>
      <c r="S714">
        <v>43.404644814758157</v>
      </c>
      <c r="T714">
        <v>38.75726869243924</v>
      </c>
      <c r="U714">
        <v>26.54206862645291</v>
      </c>
    </row>
    <row r="715" spans="1:21" x14ac:dyDescent="0.25">
      <c r="A715" t="s">
        <v>5</v>
      </c>
      <c r="B715" t="s">
        <v>791</v>
      </c>
      <c r="J715">
        <v>43.085260391094273</v>
      </c>
      <c r="K715">
        <v>38.830134139768717</v>
      </c>
      <c r="L715">
        <v>38.500129882222801</v>
      </c>
      <c r="M715">
        <v>38.628394620087462</v>
      </c>
      <c r="N715">
        <v>38.839133208554998</v>
      </c>
      <c r="O715">
        <v>39.019485710392672</v>
      </c>
      <c r="P715">
        <v>39.153289250870607</v>
      </c>
      <c r="Q715">
        <v>41.592629547165473</v>
      </c>
      <c r="R715">
        <v>40.771779728986793</v>
      </c>
      <c r="S715">
        <v>43.694382040070288</v>
      </c>
      <c r="T715">
        <v>39.230368145643219</v>
      </c>
      <c r="U715">
        <v>26.699771111117549</v>
      </c>
    </row>
    <row r="716" spans="1:21" x14ac:dyDescent="0.25">
      <c r="A716" t="s">
        <v>5</v>
      </c>
      <c r="B716" t="s">
        <v>792</v>
      </c>
      <c r="J716">
        <v>41.932749718245901</v>
      </c>
      <c r="K716">
        <v>38.367147710520577</v>
      </c>
      <c r="L716">
        <v>38.189524804869123</v>
      </c>
      <c r="M716">
        <v>38.394379085422457</v>
      </c>
      <c r="N716">
        <v>38.646600614301157</v>
      </c>
      <c r="O716">
        <v>38.852507330208383</v>
      </c>
      <c r="P716">
        <v>39.002732773668058</v>
      </c>
      <c r="Q716">
        <v>41.434897207843477</v>
      </c>
      <c r="R716">
        <v>40.637728482948717</v>
      </c>
      <c r="S716">
        <v>43.548951319604022</v>
      </c>
      <c r="T716">
        <v>38.992344766700192</v>
      </c>
      <c r="U716">
        <v>26.620681378091451</v>
      </c>
    </row>
    <row r="717" spans="1:21" x14ac:dyDescent="0.25">
      <c r="A717" t="s">
        <v>5</v>
      </c>
      <c r="B717" t="s">
        <v>793</v>
      </c>
      <c r="J717">
        <v>46.163266911328641</v>
      </c>
      <c r="K717">
        <v>40.024541818877033</v>
      </c>
      <c r="L717">
        <v>39.295569073070013</v>
      </c>
      <c r="M717">
        <v>39.22579439044258</v>
      </c>
      <c r="N717">
        <v>39.329657455991651</v>
      </c>
      <c r="O717">
        <v>39.444361132082172</v>
      </c>
      <c r="P717">
        <v>39.536082327051552</v>
      </c>
      <c r="Q717">
        <v>41.993663061426773</v>
      </c>
      <c r="R717">
        <v>41.112258646196423</v>
      </c>
      <c r="S717">
        <v>44.063769812304507</v>
      </c>
      <c r="T717">
        <v>39.839598834531238</v>
      </c>
      <c r="U717">
        <v>26.90001124511047</v>
      </c>
    </row>
    <row r="718" spans="1:21" x14ac:dyDescent="0.25">
      <c r="A718" t="s">
        <v>5</v>
      </c>
      <c r="B718" t="s">
        <v>794</v>
      </c>
      <c r="J718">
        <v>46.807733845744053</v>
      </c>
      <c r="K718">
        <v>40.268053767606297</v>
      </c>
      <c r="L718">
        <v>39.456792663545833</v>
      </c>
      <c r="M718">
        <v>39.34657075651382</v>
      </c>
      <c r="N718">
        <v>39.428662711354363</v>
      </c>
      <c r="O718">
        <v>39.530023575388512</v>
      </c>
      <c r="P718">
        <v>39.613209192730103</v>
      </c>
      <c r="Q718">
        <v>42.074463274593519</v>
      </c>
      <c r="R718">
        <v>41.180799735620582</v>
      </c>
      <c r="S718">
        <v>44.138132262078393</v>
      </c>
      <c r="T718">
        <v>39.962989909299857</v>
      </c>
      <c r="U718">
        <v>26.940205197905019</v>
      </c>
    </row>
    <row r="719" spans="1:21" x14ac:dyDescent="0.25">
      <c r="A719" t="s">
        <v>5</v>
      </c>
      <c r="B719" t="s">
        <v>795</v>
      </c>
      <c r="J719">
        <v>46.48418675732016</v>
      </c>
      <c r="K719">
        <v>40.146051488259623</v>
      </c>
      <c r="L719">
        <v>39.376055354206173</v>
      </c>
      <c r="M719">
        <v>39.286100773088222</v>
      </c>
      <c r="N719">
        <v>39.379099735074533</v>
      </c>
      <c r="O719">
        <v>39.487143962361252</v>
      </c>
      <c r="P719">
        <v>39.574604312624182</v>
      </c>
      <c r="Q719">
        <v>42.034019853756561</v>
      </c>
      <c r="R719">
        <v>41.1464948620496</v>
      </c>
      <c r="S719">
        <v>44.100913696310563</v>
      </c>
      <c r="T719">
        <v>39.90120314989219</v>
      </c>
      <c r="U719">
        <v>26.920093083674221</v>
      </c>
    </row>
    <row r="720" spans="1:21" x14ac:dyDescent="0.25">
      <c r="A720" t="s">
        <v>5</v>
      </c>
      <c r="B720" t="s">
        <v>796</v>
      </c>
      <c r="K720">
        <v>0.17569425281533771</v>
      </c>
      <c r="L720">
        <v>0.35336947701882282</v>
      </c>
      <c r="M720">
        <v>0.53147824188229165</v>
      </c>
      <c r="N720">
        <v>0.70974346160739288</v>
      </c>
      <c r="O720">
        <v>0.8880747068106104</v>
      </c>
      <c r="P720">
        <v>1.066431183686722</v>
      </c>
      <c r="Q720">
        <v>1.2476097032082709</v>
      </c>
      <c r="R720">
        <v>1.9967390168802051</v>
      </c>
      <c r="S720">
        <v>2.954024048240472</v>
      </c>
      <c r="T720">
        <v>3.5461776211958629</v>
      </c>
      <c r="U720">
        <v>3.044734320874201</v>
      </c>
    </row>
    <row r="721" spans="1:21" x14ac:dyDescent="0.25">
      <c r="A721" t="s">
        <v>5</v>
      </c>
      <c r="B721" t="s">
        <v>797</v>
      </c>
      <c r="K721">
        <v>0.17569656224577829</v>
      </c>
      <c r="L721">
        <v>0.35337585908582458</v>
      </c>
      <c r="M721">
        <v>0.53148905986473161</v>
      </c>
      <c r="N721">
        <v>0.70975932839505795</v>
      </c>
      <c r="O721">
        <v>0.8880964410415384</v>
      </c>
      <c r="P721">
        <v>1.0664599576756679</v>
      </c>
      <c r="Q721">
        <v>1.2476474982803869</v>
      </c>
      <c r="R721">
        <v>1.9968240042223091</v>
      </c>
      <c r="S721">
        <v>2.954216730497969</v>
      </c>
      <c r="T721">
        <v>4.877040284618249</v>
      </c>
      <c r="U721">
        <v>6.8509287454790293</v>
      </c>
    </row>
    <row r="722" spans="1:21" x14ac:dyDescent="0.25">
      <c r="A722" t="s">
        <v>5</v>
      </c>
      <c r="B722" t="s">
        <v>798</v>
      </c>
      <c r="K722">
        <v>0.1756952160576109</v>
      </c>
      <c r="L722">
        <v>0.3533721223148158</v>
      </c>
      <c r="M722">
        <v>0.53148271269051406</v>
      </c>
      <c r="N722">
        <v>0.70974993430939992</v>
      </c>
      <c r="O722">
        <v>0.88808339640987344</v>
      </c>
      <c r="P722">
        <v>1.066442385529955</v>
      </c>
      <c r="Q722">
        <v>1.2476239232779029</v>
      </c>
      <c r="R722">
        <v>1.9967712434462681</v>
      </c>
      <c r="S722">
        <v>2.954090961374586</v>
      </c>
      <c r="T722">
        <v>3.5463694429424781</v>
      </c>
      <c r="U722">
        <v>3.0448355725595508</v>
      </c>
    </row>
    <row r="723" spans="1:21" x14ac:dyDescent="0.25">
      <c r="A723" t="s">
        <v>5</v>
      </c>
      <c r="B723" t="s">
        <v>799</v>
      </c>
      <c r="K723">
        <v>0.17565548373717851</v>
      </c>
      <c r="L723">
        <v>0.35326301093164741</v>
      </c>
      <c r="M723">
        <v>0.53129832322530324</v>
      </c>
      <c r="N723">
        <v>0.70948299207316801</v>
      </c>
      <c r="O723">
        <v>0.88772503808190728</v>
      </c>
      <c r="P723">
        <v>1.065980439600005</v>
      </c>
      <c r="Q723">
        <v>1.247037542838983</v>
      </c>
      <c r="R723">
        <v>1.995442467614561</v>
      </c>
      <c r="S723">
        <v>2.9513322314615151</v>
      </c>
      <c r="T723">
        <v>3.538467775931823</v>
      </c>
      <c r="U723">
        <v>3.0406626772749741</v>
      </c>
    </row>
    <row r="724" spans="1:21" x14ac:dyDescent="0.25">
      <c r="A724" t="s">
        <v>5</v>
      </c>
      <c r="B724" t="s">
        <v>800</v>
      </c>
      <c r="K724">
        <v>0.17567032961565451</v>
      </c>
      <c r="L724">
        <v>0.35330377935675311</v>
      </c>
      <c r="M724">
        <v>0.53136721393739361</v>
      </c>
      <c r="N724">
        <v>0.7095827230485432</v>
      </c>
      <c r="O724">
        <v>0.88785891981680554</v>
      </c>
      <c r="P724">
        <v>1.0661530172854921</v>
      </c>
      <c r="Q724">
        <v>1.247256600087465</v>
      </c>
      <c r="R724">
        <v>1.9959388360276931</v>
      </c>
      <c r="S724">
        <v>2.9523627028618868</v>
      </c>
      <c r="T724">
        <v>3.5414176419400181</v>
      </c>
      <c r="U724">
        <v>3.0422210081315559</v>
      </c>
    </row>
    <row r="725" spans="1:21" x14ac:dyDescent="0.25">
      <c r="A725" t="s">
        <v>5</v>
      </c>
      <c r="B725" t="s">
        <v>801</v>
      </c>
      <c r="K725">
        <v>0.17566290621288999</v>
      </c>
      <c r="L725">
        <v>0.35328339375784279</v>
      </c>
      <c r="M725">
        <v>0.53133276554698816</v>
      </c>
      <c r="N725">
        <v>0.70953285276433475</v>
      </c>
      <c r="O725">
        <v>0.88779197209927407</v>
      </c>
      <c r="P725">
        <v>1.06606671900046</v>
      </c>
      <c r="Q725">
        <v>1.2471470583246571</v>
      </c>
      <c r="R725">
        <v>1.995690617660568</v>
      </c>
      <c r="S725">
        <v>2.951847387142013</v>
      </c>
      <c r="T725">
        <v>3.539942232188646</v>
      </c>
      <c r="U725">
        <v>3.0414416656405461</v>
      </c>
    </row>
    <row r="726" spans="1:21" x14ac:dyDescent="0.25">
      <c r="A726" t="s">
        <v>5</v>
      </c>
      <c r="B726" t="s">
        <v>802</v>
      </c>
      <c r="K726">
        <v>0.17564095108142691</v>
      </c>
      <c r="L726">
        <v>0.35322310353043751</v>
      </c>
      <c r="M726">
        <v>0.53123089282730129</v>
      </c>
      <c r="N726">
        <v>0.70938537827695303</v>
      </c>
      <c r="O726">
        <v>0.88759400169432068</v>
      </c>
      <c r="P726">
        <v>1.065811534398357</v>
      </c>
      <c r="Q726">
        <v>1.2468231560983301</v>
      </c>
      <c r="R726">
        <v>1.9949567162659481</v>
      </c>
      <c r="S726">
        <v>2.9503238719423561</v>
      </c>
      <c r="T726">
        <v>3.5355831335580401</v>
      </c>
      <c r="U726">
        <v>3.039138219806528</v>
      </c>
    </row>
    <row r="727" spans="1:21" x14ac:dyDescent="0.25">
      <c r="A727" t="s">
        <v>5</v>
      </c>
      <c r="B727" t="s">
        <v>803</v>
      </c>
      <c r="K727">
        <v>0.1756606383636849</v>
      </c>
      <c r="L727">
        <v>0.35327716600356052</v>
      </c>
      <c r="M727">
        <v>0.53132224191776467</v>
      </c>
      <c r="N727">
        <v>0.70951761806612446</v>
      </c>
      <c r="O727">
        <v>0.88777152063983045</v>
      </c>
      <c r="P727">
        <v>1.066040356495662</v>
      </c>
      <c r="Q727">
        <v>1.247113595834116</v>
      </c>
      <c r="R727">
        <v>1.9956147944057969</v>
      </c>
      <c r="S727">
        <v>2.9516899772984142</v>
      </c>
      <c r="T727">
        <v>3.5394916479310079</v>
      </c>
      <c r="U727">
        <v>3.0412036277609622</v>
      </c>
    </row>
    <row r="728" spans="1:21" x14ac:dyDescent="0.25">
      <c r="A728" t="s">
        <v>5</v>
      </c>
      <c r="B728" t="s">
        <v>804</v>
      </c>
      <c r="K728">
        <v>0.17565079390752689</v>
      </c>
      <c r="L728">
        <v>0.3532501323291759</v>
      </c>
      <c r="M728">
        <v>0.53127656204014517</v>
      </c>
      <c r="N728">
        <v>0.7094514897426567</v>
      </c>
      <c r="O728">
        <v>0.88768274912926159</v>
      </c>
      <c r="P728">
        <v>1.065925928853771</v>
      </c>
      <c r="Q728">
        <v>1.2469683528783679</v>
      </c>
      <c r="R728">
        <v>1.9952856952998059</v>
      </c>
      <c r="S728">
        <v>2.9510067839425131</v>
      </c>
      <c r="T728">
        <v>3.5375365502482592</v>
      </c>
      <c r="U728">
        <v>3.0401706123578141</v>
      </c>
    </row>
    <row r="729" spans="1:21" x14ac:dyDescent="0.25">
      <c r="A729" t="s">
        <v>5</v>
      </c>
      <c r="B729" t="s">
        <v>805</v>
      </c>
      <c r="K729">
        <v>0.17568530679479569</v>
      </c>
      <c r="L729">
        <v>0.35334490926730372</v>
      </c>
      <c r="M729">
        <v>0.53143672110576268</v>
      </c>
      <c r="N729">
        <v>0.70968334972356595</v>
      </c>
      <c r="O729">
        <v>0.88799400729765277</v>
      </c>
      <c r="P729">
        <v>1.0663271541797821</v>
      </c>
      <c r="Q729">
        <v>1.2474776458335251</v>
      </c>
      <c r="R729">
        <v>1.9964397458120611</v>
      </c>
      <c r="S729">
        <v>2.953402675916367</v>
      </c>
      <c r="T729">
        <v>3.5443967089016271</v>
      </c>
      <c r="U729">
        <v>3.043794161879577</v>
      </c>
    </row>
    <row r="730" spans="1:21" x14ac:dyDescent="0.25">
      <c r="A730" t="s">
        <v>5</v>
      </c>
      <c r="B730" t="s">
        <v>806</v>
      </c>
      <c r="K730">
        <v>0.17569021495878101</v>
      </c>
      <c r="L730">
        <v>0.35335838813070047</v>
      </c>
      <c r="M730">
        <v>0.53145950083500171</v>
      </c>
      <c r="N730">
        <v>0.70971632902965331</v>
      </c>
      <c r="O730">
        <v>0.88803828148903252</v>
      </c>
      <c r="P730">
        <v>1.066384227690454</v>
      </c>
      <c r="Q730">
        <v>1.247550095804502</v>
      </c>
      <c r="R730">
        <v>1.996603931810853</v>
      </c>
      <c r="S730">
        <v>2.953743569750312</v>
      </c>
      <c r="T730">
        <v>3.5453736551621748</v>
      </c>
      <c r="U730">
        <v>3.0443099265997691</v>
      </c>
    </row>
    <row r="731" spans="1:21" x14ac:dyDescent="0.25">
      <c r="A731" t="s">
        <v>5</v>
      </c>
      <c r="B731" t="s">
        <v>807</v>
      </c>
      <c r="K731">
        <v>0.17568776082611129</v>
      </c>
      <c r="L731">
        <v>0.3533516485474526</v>
      </c>
      <c r="M731">
        <v>0.5314481106382547</v>
      </c>
      <c r="N731">
        <v>0.70969983885157584</v>
      </c>
      <c r="O731">
        <v>0.88801614364355186</v>
      </c>
      <c r="P731">
        <v>1.0663556899015989</v>
      </c>
      <c r="Q731">
        <v>1.247513869380791</v>
      </c>
      <c r="R731">
        <v>1.996521835072941</v>
      </c>
      <c r="S731">
        <v>2.953573114081852</v>
      </c>
      <c r="T731">
        <v>3.5448851301962838</v>
      </c>
      <c r="U731">
        <v>3.0440520248930332</v>
      </c>
    </row>
    <row r="732" spans="1:21" x14ac:dyDescent="0.25">
      <c r="A732" t="s">
        <v>5</v>
      </c>
      <c r="B732" t="s">
        <v>808</v>
      </c>
      <c r="J732">
        <v>40.604431670090442</v>
      </c>
      <c r="K732">
        <v>36.056358048664613</v>
      </c>
      <c r="L732">
        <v>35.271066736638353</v>
      </c>
      <c r="M732">
        <v>34.976416300694012</v>
      </c>
      <c r="N732">
        <v>34.878063923869803</v>
      </c>
      <c r="O732">
        <v>34.8655088628676</v>
      </c>
      <c r="P732">
        <v>34.866054858707521</v>
      </c>
      <c r="Q732">
        <v>36.722933905885093</v>
      </c>
      <c r="R732">
        <v>35.83162432607449</v>
      </c>
      <c r="S732">
        <v>38.737624944191971</v>
      </c>
      <c r="T732">
        <v>35.586103860351628</v>
      </c>
      <c r="U732">
        <v>23.844086327957161</v>
      </c>
    </row>
    <row r="733" spans="1:21" x14ac:dyDescent="0.25">
      <c r="A733" t="s">
        <v>5</v>
      </c>
      <c r="B733" t="s">
        <v>809</v>
      </c>
      <c r="J733">
        <v>40.83098101586193</v>
      </c>
      <c r="K733">
        <v>36.147950324465498</v>
      </c>
      <c r="L733">
        <v>35.332114372144581</v>
      </c>
      <c r="M733">
        <v>35.021828849870872</v>
      </c>
      <c r="N733">
        <v>34.915441984413448</v>
      </c>
      <c r="O733">
        <v>34.898338574444097</v>
      </c>
      <c r="P733">
        <v>34.896303987921613</v>
      </c>
      <c r="Q733">
        <v>36.755216593554358</v>
      </c>
      <c r="R733">
        <v>35.858619332076238</v>
      </c>
      <c r="S733">
        <v>38.769963586013162</v>
      </c>
      <c r="T733">
        <v>49.036847374404353</v>
      </c>
      <c r="U733">
        <v>53.666107803245652</v>
      </c>
    </row>
    <row r="734" spans="1:21" x14ac:dyDescent="0.25">
      <c r="A734" t="s">
        <v>5</v>
      </c>
      <c r="B734" t="s">
        <v>810</v>
      </c>
      <c r="J734">
        <v>40.700205391438857</v>
      </c>
      <c r="K734">
        <v>36.094807406844687</v>
      </c>
      <c r="L734">
        <v>35.296466239731508</v>
      </c>
      <c r="M734">
        <v>34.99523577150746</v>
      </c>
      <c r="N734">
        <v>34.893339314615623</v>
      </c>
      <c r="O734">
        <v>34.878647633777433</v>
      </c>
      <c r="P734">
        <v>34.877834797782178</v>
      </c>
      <c r="Q734">
        <v>36.735076754258252</v>
      </c>
      <c r="R734">
        <v>35.841858850001373</v>
      </c>
      <c r="S734">
        <v>38.748912122253152</v>
      </c>
      <c r="T734">
        <v>35.605379068745798</v>
      </c>
      <c r="U734">
        <v>23.850281152930808</v>
      </c>
    </row>
    <row r="735" spans="1:21" x14ac:dyDescent="0.25">
      <c r="A735" t="s">
        <v>5</v>
      </c>
      <c r="B735" t="s">
        <v>811</v>
      </c>
      <c r="J735">
        <v>36.959938181501201</v>
      </c>
      <c r="K735">
        <v>34.552642917291926</v>
      </c>
      <c r="L735">
        <v>34.270958434458443</v>
      </c>
      <c r="M735">
        <v>34.233161997884388</v>
      </c>
      <c r="N735">
        <v>34.273579308898192</v>
      </c>
      <c r="O735">
        <v>34.344901496277977</v>
      </c>
      <c r="P735">
        <v>34.39891700812057</v>
      </c>
      <c r="Q735">
        <v>36.241368012268723</v>
      </c>
      <c r="R735">
        <v>35.42532927477037</v>
      </c>
      <c r="S735">
        <v>38.289570729310967</v>
      </c>
      <c r="T735">
        <v>34.826332869232893</v>
      </c>
      <c r="U735">
        <v>23.59733534335982</v>
      </c>
    </row>
    <row r="736" spans="1:21" x14ac:dyDescent="0.25">
      <c r="A736" t="s">
        <v>5</v>
      </c>
      <c r="B736" t="s">
        <v>812</v>
      </c>
      <c r="J736">
        <v>38.306248996162488</v>
      </c>
      <c r="K736">
        <v>35.118367781990841</v>
      </c>
      <c r="L736">
        <v>34.648850325366901</v>
      </c>
      <c r="M736">
        <v>34.514538879175802</v>
      </c>
      <c r="N736">
        <v>34.502703440490123</v>
      </c>
      <c r="O736">
        <v>34.542389586132138</v>
      </c>
      <c r="P736">
        <v>34.576208058919413</v>
      </c>
      <c r="Q736">
        <v>36.424142486889679</v>
      </c>
      <c r="R736">
        <v>35.579630887875886</v>
      </c>
      <c r="S736">
        <v>38.459725300788897</v>
      </c>
      <c r="T736">
        <v>35.113565969586993</v>
      </c>
      <c r="U736">
        <v>23.691231065893099</v>
      </c>
    </row>
    <row r="737" spans="1:21" x14ac:dyDescent="0.25">
      <c r="A737" t="s">
        <v>5</v>
      </c>
      <c r="B737" t="s">
        <v>813</v>
      </c>
      <c r="J737">
        <v>37.625308758534523</v>
      </c>
      <c r="K737">
        <v>34.833925143255541</v>
      </c>
      <c r="L737">
        <v>34.459111339820083</v>
      </c>
      <c r="M737">
        <v>34.373346319819667</v>
      </c>
      <c r="N737">
        <v>34.387775046313827</v>
      </c>
      <c r="O737">
        <v>34.443354120963747</v>
      </c>
      <c r="P737">
        <v>34.487314203681578</v>
      </c>
      <c r="Q737">
        <v>36.332500241181641</v>
      </c>
      <c r="R737">
        <v>35.502279672920587</v>
      </c>
      <c r="S737">
        <v>38.374426175801723</v>
      </c>
      <c r="T737">
        <v>34.96936399114427</v>
      </c>
      <c r="U737">
        <v>23.644188762109959</v>
      </c>
    </row>
    <row r="738" spans="1:21" x14ac:dyDescent="0.25">
      <c r="A738" t="s">
        <v>5</v>
      </c>
      <c r="B738" t="s">
        <v>814</v>
      </c>
      <c r="J738">
        <v>35.702089907094518</v>
      </c>
      <c r="K738">
        <v>34.010927196432661</v>
      </c>
      <c r="L738">
        <v>33.90705358955659</v>
      </c>
      <c r="M738">
        <v>33.961522174498477</v>
      </c>
      <c r="N738">
        <v>34.052042372551831</v>
      </c>
      <c r="O738">
        <v>34.153765919332059</v>
      </c>
      <c r="P738">
        <v>34.227226970460762</v>
      </c>
      <c r="Q738">
        <v>36.064360978358508</v>
      </c>
      <c r="R738">
        <v>35.275781888589989</v>
      </c>
      <c r="S738">
        <v>38.124664681292892</v>
      </c>
      <c r="T738">
        <v>34.549627489178313</v>
      </c>
      <c r="U738">
        <v>23.50612718564296</v>
      </c>
    </row>
    <row r="739" spans="1:21" x14ac:dyDescent="0.25">
      <c r="A739" t="s">
        <v>5</v>
      </c>
      <c r="B739" t="s">
        <v>815</v>
      </c>
      <c r="J739">
        <v>37.420367319219942</v>
      </c>
      <c r="K739">
        <v>34.747651546488463</v>
      </c>
      <c r="L739">
        <v>34.401458179300953</v>
      </c>
      <c r="M739">
        <v>34.330410035924629</v>
      </c>
      <c r="N739">
        <v>34.352808061232793</v>
      </c>
      <c r="O739">
        <v>34.413212872018228</v>
      </c>
      <c r="P739">
        <v>34.460254235489877</v>
      </c>
      <c r="Q739">
        <v>36.304603231477799</v>
      </c>
      <c r="R739">
        <v>35.478727103212222</v>
      </c>
      <c r="S739">
        <v>38.34845390030447</v>
      </c>
      <c r="T739">
        <v>34.925540192672557</v>
      </c>
      <c r="U739">
        <v>23.629853873069031</v>
      </c>
    </row>
    <row r="740" spans="1:21" x14ac:dyDescent="0.25">
      <c r="A740" t="s">
        <v>5</v>
      </c>
      <c r="B740" t="s">
        <v>816</v>
      </c>
      <c r="J740">
        <v>36.547528152499297</v>
      </c>
      <c r="K740">
        <v>34.376524220161322</v>
      </c>
      <c r="L740">
        <v>34.152876364291082</v>
      </c>
      <c r="M740">
        <v>34.145093883115322</v>
      </c>
      <c r="N740">
        <v>34.201792393367498</v>
      </c>
      <c r="O740">
        <v>34.282986189035647</v>
      </c>
      <c r="P740">
        <v>34.343311798410717</v>
      </c>
      <c r="Q740">
        <v>36.184041441304167</v>
      </c>
      <c r="R740">
        <v>35.376908442641067</v>
      </c>
      <c r="S740">
        <v>38.236176455345188</v>
      </c>
      <c r="T740">
        <v>34.736554375158683</v>
      </c>
      <c r="U740">
        <v>23.567825439660052</v>
      </c>
    </row>
    <row r="741" spans="1:21" x14ac:dyDescent="0.25">
      <c r="A741" t="s">
        <v>5</v>
      </c>
      <c r="B741" t="s">
        <v>817</v>
      </c>
      <c r="J741">
        <v>39.726759893459352</v>
      </c>
      <c r="K741">
        <v>35.701785832124727</v>
      </c>
      <c r="L741">
        <v>35.036458092447603</v>
      </c>
      <c r="M741">
        <v>34.802460423243573</v>
      </c>
      <c r="N741">
        <v>34.73679837022673</v>
      </c>
      <c r="O741">
        <v>34.743963450154638</v>
      </c>
      <c r="P741">
        <v>34.7570581104981</v>
      </c>
      <c r="Q741">
        <v>36.610576835756618</v>
      </c>
      <c r="R741">
        <v>35.736901146579129</v>
      </c>
      <c r="S741">
        <v>38.633161092423322</v>
      </c>
      <c r="T741">
        <v>35.408005640291108</v>
      </c>
      <c r="U741">
        <v>23.78670175601555</v>
      </c>
    </row>
    <row r="742" spans="1:21" x14ac:dyDescent="0.25">
      <c r="A742" t="s">
        <v>5</v>
      </c>
      <c r="B742" t="s">
        <v>818</v>
      </c>
      <c r="J742">
        <v>40.205631184926347</v>
      </c>
      <c r="K742">
        <v>35.895755067093582</v>
      </c>
      <c r="L742">
        <v>35.164886964937232</v>
      </c>
      <c r="M742">
        <v>34.89771521436311</v>
      </c>
      <c r="N742">
        <v>34.814168095811262</v>
      </c>
      <c r="O742">
        <v>34.81054142809905</v>
      </c>
      <c r="P742">
        <v>34.816767274545143</v>
      </c>
      <c r="Q742">
        <v>36.672127337529609</v>
      </c>
      <c r="R742">
        <v>35.788796918829497</v>
      </c>
      <c r="S742">
        <v>38.690393043013898</v>
      </c>
      <c r="T742">
        <v>35.505512304349118</v>
      </c>
      <c r="U742">
        <v>23.818152005614351</v>
      </c>
    </row>
    <row r="743" spans="1:21" x14ac:dyDescent="0.25">
      <c r="A743" t="s">
        <v>5</v>
      </c>
      <c r="B743" t="s">
        <v>819</v>
      </c>
      <c r="J743">
        <v>39.965377972473419</v>
      </c>
      <c r="K743">
        <v>35.798597023388041</v>
      </c>
      <c r="L743">
        <v>35.100584035660489</v>
      </c>
      <c r="M743">
        <v>34.850030858073588</v>
      </c>
      <c r="N743">
        <v>34.775441690182667</v>
      </c>
      <c r="O743">
        <v>34.777219357109317</v>
      </c>
      <c r="P743">
        <v>34.786884501145693</v>
      </c>
      <c r="Q743">
        <v>36.641323182749829</v>
      </c>
      <c r="R743">
        <v>35.762826279990591</v>
      </c>
      <c r="S743">
        <v>38.661751850373257</v>
      </c>
      <c r="T743">
        <v>35.456695434873438</v>
      </c>
      <c r="U743">
        <v>23.80241643324392</v>
      </c>
    </row>
    <row r="744" spans="1:21" x14ac:dyDescent="0.25">
      <c r="A744" t="s">
        <v>5</v>
      </c>
      <c r="B744" t="s">
        <v>820</v>
      </c>
      <c r="K744">
        <v>0.10349429722064241</v>
      </c>
      <c r="L744">
        <v>0.20815690072443549</v>
      </c>
      <c r="M744">
        <v>0.31308672696381518</v>
      </c>
      <c r="N744">
        <v>0.41812521413710019</v>
      </c>
      <c r="O744">
        <v>0.52322004268347122</v>
      </c>
      <c r="P744">
        <v>0.62834753114614161</v>
      </c>
      <c r="Q744">
        <v>0.73191503396369972</v>
      </c>
      <c r="R744">
        <v>1.167191423406903</v>
      </c>
      <c r="S744">
        <v>1.7258444910011219</v>
      </c>
      <c r="T744">
        <v>2.856412071160308</v>
      </c>
      <c r="U744">
        <v>3.1339716227813712</v>
      </c>
    </row>
    <row r="745" spans="1:21" x14ac:dyDescent="0.25">
      <c r="A745" t="s">
        <v>5</v>
      </c>
      <c r="B745" t="s">
        <v>821</v>
      </c>
      <c r="K745">
        <v>4.3653585258897191E-4</v>
      </c>
      <c r="L745">
        <v>5.0044267541493495E-4</v>
      </c>
      <c r="M745">
        <v>5.5890967204427365E-4</v>
      </c>
      <c r="N745">
        <v>6.1242381768023511E-4</v>
      </c>
      <c r="O745">
        <v>6.6839746937228338E-4</v>
      </c>
      <c r="P745">
        <v>7.2009718986728124E-4</v>
      </c>
      <c r="Q745">
        <v>7.6667207190032232E-4</v>
      </c>
      <c r="R745">
        <v>8.1885461875838669E-4</v>
      </c>
      <c r="S745">
        <v>7.3286469388116158E-4</v>
      </c>
      <c r="T745">
        <v>5.5665305680763265E-4</v>
      </c>
      <c r="U745">
        <v>7.1756163634348097E-4</v>
      </c>
    </row>
    <row r="746" spans="1:21" x14ac:dyDescent="0.25">
      <c r="A746" t="s">
        <v>5</v>
      </c>
      <c r="B746" t="s">
        <v>822</v>
      </c>
      <c r="K746">
        <v>0.10349235766057981</v>
      </c>
      <c r="L746">
        <v>0.20815188505847079</v>
      </c>
      <c r="M746">
        <v>0.31307867730347422</v>
      </c>
      <c r="N746">
        <v>0.41811441083556938</v>
      </c>
      <c r="O746">
        <v>0.52320680976407064</v>
      </c>
      <c r="P746">
        <v>0.62833223194488419</v>
      </c>
      <c r="Q746">
        <v>0.73180523058068014</v>
      </c>
      <c r="R746">
        <v>1.16700037219361</v>
      </c>
      <c r="S746">
        <v>1.725559714147779</v>
      </c>
      <c r="T746">
        <v>2.8558862149260271</v>
      </c>
      <c r="U746">
        <v>3.133922133196116</v>
      </c>
    </row>
    <row r="747" spans="1:21" x14ac:dyDescent="0.25">
      <c r="A747" t="s">
        <v>5</v>
      </c>
      <c r="B747" t="s">
        <v>823</v>
      </c>
      <c r="K747">
        <v>4.162464750335497E-2</v>
      </c>
      <c r="L747">
        <v>8.3385607158903419E-2</v>
      </c>
      <c r="M747">
        <v>0.1251498584449672</v>
      </c>
      <c r="N747">
        <v>0.16691716633135159</v>
      </c>
      <c r="O747">
        <v>0.20868355591356141</v>
      </c>
      <c r="P747">
        <v>0.25046432525378148</v>
      </c>
      <c r="Q747">
        <v>0.2921397735407823</v>
      </c>
      <c r="R747">
        <v>0.46735399525389121</v>
      </c>
      <c r="S747">
        <v>0.52528722625464919</v>
      </c>
      <c r="T747">
        <v>0.51595500833810148</v>
      </c>
      <c r="U747">
        <v>0.75921977335964408</v>
      </c>
    </row>
    <row r="748" spans="1:21" x14ac:dyDescent="0.25">
      <c r="A748" t="s">
        <v>5</v>
      </c>
      <c r="B748" t="s">
        <v>824</v>
      </c>
      <c r="K748">
        <v>6.6888265743305188E-4</v>
      </c>
      <c r="L748">
        <v>7.7321936000581532E-4</v>
      </c>
      <c r="M748">
        <v>8.6369093421230926E-4</v>
      </c>
      <c r="N748">
        <v>9.4246506307641982E-4</v>
      </c>
      <c r="O748">
        <v>1.0244931467287E-3</v>
      </c>
      <c r="P748">
        <v>1.0486617347995461E-3</v>
      </c>
      <c r="Q748">
        <v>9.0404481747393783E-4</v>
      </c>
      <c r="R748">
        <v>5.4570069974131912E-4</v>
      </c>
      <c r="S748">
        <v>2.507575556743847E-4</v>
      </c>
      <c r="T748">
        <v>2.8790641343975578E-4</v>
      </c>
      <c r="U748">
        <v>7.2568936485781059E-4</v>
      </c>
    </row>
    <row r="749" spans="1:21" x14ac:dyDescent="0.25">
      <c r="A749" t="s">
        <v>5</v>
      </c>
      <c r="B749" t="s">
        <v>825</v>
      </c>
      <c r="J749">
        <v>22.047766375887509</v>
      </c>
      <c r="K749">
        <v>23.516167908536222</v>
      </c>
      <c r="L749">
        <v>24.51730216305927</v>
      </c>
      <c r="M749">
        <v>25.12797521152573</v>
      </c>
      <c r="N749">
        <v>25.58070146679033</v>
      </c>
      <c r="O749">
        <v>25.925270478226551</v>
      </c>
      <c r="P749">
        <v>26.185166505931821</v>
      </c>
      <c r="Q749">
        <v>24.41185784351854</v>
      </c>
      <c r="R749">
        <v>25.13478785432833</v>
      </c>
      <c r="S749">
        <v>28.568926750036059</v>
      </c>
      <c r="T749">
        <v>37.432012303276309</v>
      </c>
      <c r="U749">
        <v>34.417458573329029</v>
      </c>
    </row>
    <row r="750" spans="1:21" x14ac:dyDescent="0.25">
      <c r="A750" t="s">
        <v>5</v>
      </c>
      <c r="B750" t="s">
        <v>826</v>
      </c>
      <c r="C750">
        <v>1.0968018268037091E-4</v>
      </c>
      <c r="D750">
        <v>1.8062447352713341E-4</v>
      </c>
      <c r="E750">
        <v>2.6194063764979787E-4</v>
      </c>
      <c r="F750">
        <v>3.3959268959643009E-4</v>
      </c>
      <c r="G750">
        <v>4.1361274676886809E-4</v>
      </c>
      <c r="H750">
        <v>4.8482526060448751E-4</v>
      </c>
      <c r="I750">
        <v>5.499843230025339E-4</v>
      </c>
      <c r="J750">
        <v>5.9026482974806297E-4</v>
      </c>
      <c r="K750">
        <v>6.5715862080655614E-4</v>
      </c>
      <c r="L750">
        <v>7.203830970210417E-4</v>
      </c>
      <c r="M750">
        <v>7.7940374911583893E-4</v>
      </c>
      <c r="N750">
        <v>8.3364596561586498E-4</v>
      </c>
      <c r="O750">
        <v>8.9059324647247726E-4</v>
      </c>
      <c r="P750">
        <v>9.4314128075007834E-4</v>
      </c>
      <c r="Q750">
        <v>9.9038431400122777E-4</v>
      </c>
      <c r="R750">
        <v>1.031684756552842E-3</v>
      </c>
      <c r="S750">
        <v>8.1303390481648335E-4</v>
      </c>
      <c r="T750">
        <v>5.6658974679153545E-4</v>
      </c>
      <c r="U750">
        <v>7.3156224849443992E-4</v>
      </c>
    </row>
    <row r="751" spans="1:21" x14ac:dyDescent="0.25">
      <c r="A751" t="s">
        <v>5</v>
      </c>
      <c r="B751" t="s">
        <v>827</v>
      </c>
      <c r="J751">
        <v>21.897539411127589</v>
      </c>
      <c r="K751">
        <v>23.42556317444182</v>
      </c>
      <c r="L751">
        <v>24.452610740942781</v>
      </c>
      <c r="M751">
        <v>25.079007713375649</v>
      </c>
      <c r="N751">
        <v>25.54214552354744</v>
      </c>
      <c r="O751">
        <v>25.894091707335971</v>
      </c>
      <c r="P751">
        <v>26.159555086408329</v>
      </c>
      <c r="Q751">
        <v>24.29752289378871</v>
      </c>
      <c r="R751">
        <v>25.050727234038931</v>
      </c>
      <c r="S751">
        <v>28.494656584279841</v>
      </c>
      <c r="T751">
        <v>37.345057844340921</v>
      </c>
      <c r="U751">
        <v>34.411838910009671</v>
      </c>
    </row>
    <row r="752" spans="1:21" x14ac:dyDescent="0.25">
      <c r="A752" t="s">
        <v>5</v>
      </c>
      <c r="B752" t="s">
        <v>828</v>
      </c>
      <c r="J752">
        <v>9.5912365202352419</v>
      </c>
      <c r="K752">
        <v>10.26125818893475</v>
      </c>
      <c r="L752">
        <v>10.548103933008511</v>
      </c>
      <c r="M752">
        <v>10.71093823526385</v>
      </c>
      <c r="N752">
        <v>10.8176581430418</v>
      </c>
      <c r="O752">
        <v>11.040367622949219</v>
      </c>
      <c r="P752">
        <v>11.153742874341351</v>
      </c>
      <c r="Q752">
        <v>11.081580626941451</v>
      </c>
      <c r="R752">
        <v>11.414971241768081</v>
      </c>
      <c r="S752">
        <v>9.4439377973429632</v>
      </c>
      <c r="T752">
        <v>7.3661450315293697</v>
      </c>
      <c r="U752">
        <v>9.1435406608893945</v>
      </c>
    </row>
    <row r="753" spans="1:21" x14ac:dyDescent="0.25">
      <c r="A753" t="s">
        <v>5</v>
      </c>
      <c r="B753" t="s">
        <v>829</v>
      </c>
      <c r="C753">
        <v>1.921193143268087E-4</v>
      </c>
      <c r="D753">
        <v>3.4067600655197759E-4</v>
      </c>
      <c r="E753">
        <v>5.1180685873696257E-4</v>
      </c>
      <c r="F753">
        <v>6.5659417558388633E-4</v>
      </c>
      <c r="G753">
        <v>7.9300501374450808E-4</v>
      </c>
      <c r="H753">
        <v>9.1904764972969722E-4</v>
      </c>
      <c r="I753">
        <v>1.041588265518678E-3</v>
      </c>
      <c r="J753">
        <v>1.0614450403806611E-3</v>
      </c>
      <c r="K753">
        <v>1.173700613798674E-3</v>
      </c>
      <c r="L753">
        <v>1.276790365227016E-3</v>
      </c>
      <c r="M753">
        <v>1.369541729746158E-3</v>
      </c>
      <c r="N753">
        <v>1.450687419892375E-3</v>
      </c>
      <c r="O753">
        <v>1.535932815807647E-3</v>
      </c>
      <c r="P753">
        <v>1.467501954355951E-3</v>
      </c>
      <c r="Q753">
        <v>1.105864024712993E-3</v>
      </c>
      <c r="R753">
        <v>5.7525370039075263E-4</v>
      </c>
      <c r="S753">
        <v>2.5808218601645411E-4</v>
      </c>
      <c r="T753">
        <v>2.955527185490353E-4</v>
      </c>
      <c r="U753">
        <v>7.5589374759203124E-4</v>
      </c>
    </row>
    <row r="754" spans="1:21" x14ac:dyDescent="0.25">
      <c r="A754" t="s">
        <v>5</v>
      </c>
      <c r="B754" t="s">
        <v>830</v>
      </c>
      <c r="K754">
        <v>0.21228846270796201</v>
      </c>
      <c r="L754">
        <v>0.42682864671717052</v>
      </c>
      <c r="M754">
        <v>0.64188563230867224</v>
      </c>
      <c r="N754">
        <v>0.85715360751721759</v>
      </c>
      <c r="O754">
        <v>1.0725352316973371</v>
      </c>
      <c r="P754">
        <v>1.2879807106750989</v>
      </c>
      <c r="Q754">
        <v>1.4968294082874829</v>
      </c>
      <c r="R754">
        <v>2.6029165783059081</v>
      </c>
      <c r="S754">
        <v>4.0569721316971457</v>
      </c>
      <c r="T754">
        <v>6.8884955995125861</v>
      </c>
      <c r="U754">
        <v>7.7257320787534836</v>
      </c>
    </row>
    <row r="755" spans="1:21" x14ac:dyDescent="0.25">
      <c r="A755" t="s">
        <v>5</v>
      </c>
      <c r="B755" t="s">
        <v>831</v>
      </c>
      <c r="K755">
        <v>4.4319206645978128E-4</v>
      </c>
      <c r="L755">
        <v>5.0711347587977841E-4</v>
      </c>
      <c r="M755">
        <v>5.6593199373877203E-4</v>
      </c>
      <c r="N755">
        <v>6.1983896376247764E-4</v>
      </c>
      <c r="O755">
        <v>6.7630104931966264E-4</v>
      </c>
      <c r="P755">
        <v>7.2844081391527753E-4</v>
      </c>
      <c r="Q755">
        <v>7.7538607416303442E-4</v>
      </c>
      <c r="R755">
        <v>8.2728696480143568E-4</v>
      </c>
      <c r="S755">
        <v>7.3974933693261771E-4</v>
      </c>
      <c r="T755">
        <v>5.6109719179992022E-4</v>
      </c>
      <c r="U755">
        <v>7.2529649753867395E-4</v>
      </c>
    </row>
    <row r="756" spans="1:21" x14ac:dyDescent="0.25">
      <c r="A756" t="s">
        <v>5</v>
      </c>
      <c r="B756" t="s">
        <v>832</v>
      </c>
      <c r="K756">
        <v>0.2122802249245227</v>
      </c>
      <c r="L756">
        <v>0.42680744569375018</v>
      </c>
      <c r="M756">
        <v>0.64185166480906242</v>
      </c>
      <c r="N756">
        <v>0.85710806107484738</v>
      </c>
      <c r="O756">
        <v>1.0724794719471451</v>
      </c>
      <c r="P756">
        <v>1.2879162671841671</v>
      </c>
      <c r="Q756">
        <v>1.4963699820565159</v>
      </c>
      <c r="R756">
        <v>2.6019673478425331</v>
      </c>
      <c r="S756">
        <v>4.0554024283508827</v>
      </c>
      <c r="T756">
        <v>6.8854470552520706</v>
      </c>
      <c r="U756">
        <v>7.7254324616379861</v>
      </c>
    </row>
    <row r="757" spans="1:21" x14ac:dyDescent="0.25">
      <c r="A757" t="s">
        <v>5</v>
      </c>
      <c r="B757" t="s">
        <v>833</v>
      </c>
      <c r="K757">
        <v>5.9693514765355837E-2</v>
      </c>
      <c r="L757">
        <v>0.11952610823221251</v>
      </c>
      <c r="M757">
        <v>0.17936187668931511</v>
      </c>
      <c r="N757">
        <v>0.2392010084559559</v>
      </c>
      <c r="O757">
        <v>0.29903917924919671</v>
      </c>
      <c r="P757">
        <v>0.3588923136045703</v>
      </c>
      <c r="Q757">
        <v>0.41848644408580521</v>
      </c>
      <c r="R757">
        <v>0.73058492247221785</v>
      </c>
      <c r="S757">
        <v>0.86622544631677534</v>
      </c>
      <c r="T757">
        <v>0.8767695417316842</v>
      </c>
      <c r="U757">
        <v>1.3166909356780909</v>
      </c>
    </row>
    <row r="758" spans="1:21" x14ac:dyDescent="0.25">
      <c r="A758" t="s">
        <v>5</v>
      </c>
      <c r="B758" t="s">
        <v>834</v>
      </c>
      <c r="K758">
        <v>6.8214528505549895E-4</v>
      </c>
      <c r="L758">
        <v>7.8669763268844628E-4</v>
      </c>
      <c r="M758">
        <v>8.7795824545580344E-4</v>
      </c>
      <c r="N758">
        <v>9.5746707671117326E-4</v>
      </c>
      <c r="O758">
        <v>1.040369917428491E-3</v>
      </c>
      <c r="P758">
        <v>1.06463278768978E-3</v>
      </c>
      <c r="Q758">
        <v>9.1724933047223375E-4</v>
      </c>
      <c r="R758">
        <v>5.5256327048210281E-4</v>
      </c>
      <c r="S758">
        <v>2.5300964716170118E-4</v>
      </c>
      <c r="T758">
        <v>2.9055800835527741E-4</v>
      </c>
      <c r="U758">
        <v>7.3648330300057506E-4</v>
      </c>
    </row>
    <row r="759" spans="1:21" x14ac:dyDescent="0.25">
      <c r="A759" t="s">
        <v>5</v>
      </c>
      <c r="B759" t="s">
        <v>835</v>
      </c>
      <c r="J759">
        <v>18.56979526650866</v>
      </c>
      <c r="K759">
        <v>19.530977011773739</v>
      </c>
      <c r="L759">
        <v>20.207470881236969</v>
      </c>
      <c r="M759">
        <v>20.61745931519124</v>
      </c>
      <c r="N759">
        <v>20.937687002562239</v>
      </c>
      <c r="O759">
        <v>21.178570257098229</v>
      </c>
      <c r="P759">
        <v>21.36593975725868</v>
      </c>
      <c r="Q759">
        <v>20.17632750017653</v>
      </c>
      <c r="R759">
        <v>20.652131241596251</v>
      </c>
      <c r="S759">
        <v>23.23472787340798</v>
      </c>
      <c r="T759">
        <v>30.711064454787561</v>
      </c>
      <c r="U759">
        <v>28.303303393816361</v>
      </c>
    </row>
    <row r="760" spans="1:21" x14ac:dyDescent="0.25">
      <c r="A760" t="s">
        <v>5</v>
      </c>
      <c r="B760" t="s">
        <v>836</v>
      </c>
      <c r="C760">
        <v>1.0530961460149089E-4</v>
      </c>
      <c r="D760">
        <v>1.7257704788218559E-4</v>
      </c>
      <c r="E760">
        <v>2.5129314958722112E-4</v>
      </c>
      <c r="F760">
        <v>3.2736747791836603E-4</v>
      </c>
      <c r="G760">
        <v>4.0081219752509731E-4</v>
      </c>
      <c r="H760">
        <v>4.7136219435857569E-4</v>
      </c>
      <c r="I760">
        <v>5.3688566697802356E-4</v>
      </c>
      <c r="J760">
        <v>5.8508847689859602E-4</v>
      </c>
      <c r="K760">
        <v>6.5195562013436298E-4</v>
      </c>
      <c r="L760">
        <v>7.1515070916145656E-4</v>
      </c>
      <c r="M760">
        <v>7.7414090868701733E-4</v>
      </c>
      <c r="N760">
        <v>8.2835269372508419E-4</v>
      </c>
      <c r="O760">
        <v>8.8526649092270245E-4</v>
      </c>
      <c r="P760">
        <v>9.3778140487642216E-4</v>
      </c>
      <c r="Q760">
        <v>9.8499230734372888E-4</v>
      </c>
      <c r="R760">
        <v>1.026544584023088E-3</v>
      </c>
      <c r="S760">
        <v>8.1163362770309737E-4</v>
      </c>
      <c r="T760">
        <v>5.6641825079972871E-4</v>
      </c>
      <c r="U760">
        <v>7.3113110579156972E-4</v>
      </c>
    </row>
    <row r="761" spans="1:21" x14ac:dyDescent="0.25">
      <c r="A761" t="s">
        <v>5</v>
      </c>
      <c r="B761" t="s">
        <v>837</v>
      </c>
      <c r="J761">
        <v>18.458808774714111</v>
      </c>
      <c r="K761">
        <v>19.46685111009317</v>
      </c>
      <c r="L761">
        <v>20.162666157556821</v>
      </c>
      <c r="M761">
        <v>20.583975031123089</v>
      </c>
      <c r="N761">
        <v>20.911510815753651</v>
      </c>
      <c r="O761">
        <v>21.15751819881698</v>
      </c>
      <c r="P761">
        <v>21.348706136320409</v>
      </c>
      <c r="Q761">
        <v>20.09709221567228</v>
      </c>
      <c r="R761">
        <v>20.594700321619179</v>
      </c>
      <c r="S761">
        <v>23.185018077032769</v>
      </c>
      <c r="T761">
        <v>30.65198433682205</v>
      </c>
      <c r="U761">
        <v>28.29943091527884</v>
      </c>
    </row>
    <row r="762" spans="1:21" x14ac:dyDescent="0.25">
      <c r="A762" t="s">
        <v>5</v>
      </c>
      <c r="B762" t="s">
        <v>838</v>
      </c>
      <c r="J762">
        <v>5.2533619237459011</v>
      </c>
      <c r="K762">
        <v>5.6167885023436028</v>
      </c>
      <c r="L762">
        <v>5.7748702584911173</v>
      </c>
      <c r="M762">
        <v>5.8657542010635204</v>
      </c>
      <c r="N762">
        <v>5.9264449328160351</v>
      </c>
      <c r="O762">
        <v>6.0341398038340017</v>
      </c>
      <c r="P762">
        <v>6.097770094564952</v>
      </c>
      <c r="Q762">
        <v>6.1583233823115098</v>
      </c>
      <c r="R762">
        <v>6.3985307096470354</v>
      </c>
      <c r="S762">
        <v>5.2971794545533806</v>
      </c>
      <c r="T762">
        <v>4.1264256717436929</v>
      </c>
      <c r="U762">
        <v>5.0761032971335398</v>
      </c>
    </row>
    <row r="763" spans="1:21" x14ac:dyDescent="0.25">
      <c r="A763" t="s">
        <v>5</v>
      </c>
      <c r="B763" t="s">
        <v>839</v>
      </c>
      <c r="C763">
        <v>1.8092183024876149E-4</v>
      </c>
      <c r="D763">
        <v>3.2742289031258641E-4</v>
      </c>
      <c r="E763">
        <v>4.6292392622376122E-4</v>
      </c>
      <c r="F763">
        <v>6.0089482232618255E-4</v>
      </c>
      <c r="G763">
        <v>7.3183425056178963E-4</v>
      </c>
      <c r="H763">
        <v>8.5519211635699105E-4</v>
      </c>
      <c r="I763">
        <v>9.7132634755453854E-4</v>
      </c>
      <c r="J763">
        <v>1.03912532656184E-3</v>
      </c>
      <c r="K763">
        <v>1.150830434854349E-3</v>
      </c>
      <c r="L763">
        <v>1.253346130408235E-3</v>
      </c>
      <c r="M763">
        <v>1.3455168405823829E-3</v>
      </c>
      <c r="N763">
        <v>1.4260947739366649E-3</v>
      </c>
      <c r="O763">
        <v>1.5107556133464139E-3</v>
      </c>
      <c r="P763">
        <v>1.446986475287603E-3</v>
      </c>
      <c r="Q763">
        <v>1.0974831473512399E-3</v>
      </c>
      <c r="R763">
        <v>5.7377669676601534E-4</v>
      </c>
      <c r="S763">
        <v>2.5756062633924918E-4</v>
      </c>
      <c r="T763">
        <v>2.9485411693251699E-4</v>
      </c>
      <c r="U763">
        <v>7.522543710961261E-4</v>
      </c>
    </row>
    <row r="764" spans="1:21" x14ac:dyDescent="0.25">
      <c r="A764" t="s">
        <v>5</v>
      </c>
      <c r="B764" t="s">
        <v>840</v>
      </c>
      <c r="K764">
        <v>0.15183066016108171</v>
      </c>
      <c r="L764">
        <v>0.30525017723674869</v>
      </c>
      <c r="M764">
        <v>0.45903194427071331</v>
      </c>
      <c r="N764">
        <v>0.61295956813875752</v>
      </c>
      <c r="O764">
        <v>0.76696287630834037</v>
      </c>
      <c r="P764">
        <v>0.92100810977995595</v>
      </c>
      <c r="Q764">
        <v>1.0717341487037779</v>
      </c>
      <c r="R764">
        <v>1.6782587750752609</v>
      </c>
      <c r="S764">
        <v>2.4375544621326282</v>
      </c>
      <c r="T764">
        <v>3.949748928251084</v>
      </c>
      <c r="U764">
        <v>4.337222889155945</v>
      </c>
    </row>
    <row r="765" spans="1:21" x14ac:dyDescent="0.25">
      <c r="A765" t="s">
        <v>5</v>
      </c>
      <c r="B765" t="s">
        <v>841</v>
      </c>
      <c r="K765">
        <v>4.4030102501916538E-4</v>
      </c>
      <c r="L765">
        <v>5.0422990701155823E-4</v>
      </c>
      <c r="M765">
        <v>5.6290253224332938E-4</v>
      </c>
      <c r="N765">
        <v>6.1664190753890516E-4</v>
      </c>
      <c r="O765">
        <v>6.7289167518839966E-4</v>
      </c>
      <c r="P765">
        <v>7.2483868723539674E-4</v>
      </c>
      <c r="Q765">
        <v>7.7162009935709752E-4</v>
      </c>
      <c r="R765">
        <v>8.2327288844941246E-4</v>
      </c>
      <c r="S765">
        <v>7.3629676299986576E-4</v>
      </c>
      <c r="T765">
        <v>5.5874104966932645E-4</v>
      </c>
      <c r="U765">
        <v>7.2088257946595867E-4</v>
      </c>
    </row>
    <row r="766" spans="1:21" x14ac:dyDescent="0.25">
      <c r="A766" t="s">
        <v>5</v>
      </c>
      <c r="B766" t="s">
        <v>842</v>
      </c>
      <c r="K766">
        <v>0.15182644057692821</v>
      </c>
      <c r="L766">
        <v>0.30523930196699511</v>
      </c>
      <c r="M766">
        <v>0.4590145117984582</v>
      </c>
      <c r="N766">
        <v>0.61293618710219433</v>
      </c>
      <c r="O766">
        <v>0.76693424758788831</v>
      </c>
      <c r="P766">
        <v>0.92097501804828019</v>
      </c>
      <c r="Q766">
        <v>1.0714976374779079</v>
      </c>
      <c r="R766">
        <v>1.67786221107959</v>
      </c>
      <c r="S766">
        <v>2.4369849021642089</v>
      </c>
      <c r="T766">
        <v>3.9487415765503622</v>
      </c>
      <c r="U766">
        <v>4.3371275100716744</v>
      </c>
    </row>
    <row r="767" spans="1:21" x14ac:dyDescent="0.25">
      <c r="A767" t="s">
        <v>5</v>
      </c>
      <c r="B767" t="s">
        <v>843</v>
      </c>
      <c r="K767">
        <v>3.7631118510439397E-2</v>
      </c>
      <c r="L767">
        <v>7.5397639330239116E-2</v>
      </c>
      <c r="M767">
        <v>0.1131674748455699</v>
      </c>
      <c r="N767">
        <v>0.15094031181550191</v>
      </c>
      <c r="O767">
        <v>0.18871228444427471</v>
      </c>
      <c r="P767">
        <v>0.22649846543779009</v>
      </c>
      <c r="Q767">
        <v>0.26420583240103312</v>
      </c>
      <c r="R767">
        <v>0.41495214609656889</v>
      </c>
      <c r="S767">
        <v>0.46069167807780859</v>
      </c>
      <c r="T767">
        <v>0.44922734991635799</v>
      </c>
      <c r="U767">
        <v>0.65772384583567878</v>
      </c>
    </row>
    <row r="768" spans="1:21" x14ac:dyDescent="0.25">
      <c r="A768" t="s">
        <v>5</v>
      </c>
      <c r="B768" t="s">
        <v>844</v>
      </c>
      <c r="K768">
        <v>6.646438533764005E-4</v>
      </c>
      <c r="L768">
        <v>7.6900818423236575E-4</v>
      </c>
      <c r="M768">
        <v>8.5922238871952205E-4</v>
      </c>
      <c r="N768">
        <v>9.3775274893844742E-4</v>
      </c>
      <c r="O768">
        <v>1.0194962837434169E-3</v>
      </c>
      <c r="P768">
        <v>1.0436283225060961E-3</v>
      </c>
      <c r="Q768">
        <v>8.9987783946661936E-4</v>
      </c>
      <c r="R768">
        <v>5.4354420643061444E-4</v>
      </c>
      <c r="S768">
        <v>2.5004948263124282E-4</v>
      </c>
      <c r="T768">
        <v>2.8707287228084448E-4</v>
      </c>
      <c r="U768">
        <v>7.2227278344796138E-4</v>
      </c>
    </row>
    <row r="769" spans="1:21" x14ac:dyDescent="0.25">
      <c r="A769" t="s">
        <v>5</v>
      </c>
      <c r="B769" t="s">
        <v>845</v>
      </c>
      <c r="J769">
        <v>32.408533108159567</v>
      </c>
      <c r="K769">
        <v>33.384835049817561</v>
      </c>
      <c r="L769">
        <v>34.863084935508851</v>
      </c>
      <c r="M769">
        <v>35.936110584525402</v>
      </c>
      <c r="N769">
        <v>36.757249877278547</v>
      </c>
      <c r="O769">
        <v>37.376970970172707</v>
      </c>
      <c r="P769">
        <v>37.843810764025463</v>
      </c>
      <c r="Q769">
        <v>34.190053708205141</v>
      </c>
      <c r="R769">
        <v>35.612943646047803</v>
      </c>
      <c r="S769">
        <v>39.589047156046981</v>
      </c>
      <c r="T769">
        <v>49.959383926791503</v>
      </c>
      <c r="U769">
        <v>46.43452354374552</v>
      </c>
    </row>
    <row r="770" spans="1:21" x14ac:dyDescent="0.25">
      <c r="A770" t="s">
        <v>5</v>
      </c>
      <c r="B770" t="s">
        <v>846</v>
      </c>
      <c r="C770">
        <v>1.104896864884747E-4</v>
      </c>
      <c r="D770">
        <v>1.8460107222482709E-4</v>
      </c>
      <c r="E770">
        <v>2.6242886024975591E-4</v>
      </c>
      <c r="F770">
        <v>3.402206670087821E-4</v>
      </c>
      <c r="G770">
        <v>4.1414361710600818E-4</v>
      </c>
      <c r="H770">
        <v>4.8534268375375342E-4</v>
      </c>
      <c r="I770">
        <v>5.5051562861397479E-4</v>
      </c>
      <c r="J770">
        <v>5.9079412758103532E-4</v>
      </c>
      <c r="K770">
        <v>6.5772200058890904E-4</v>
      </c>
      <c r="L770">
        <v>7.2098872559626275E-4</v>
      </c>
      <c r="M770">
        <v>7.8005287803850035E-4</v>
      </c>
      <c r="N770">
        <v>8.343388194859201E-4</v>
      </c>
      <c r="O770">
        <v>8.9133357988226353E-4</v>
      </c>
      <c r="P770">
        <v>9.4392865478647604E-4</v>
      </c>
      <c r="Q770">
        <v>9.9121691194272951E-4</v>
      </c>
      <c r="R770">
        <v>1.032512179729488E-3</v>
      </c>
      <c r="S770">
        <v>8.1335999693444194E-4</v>
      </c>
      <c r="T770">
        <v>5.6680150123765026E-4</v>
      </c>
      <c r="U770">
        <v>7.3209564355548222E-4</v>
      </c>
    </row>
    <row r="771" spans="1:21" x14ac:dyDescent="0.25">
      <c r="A771" t="s">
        <v>5</v>
      </c>
      <c r="B771" t="s">
        <v>847</v>
      </c>
      <c r="J771">
        <v>32.122941277588481</v>
      </c>
      <c r="K771">
        <v>33.211860576851556</v>
      </c>
      <c r="L771">
        <v>34.737856108456647</v>
      </c>
      <c r="M771">
        <v>35.839700363606603</v>
      </c>
      <c r="N771">
        <v>36.680341442631779</v>
      </c>
      <c r="O771">
        <v>37.314215526543791</v>
      </c>
      <c r="P771">
        <v>37.79193072710229</v>
      </c>
      <c r="Q771">
        <v>33.973862642844779</v>
      </c>
      <c r="R771">
        <v>35.449560515170148</v>
      </c>
      <c r="S771">
        <v>39.45019867433232</v>
      </c>
      <c r="T771">
        <v>49.807221334836413</v>
      </c>
      <c r="U771">
        <v>46.424673193657739</v>
      </c>
    </row>
    <row r="772" spans="1:21" x14ac:dyDescent="0.25">
      <c r="A772" t="s">
        <v>5</v>
      </c>
      <c r="B772" t="s">
        <v>848</v>
      </c>
      <c r="J772">
        <v>11.410549685284909</v>
      </c>
      <c r="K772">
        <v>12.187597919555049</v>
      </c>
      <c r="L772">
        <v>12.515417456677479</v>
      </c>
      <c r="M772">
        <v>12.70046276523888</v>
      </c>
      <c r="N772">
        <v>12.820997695726961</v>
      </c>
      <c r="O772">
        <v>13.06531827553302</v>
      </c>
      <c r="P772">
        <v>13.19845210562297</v>
      </c>
      <c r="Q772">
        <v>13.014281276627219</v>
      </c>
      <c r="R772">
        <v>13.36674544431907</v>
      </c>
      <c r="S772">
        <v>11.05590093103333</v>
      </c>
      <c r="T772">
        <v>8.6278811424715229</v>
      </c>
      <c r="U772">
        <v>10.74757178107305</v>
      </c>
    </row>
    <row r="773" spans="1:21" x14ac:dyDescent="0.25">
      <c r="A773" t="s">
        <v>5</v>
      </c>
      <c r="B773" t="s">
        <v>849</v>
      </c>
      <c r="C773">
        <v>1.9241565187962209E-4</v>
      </c>
      <c r="D773">
        <v>3.1670636054873441E-4</v>
      </c>
      <c r="E773">
        <v>5.0966456134316721E-4</v>
      </c>
      <c r="F773">
        <v>6.5430758486252269E-4</v>
      </c>
      <c r="G773">
        <v>7.9033857593870734E-4</v>
      </c>
      <c r="H773">
        <v>9.1547815397220733E-4</v>
      </c>
      <c r="I773">
        <v>1.039044376834749E-3</v>
      </c>
      <c r="J773">
        <v>1.059441614154789E-3</v>
      </c>
      <c r="K773">
        <v>1.1718144217986351E-3</v>
      </c>
      <c r="L773">
        <v>1.2750252533775971E-3</v>
      </c>
      <c r="M773">
        <v>1.3678991858436E-3</v>
      </c>
      <c r="N773">
        <v>1.4491654086976761E-3</v>
      </c>
      <c r="O773">
        <v>1.534527377865519E-3</v>
      </c>
      <c r="P773">
        <v>1.46708326733557E-3</v>
      </c>
      <c r="Q773">
        <v>1.1064916382275769E-3</v>
      </c>
      <c r="R773">
        <v>5.7554714694465093E-4</v>
      </c>
      <c r="S773">
        <v>2.581854755574893E-4</v>
      </c>
      <c r="T773">
        <v>2.9569184725882207E-4</v>
      </c>
      <c r="U773">
        <v>7.5665707510972659E-4</v>
      </c>
    </row>
    <row r="774" spans="1:21" x14ac:dyDescent="0.25">
      <c r="A774" t="s">
        <v>5</v>
      </c>
      <c r="B774" t="s">
        <v>850</v>
      </c>
      <c r="K774">
        <v>0.17551841747562549</v>
      </c>
      <c r="L774">
        <v>0.35291327295847857</v>
      </c>
      <c r="M774">
        <v>0.53073960994375946</v>
      </c>
      <c r="N774">
        <v>0.70874132488749153</v>
      </c>
      <c r="O774">
        <v>0.88683600476914637</v>
      </c>
      <c r="P774">
        <v>1.064983339638254</v>
      </c>
      <c r="Q774">
        <v>1.2386386628149271</v>
      </c>
      <c r="R774">
        <v>1.980888049221085</v>
      </c>
      <c r="S774">
        <v>2.9301845845410481</v>
      </c>
      <c r="T774">
        <v>4.8307649295981987</v>
      </c>
      <c r="U774">
        <v>5.3180398798198132</v>
      </c>
    </row>
    <row r="775" spans="1:21" x14ac:dyDescent="0.25">
      <c r="A775" t="s">
        <v>5</v>
      </c>
      <c r="B775" t="s">
        <v>851</v>
      </c>
      <c r="K775">
        <v>4.4162965911699451E-4</v>
      </c>
      <c r="L775">
        <v>5.0555385960994123E-4</v>
      </c>
      <c r="M775">
        <v>5.6429288554307483E-4</v>
      </c>
      <c r="N775">
        <v>6.1810837412149032E-4</v>
      </c>
      <c r="O775">
        <v>6.7445411642507954E-4</v>
      </c>
      <c r="P775">
        <v>7.2648800964410405E-4</v>
      </c>
      <c r="Q775">
        <v>7.7334317332654703E-4</v>
      </c>
      <c r="R775">
        <v>8.2499445416372996E-4</v>
      </c>
      <c r="S775">
        <v>7.3775452758736938E-4</v>
      </c>
      <c r="T775">
        <v>5.5973115387138314E-4</v>
      </c>
      <c r="U775">
        <v>7.2264561170171159E-4</v>
      </c>
    </row>
    <row r="776" spans="1:21" x14ac:dyDescent="0.25">
      <c r="A776" t="s">
        <v>5</v>
      </c>
      <c r="B776" t="s">
        <v>852</v>
      </c>
      <c r="K776">
        <v>0.1755127918194084</v>
      </c>
      <c r="L776">
        <v>0.35289878104916411</v>
      </c>
      <c r="M776">
        <v>0.53071638343580163</v>
      </c>
      <c r="N776">
        <v>0.7087101751459135</v>
      </c>
      <c r="O776">
        <v>0.88679786572619357</v>
      </c>
      <c r="P776">
        <v>1.064939257386543</v>
      </c>
      <c r="Q776">
        <v>1.2383237781520311</v>
      </c>
      <c r="R776">
        <v>1.980337467400199</v>
      </c>
      <c r="S776">
        <v>2.929363951016331</v>
      </c>
      <c r="T776">
        <v>4.8292619579709219</v>
      </c>
      <c r="U776">
        <v>5.3178972901729367</v>
      </c>
    </row>
    <row r="777" spans="1:21" x14ac:dyDescent="0.25">
      <c r="A777" t="s">
        <v>5</v>
      </c>
      <c r="B777" t="s">
        <v>853</v>
      </c>
      <c r="K777">
        <v>4.7623587080737211E-2</v>
      </c>
      <c r="L777">
        <v>9.5384630710007398E-2</v>
      </c>
      <c r="M777">
        <v>0.14314890014982301</v>
      </c>
      <c r="N777">
        <v>0.1909163184837688</v>
      </c>
      <c r="O777">
        <v>0.23868281020017901</v>
      </c>
      <c r="P777">
        <v>0.28646386631239351</v>
      </c>
      <c r="Q777">
        <v>0.33409474396354949</v>
      </c>
      <c r="R777">
        <v>0.53607226241376515</v>
      </c>
      <c r="S777">
        <v>0.60369324344527397</v>
      </c>
      <c r="T777">
        <v>0.59365873053036045</v>
      </c>
      <c r="U777">
        <v>0.87443971649582242</v>
      </c>
    </row>
    <row r="778" spans="1:21" x14ac:dyDescent="0.25">
      <c r="A778" t="s">
        <v>5</v>
      </c>
      <c r="B778" t="s">
        <v>854</v>
      </c>
      <c r="K778">
        <v>6.7414954398638336E-4</v>
      </c>
      <c r="L778">
        <v>7.7852844691889828E-4</v>
      </c>
      <c r="M778">
        <v>8.6931928454417296E-4</v>
      </c>
      <c r="N778">
        <v>9.4838908519354471E-4</v>
      </c>
      <c r="O778">
        <v>1.0307642459807581E-3</v>
      </c>
      <c r="P778">
        <v>1.0549684748080281E-3</v>
      </c>
      <c r="Q778">
        <v>9.0925210559444686E-4</v>
      </c>
      <c r="R778">
        <v>5.481288440583853E-4</v>
      </c>
      <c r="S778">
        <v>2.5147289162717659E-4</v>
      </c>
      <c r="T778">
        <v>2.8869055252087489E-4</v>
      </c>
      <c r="U778">
        <v>7.2879914460779961E-4</v>
      </c>
    </row>
    <row r="779" spans="1:21" x14ac:dyDescent="0.25">
      <c r="A779" t="s">
        <v>5</v>
      </c>
      <c r="B779" t="s">
        <v>855</v>
      </c>
      <c r="J779">
        <v>28.737272998726361</v>
      </c>
      <c r="K779">
        <v>30.268459594810981</v>
      </c>
      <c r="L779">
        <v>31.425394171828739</v>
      </c>
      <c r="M779">
        <v>32.154154561493499</v>
      </c>
      <c r="N779">
        <v>32.688208156885523</v>
      </c>
      <c r="O779">
        <v>33.108521825252822</v>
      </c>
      <c r="P779">
        <v>33.424837540504413</v>
      </c>
      <c r="Q779">
        <v>30.46847672648709</v>
      </c>
      <c r="R779">
        <v>31.461354759629369</v>
      </c>
      <c r="S779">
        <v>35.120757950700288</v>
      </c>
      <c r="T779">
        <v>44.823521919430092</v>
      </c>
      <c r="U779">
        <v>41.122095436808799</v>
      </c>
    </row>
    <row r="780" spans="1:21" x14ac:dyDescent="0.25">
      <c r="A780" t="s">
        <v>5</v>
      </c>
      <c r="B780" t="s">
        <v>856</v>
      </c>
      <c r="C780">
        <v>1.069273952833861E-4</v>
      </c>
      <c r="D780">
        <v>1.6593815784103139E-4</v>
      </c>
      <c r="E780">
        <v>2.432549233272463E-4</v>
      </c>
      <c r="F780">
        <v>3.1839295062677909E-4</v>
      </c>
      <c r="G780">
        <v>3.9113586737308262E-4</v>
      </c>
      <c r="H780">
        <v>4.6127163980184992E-4</v>
      </c>
      <c r="I780">
        <v>5.2729211880094386E-4</v>
      </c>
      <c r="J780">
        <v>5.8163826177836514E-4</v>
      </c>
      <c r="K780">
        <v>6.4855776065337646E-4</v>
      </c>
      <c r="L780">
        <v>7.1181117628055582E-4</v>
      </c>
      <c r="M780">
        <v>7.7086107247319841E-4</v>
      </c>
      <c r="N780">
        <v>8.2513225053227864E-4</v>
      </c>
      <c r="O780">
        <v>8.8211108506072277E-4</v>
      </c>
      <c r="P780">
        <v>9.346903058726361E-4</v>
      </c>
      <c r="Q780">
        <v>9.8196289237165385E-4</v>
      </c>
      <c r="R780">
        <v>1.0237008228178479E-3</v>
      </c>
      <c r="S780">
        <v>8.1121807865415973E-4</v>
      </c>
      <c r="T780">
        <v>5.6672927687948687E-4</v>
      </c>
      <c r="U780">
        <v>7.3189928671181894E-4</v>
      </c>
    </row>
    <row r="781" spans="1:21" x14ac:dyDescent="0.25">
      <c r="A781" t="s">
        <v>5</v>
      </c>
      <c r="B781" t="s">
        <v>857</v>
      </c>
      <c r="J781">
        <v>28.498495127162531</v>
      </c>
      <c r="K781">
        <v>30.123548918320381</v>
      </c>
      <c r="L781">
        <v>31.321704076990301</v>
      </c>
      <c r="M781">
        <v>32.07551415476081</v>
      </c>
      <c r="N781">
        <v>32.626271483385999</v>
      </c>
      <c r="O781">
        <v>33.058398320384029</v>
      </c>
      <c r="P781">
        <v>33.383650319364577</v>
      </c>
      <c r="Q781">
        <v>30.29374511304518</v>
      </c>
      <c r="R781">
        <v>31.331742228824609</v>
      </c>
      <c r="S781">
        <v>35.010121476965132</v>
      </c>
      <c r="T781">
        <v>44.700095627165197</v>
      </c>
      <c r="U781">
        <v>41.114242239282767</v>
      </c>
    </row>
    <row r="782" spans="1:21" x14ac:dyDescent="0.25">
      <c r="A782" t="s">
        <v>5</v>
      </c>
      <c r="B782" t="s">
        <v>858</v>
      </c>
      <c r="J782">
        <v>8.6126333426908896</v>
      </c>
      <c r="K782">
        <v>9.130978135160877</v>
      </c>
      <c r="L782">
        <v>9.3426231048403761</v>
      </c>
      <c r="M782">
        <v>9.4625802654632523</v>
      </c>
      <c r="N782">
        <v>9.5420361498173136</v>
      </c>
      <c r="O782">
        <v>9.6905495773531509</v>
      </c>
      <c r="P782">
        <v>9.7878943757912147</v>
      </c>
      <c r="Q782">
        <v>9.7557812612846408</v>
      </c>
      <c r="R782">
        <v>10.04905045286403</v>
      </c>
      <c r="S782">
        <v>8.3153510661152747</v>
      </c>
      <c r="T782">
        <v>6.4835564269681898</v>
      </c>
      <c r="U782">
        <v>8.028204329160161</v>
      </c>
    </row>
    <row r="783" spans="1:21" x14ac:dyDescent="0.25">
      <c r="A783" t="s">
        <v>5</v>
      </c>
      <c r="B783" t="s">
        <v>859</v>
      </c>
      <c r="C783">
        <v>1.8420186560860261E-4</v>
      </c>
      <c r="D783">
        <v>3.2657588588587882E-4</v>
      </c>
      <c r="E783">
        <v>4.635798960184402E-4</v>
      </c>
      <c r="F783">
        <v>6.0158869088319192E-4</v>
      </c>
      <c r="G783">
        <v>7.3262432487583432E-4</v>
      </c>
      <c r="H783">
        <v>8.5607294308343159E-4</v>
      </c>
      <c r="I783">
        <v>9.722878697522565E-4</v>
      </c>
      <c r="J783">
        <v>1.0406105765266239E-3</v>
      </c>
      <c r="K783">
        <v>1.152793013386E-3</v>
      </c>
      <c r="L783">
        <v>1.2558011720973979E-3</v>
      </c>
      <c r="M783">
        <v>1.348467422042258E-3</v>
      </c>
      <c r="N783">
        <v>1.429528465071838E-3</v>
      </c>
      <c r="O783">
        <v>1.514670885257712E-3</v>
      </c>
      <c r="P783">
        <v>1.450617740659414E-3</v>
      </c>
      <c r="Q783">
        <v>1.1000972622932871E-3</v>
      </c>
      <c r="R783">
        <v>5.7498951490375541E-4</v>
      </c>
      <c r="S783">
        <v>2.5798814523749202E-4</v>
      </c>
      <c r="T783">
        <v>2.9542606103019593E-4</v>
      </c>
      <c r="U783">
        <v>7.5521114581410167E-4</v>
      </c>
    </row>
    <row r="784" spans="1:21" x14ac:dyDescent="0.25">
      <c r="A784" t="s">
        <v>5</v>
      </c>
      <c r="B784" t="s">
        <v>860</v>
      </c>
      <c r="K784">
        <v>0.1033978816390803</v>
      </c>
      <c r="L784">
        <v>0.20791275597141409</v>
      </c>
      <c r="M784">
        <v>0.31269356578831092</v>
      </c>
      <c r="N784">
        <v>0.41758721140833022</v>
      </c>
      <c r="O784">
        <v>0.52253712584736411</v>
      </c>
      <c r="P784">
        <v>0.62753426148212055</v>
      </c>
      <c r="Q784">
        <v>0.72993148552196441</v>
      </c>
      <c r="R784">
        <v>1.034480148208091</v>
      </c>
      <c r="S784">
        <v>0.68755691932445639</v>
      </c>
      <c r="T784">
        <v>0.77769109840144535</v>
      </c>
      <c r="U784">
        <v>1.340944943391186</v>
      </c>
    </row>
    <row r="785" spans="1:21" x14ac:dyDescent="0.25">
      <c r="A785" t="s">
        <v>5</v>
      </c>
      <c r="B785" t="s">
        <v>861</v>
      </c>
      <c r="K785">
        <v>0.1033976127230502</v>
      </c>
      <c r="L785">
        <v>0.20791202949794371</v>
      </c>
      <c r="M785">
        <v>0.31269229961659772</v>
      </c>
      <c r="N785">
        <v>0.4175853216363965</v>
      </c>
      <c r="O785">
        <v>0.5225344975519095</v>
      </c>
      <c r="P785">
        <v>0.62753089884007529</v>
      </c>
      <c r="Q785">
        <v>0.7299272461511388</v>
      </c>
      <c r="R785">
        <v>1.0344661001610369</v>
      </c>
      <c r="S785">
        <v>0.68753593323997519</v>
      </c>
      <c r="T785">
        <v>0.7776732031336554</v>
      </c>
      <c r="U785">
        <v>1.3409250111266291</v>
      </c>
    </row>
    <row r="786" spans="1:21" x14ac:dyDescent="0.25">
      <c r="A786" t="s">
        <v>5</v>
      </c>
      <c r="B786" t="s">
        <v>862</v>
      </c>
      <c r="K786">
        <v>0.10339690108077949</v>
      </c>
      <c r="L786">
        <v>0.2079101070075032</v>
      </c>
      <c r="M786">
        <v>0.31268894890814619</v>
      </c>
      <c r="N786">
        <v>0.41758032068092987</v>
      </c>
      <c r="O786">
        <v>0.52252754223129461</v>
      </c>
      <c r="P786">
        <v>0.62752200025040095</v>
      </c>
      <c r="Q786">
        <v>0.72991602751847684</v>
      </c>
      <c r="R786">
        <v>1.034428925367179</v>
      </c>
      <c r="S786">
        <v>0.68748040182168102</v>
      </c>
      <c r="T786">
        <v>0.77762584961479353</v>
      </c>
      <c r="U786">
        <v>1.3408722656196079</v>
      </c>
    </row>
    <row r="787" spans="1:21" x14ac:dyDescent="0.25">
      <c r="A787" t="s">
        <v>5</v>
      </c>
      <c r="B787" t="s">
        <v>863</v>
      </c>
      <c r="J787">
        <v>15.89254811050426</v>
      </c>
      <c r="K787">
        <v>19.61347409130202</v>
      </c>
      <c r="L787">
        <v>21.656257775707619</v>
      </c>
      <c r="M787">
        <v>22.897154357535971</v>
      </c>
      <c r="N787">
        <v>23.759887811891119</v>
      </c>
      <c r="O787">
        <v>24.382522216857829</v>
      </c>
      <c r="P787">
        <v>24.870072623454799</v>
      </c>
      <c r="Q787">
        <v>22.473100521160621</v>
      </c>
      <c r="R787">
        <v>21.04015820919436</v>
      </c>
      <c r="S787">
        <v>10.71169032012263</v>
      </c>
      <c r="T787">
        <v>9.980180779037136</v>
      </c>
      <c r="U787">
        <v>14.489894868671399</v>
      </c>
    </row>
    <row r="788" spans="1:21" x14ac:dyDescent="0.25">
      <c r="A788" t="s">
        <v>5</v>
      </c>
      <c r="B788" t="s">
        <v>864</v>
      </c>
      <c r="J788">
        <v>15.8789288916589</v>
      </c>
      <c r="K788">
        <v>19.604026317917342</v>
      </c>
      <c r="L788">
        <v>21.648576160610169</v>
      </c>
      <c r="M788">
        <v>22.89052630995457</v>
      </c>
      <c r="N788">
        <v>23.75390387122464</v>
      </c>
      <c r="O788">
        <v>24.376915653482111</v>
      </c>
      <c r="P788">
        <v>24.86491543795556</v>
      </c>
      <c r="Q788">
        <v>22.46916595808305</v>
      </c>
      <c r="R788">
        <v>21.034368542129219</v>
      </c>
      <c r="S788">
        <v>10.706642476686129</v>
      </c>
      <c r="T788">
        <v>9.9772558301024166</v>
      </c>
      <c r="U788">
        <v>14.487574078796699</v>
      </c>
    </row>
    <row r="789" spans="1:21" x14ac:dyDescent="0.25">
      <c r="A789" t="s">
        <v>5</v>
      </c>
      <c r="B789" t="s">
        <v>865</v>
      </c>
      <c r="J789">
        <v>15.84296981930717</v>
      </c>
      <c r="K789">
        <v>19.579058941671342</v>
      </c>
      <c r="L789">
        <v>21.628270464746532</v>
      </c>
      <c r="M789">
        <v>22.873003157658559</v>
      </c>
      <c r="N789">
        <v>23.738082366516991</v>
      </c>
      <c r="O789">
        <v>24.362091369639469</v>
      </c>
      <c r="P789">
        <v>24.851279313659251</v>
      </c>
      <c r="Q789">
        <v>22.458762344704219</v>
      </c>
      <c r="R789">
        <v>21.01906365049263</v>
      </c>
      <c r="S789">
        <v>10.693310277720981</v>
      </c>
      <c r="T789">
        <v>9.9695249410963402</v>
      </c>
      <c r="U789">
        <v>14.481436168902579</v>
      </c>
    </row>
    <row r="790" spans="1:21" x14ac:dyDescent="0.25">
      <c r="A790" t="s">
        <v>5</v>
      </c>
      <c r="B790" t="s">
        <v>866</v>
      </c>
      <c r="K790">
        <v>0.2118809329144985</v>
      </c>
      <c r="L790">
        <v>0.42580021141717572</v>
      </c>
      <c r="M790">
        <v>0.64023153784804399</v>
      </c>
      <c r="N790">
        <v>0.85489159056223374</v>
      </c>
      <c r="O790">
        <v>1.0696650249257811</v>
      </c>
      <c r="P790">
        <v>1.284563872159237</v>
      </c>
      <c r="Q790">
        <v>1.488554100902109</v>
      </c>
      <c r="R790">
        <v>2.298714764978806</v>
      </c>
      <c r="S790">
        <v>1.6074877029951411</v>
      </c>
      <c r="T790">
        <v>1.870944415584376</v>
      </c>
      <c r="U790">
        <v>3.2977656933783339</v>
      </c>
    </row>
    <row r="791" spans="1:21" x14ac:dyDescent="0.25">
      <c r="A791" t="s">
        <v>5</v>
      </c>
      <c r="B791" t="s">
        <v>867</v>
      </c>
      <c r="K791">
        <v>0.2118797965612548</v>
      </c>
      <c r="L791">
        <v>0.42579715364748549</v>
      </c>
      <c r="M791">
        <v>0.64022621584153627</v>
      </c>
      <c r="N791">
        <v>0.85488365299757774</v>
      </c>
      <c r="O791">
        <v>1.06965399013467</v>
      </c>
      <c r="P791">
        <v>1.2845497641025401</v>
      </c>
      <c r="Q791">
        <v>1.48853645579142</v>
      </c>
      <c r="R791">
        <v>2.2986452816303542</v>
      </c>
      <c r="S791">
        <v>1.6073728049214531</v>
      </c>
      <c r="T791">
        <v>1.8708408051269301</v>
      </c>
      <c r="U791">
        <v>3.297645059388314</v>
      </c>
    </row>
    <row r="792" spans="1:21" x14ac:dyDescent="0.25">
      <c r="A792" t="s">
        <v>5</v>
      </c>
      <c r="B792" t="s">
        <v>868</v>
      </c>
      <c r="K792">
        <v>0.21187678943607871</v>
      </c>
      <c r="L792">
        <v>0.42578906191273391</v>
      </c>
      <c r="M792">
        <v>0.64021213231369778</v>
      </c>
      <c r="N792">
        <v>0.85486264801027878</v>
      </c>
      <c r="O792">
        <v>1.0696247891179129</v>
      </c>
      <c r="P792">
        <v>1.2845124308796021</v>
      </c>
      <c r="Q792">
        <v>1.4884897631891421</v>
      </c>
      <c r="R792">
        <v>2.298461420395483</v>
      </c>
      <c r="S792">
        <v>1.607068814728648</v>
      </c>
      <c r="T792">
        <v>1.870566670217052</v>
      </c>
      <c r="U792">
        <v>3.2973258573296169</v>
      </c>
    </row>
    <row r="793" spans="1:21" x14ac:dyDescent="0.25">
      <c r="A793" t="s">
        <v>5</v>
      </c>
      <c r="B793" t="s">
        <v>869</v>
      </c>
      <c r="J793">
        <v>13.96308997331878</v>
      </c>
      <c r="K793">
        <v>16.738796796149369</v>
      </c>
      <c r="L793">
        <v>18.209909914631769</v>
      </c>
      <c r="M793">
        <v>19.082970256988059</v>
      </c>
      <c r="N793">
        <v>19.69626804074624</v>
      </c>
      <c r="O793">
        <v>20.133701249528929</v>
      </c>
      <c r="P793">
        <v>20.47906888137717</v>
      </c>
      <c r="Q793">
        <v>18.82165777609967</v>
      </c>
      <c r="R793">
        <v>17.465954014273311</v>
      </c>
      <c r="S793">
        <v>8.8143031283068769</v>
      </c>
      <c r="T793">
        <v>8.2218463842670264</v>
      </c>
      <c r="U793">
        <v>11.953494236992951</v>
      </c>
    </row>
    <row r="794" spans="1:21" x14ac:dyDescent="0.25">
      <c r="A794" t="s">
        <v>5</v>
      </c>
      <c r="B794" t="s">
        <v>870</v>
      </c>
      <c r="J794">
        <v>13.95272476016174</v>
      </c>
      <c r="K794">
        <v>16.73194928839203</v>
      </c>
      <c r="L794">
        <v>18.20448936617742</v>
      </c>
      <c r="M794">
        <v>19.07836899879824</v>
      </c>
      <c r="N794">
        <v>19.692154526409631</v>
      </c>
      <c r="O794">
        <v>20.129874825043071</v>
      </c>
      <c r="P794">
        <v>20.475564778091361</v>
      </c>
      <c r="Q794">
        <v>18.818893909049748</v>
      </c>
      <c r="R794">
        <v>17.46195944451328</v>
      </c>
      <c r="S794">
        <v>8.8108736612910796</v>
      </c>
      <c r="T794">
        <v>8.2198568866329911</v>
      </c>
      <c r="U794">
        <v>11.95191308611121</v>
      </c>
    </row>
    <row r="795" spans="1:21" x14ac:dyDescent="0.25">
      <c r="A795" t="s">
        <v>5</v>
      </c>
      <c r="B795" t="s">
        <v>871</v>
      </c>
      <c r="J795">
        <v>13.92534686694543</v>
      </c>
      <c r="K795">
        <v>16.713849346887852</v>
      </c>
      <c r="L795">
        <v>18.190157897687911</v>
      </c>
      <c r="M795">
        <v>19.066202212737871</v>
      </c>
      <c r="N795">
        <v>19.6812767293886</v>
      </c>
      <c r="O795">
        <v>20.119755879949739</v>
      </c>
      <c r="P795">
        <v>20.466298208600229</v>
      </c>
      <c r="Q795">
        <v>18.811584791795418</v>
      </c>
      <c r="R795">
        <v>17.451397817953339</v>
      </c>
      <c r="S795">
        <v>8.8018123959395158</v>
      </c>
      <c r="T795">
        <v>8.2145972501541706</v>
      </c>
      <c r="U795">
        <v>11.94773087240433</v>
      </c>
    </row>
    <row r="796" spans="1:21" x14ac:dyDescent="0.25">
      <c r="A796" t="s">
        <v>5</v>
      </c>
      <c r="B796" t="s">
        <v>872</v>
      </c>
      <c r="K796">
        <v>0.15162200198719741</v>
      </c>
      <c r="L796">
        <v>0.30472316125194637</v>
      </c>
      <c r="M796">
        <v>0.4581841693660606</v>
      </c>
      <c r="N796">
        <v>0.61180022009111956</v>
      </c>
      <c r="O796">
        <v>0.76549193378832803</v>
      </c>
      <c r="P796">
        <v>0.91925705422491344</v>
      </c>
      <c r="Q796">
        <v>1.0674725144192081</v>
      </c>
      <c r="R796">
        <v>1.48552927016145</v>
      </c>
      <c r="S796">
        <v>0.96947812154642055</v>
      </c>
      <c r="T796">
        <v>1.0746640196651409</v>
      </c>
      <c r="U796">
        <v>1.854626819409408</v>
      </c>
    </row>
    <row r="797" spans="1:21" x14ac:dyDescent="0.25">
      <c r="A797" t="s">
        <v>5</v>
      </c>
      <c r="B797" t="s">
        <v>873</v>
      </c>
      <c r="K797">
        <v>0.15162142107313939</v>
      </c>
      <c r="L797">
        <v>0.30472159615877842</v>
      </c>
      <c r="M797">
        <v>0.45818144434751568</v>
      </c>
      <c r="N797">
        <v>0.61179615520310648</v>
      </c>
      <c r="O797">
        <v>0.7654862823089692</v>
      </c>
      <c r="P797">
        <v>0.91924982627346352</v>
      </c>
      <c r="Q797">
        <v>1.0674634339860509</v>
      </c>
      <c r="R797">
        <v>1.485500255460263</v>
      </c>
      <c r="S797">
        <v>0.96943634909143417</v>
      </c>
      <c r="T797">
        <v>1.074629834763539</v>
      </c>
      <c r="U797">
        <v>1.8545886696938549</v>
      </c>
    </row>
    <row r="798" spans="1:21" x14ac:dyDescent="0.25">
      <c r="A798" t="s">
        <v>5</v>
      </c>
      <c r="B798" t="s">
        <v>874</v>
      </c>
      <c r="K798">
        <v>0.15161988378924171</v>
      </c>
      <c r="L798">
        <v>0.30471745443152631</v>
      </c>
      <c r="M798">
        <v>0.45817423310360061</v>
      </c>
      <c r="N798">
        <v>0.61178539826513223</v>
      </c>
      <c r="O798">
        <v>0.76547132679583574</v>
      </c>
      <c r="P798">
        <v>0.91923069909051003</v>
      </c>
      <c r="Q798">
        <v>1.067439404774553</v>
      </c>
      <c r="R798">
        <v>1.4854234764331551</v>
      </c>
      <c r="S798">
        <v>0.96932581942131868</v>
      </c>
      <c r="T798">
        <v>1.0745393794919731</v>
      </c>
      <c r="U798">
        <v>1.854487718491248</v>
      </c>
    </row>
    <row r="799" spans="1:21" x14ac:dyDescent="0.25">
      <c r="A799" t="s">
        <v>5</v>
      </c>
      <c r="B799" t="s">
        <v>875</v>
      </c>
      <c r="J799">
        <v>20.854991729363789</v>
      </c>
      <c r="K799">
        <v>26.129157896456721</v>
      </c>
      <c r="L799">
        <v>29.41807656284427</v>
      </c>
      <c r="M799">
        <v>31.590688996638821</v>
      </c>
      <c r="N799">
        <v>33.147811459577589</v>
      </c>
      <c r="O799">
        <v>34.280560532947433</v>
      </c>
      <c r="P799">
        <v>35.180181389315628</v>
      </c>
      <c r="Q799">
        <v>30.57660321057471</v>
      </c>
      <c r="R799">
        <v>29.126660497848309</v>
      </c>
      <c r="S799">
        <v>14.49632284185007</v>
      </c>
      <c r="T799">
        <v>13.218794388553709</v>
      </c>
      <c r="U799">
        <v>19.42851300188623</v>
      </c>
    </row>
    <row r="800" spans="1:21" x14ac:dyDescent="0.25">
      <c r="A800" t="s">
        <v>5</v>
      </c>
      <c r="B800" t="s">
        <v>876</v>
      </c>
      <c r="J800">
        <v>20.83065883847145</v>
      </c>
      <c r="K800">
        <v>26.112204139585419</v>
      </c>
      <c r="L800">
        <v>29.403831309378411</v>
      </c>
      <c r="M800">
        <v>31.57804805986417</v>
      </c>
      <c r="N800">
        <v>33.136166269200217</v>
      </c>
      <c r="O800">
        <v>34.269496956223549</v>
      </c>
      <c r="P800">
        <v>35.169903690005476</v>
      </c>
      <c r="Q800">
        <v>30.569327996852291</v>
      </c>
      <c r="R800">
        <v>29.115585999825811</v>
      </c>
      <c r="S800">
        <v>14.487158637953261</v>
      </c>
      <c r="T800">
        <v>13.213691976632729</v>
      </c>
      <c r="U800">
        <v>19.424351560519391</v>
      </c>
    </row>
    <row r="801" spans="1:21" x14ac:dyDescent="0.25">
      <c r="A801" t="s">
        <v>5</v>
      </c>
      <c r="B801" t="s">
        <v>877</v>
      </c>
      <c r="J801">
        <v>20.766480527739169</v>
      </c>
      <c r="K801">
        <v>26.067425819956181</v>
      </c>
      <c r="L801">
        <v>29.366191776766279</v>
      </c>
      <c r="M801">
        <v>31.544641100839211</v>
      </c>
      <c r="N801">
        <v>33.105387591908233</v>
      </c>
      <c r="O801">
        <v>34.240254047154281</v>
      </c>
      <c r="P801">
        <v>35.142737544289993</v>
      </c>
      <c r="Q801">
        <v>30.55009705201029</v>
      </c>
      <c r="R801">
        <v>29.08632370467474</v>
      </c>
      <c r="S801">
        <v>14.46297377828504</v>
      </c>
      <c r="T801">
        <v>13.20021189835755</v>
      </c>
      <c r="U801">
        <v>19.413347978995169</v>
      </c>
    </row>
    <row r="802" spans="1:21" x14ac:dyDescent="0.25">
      <c r="A802" t="s">
        <v>5</v>
      </c>
      <c r="B802" t="s">
        <v>878</v>
      </c>
      <c r="K802">
        <v>0.1752399218993953</v>
      </c>
      <c r="L802">
        <v>0.35220999840282119</v>
      </c>
      <c r="M802">
        <v>0.52960823864796636</v>
      </c>
      <c r="N802">
        <v>0.70719399425619944</v>
      </c>
      <c r="O802">
        <v>0.88487255733361847</v>
      </c>
      <c r="P802">
        <v>1.062645776794964</v>
      </c>
      <c r="Q802">
        <v>1.2329627626883319</v>
      </c>
      <c r="R802">
        <v>1.7520917262222879</v>
      </c>
      <c r="S802">
        <v>1.1640734149979759</v>
      </c>
      <c r="T802">
        <v>1.313677777140311</v>
      </c>
      <c r="U802">
        <v>2.2728713292857119</v>
      </c>
    </row>
    <row r="803" spans="1:21" x14ac:dyDescent="0.25">
      <c r="A803" t="s">
        <v>5</v>
      </c>
      <c r="B803" t="s">
        <v>879</v>
      </c>
      <c r="K803">
        <v>0.17523914542855609</v>
      </c>
      <c r="L803">
        <v>0.35220790733236212</v>
      </c>
      <c r="M803">
        <v>0.52960459815853178</v>
      </c>
      <c r="N803">
        <v>0.70718856388069817</v>
      </c>
      <c r="O803">
        <v>0.88486500741152696</v>
      </c>
      <c r="P803">
        <v>1.0626361216160349</v>
      </c>
      <c r="Q803">
        <v>1.232950653868748</v>
      </c>
      <c r="R803">
        <v>1.7520513744081001</v>
      </c>
      <c r="S803">
        <v>1.164013194242296</v>
      </c>
      <c r="T803">
        <v>1.3136266985691309</v>
      </c>
      <c r="U803">
        <v>2.2728140365034331</v>
      </c>
    </row>
    <row r="804" spans="1:21" x14ac:dyDescent="0.25">
      <c r="A804" t="s">
        <v>5</v>
      </c>
      <c r="B804" t="s">
        <v>880</v>
      </c>
      <c r="K804">
        <v>0.17523709064627019</v>
      </c>
      <c r="L804">
        <v>0.35220237372559998</v>
      </c>
      <c r="M804">
        <v>0.52959496433395048</v>
      </c>
      <c r="N804">
        <v>0.70717419350661115</v>
      </c>
      <c r="O804">
        <v>0.88484502814091626</v>
      </c>
      <c r="P804">
        <v>1.062610571468289</v>
      </c>
      <c r="Q804">
        <v>1.232918610991254</v>
      </c>
      <c r="R804">
        <v>1.7519445962102971</v>
      </c>
      <c r="S804">
        <v>1.1638538552054849</v>
      </c>
      <c r="T804">
        <v>1.3134915452707669</v>
      </c>
      <c r="U804">
        <v>2.2726624316793189</v>
      </c>
    </row>
    <row r="805" spans="1:21" x14ac:dyDescent="0.25">
      <c r="A805" t="s">
        <v>5</v>
      </c>
      <c r="B805" t="s">
        <v>881</v>
      </c>
      <c r="J805">
        <v>19.179241775610691</v>
      </c>
      <c r="K805">
        <v>24.151017144756079</v>
      </c>
      <c r="L805">
        <v>26.907112890666411</v>
      </c>
      <c r="M805">
        <v>28.61063877425212</v>
      </c>
      <c r="N805">
        <v>29.786900664221289</v>
      </c>
      <c r="O805">
        <v>30.643501928679061</v>
      </c>
      <c r="P805">
        <v>31.31958148465208</v>
      </c>
      <c r="Q805">
        <v>27.538075020688741</v>
      </c>
      <c r="R805">
        <v>25.96429194230334</v>
      </c>
      <c r="S805">
        <v>12.983106273106459</v>
      </c>
      <c r="T805">
        <v>11.89718161762474</v>
      </c>
      <c r="U805">
        <v>17.25283803690284</v>
      </c>
    </row>
    <row r="806" spans="1:21" x14ac:dyDescent="0.25">
      <c r="A806" t="s">
        <v>5</v>
      </c>
      <c r="B806" t="s">
        <v>882</v>
      </c>
      <c r="J806">
        <v>19.158793785322001</v>
      </c>
      <c r="K806">
        <v>24.136560294166959</v>
      </c>
      <c r="L806">
        <v>26.89520335048682</v>
      </c>
      <c r="M806">
        <v>28.600270767191599</v>
      </c>
      <c r="N806">
        <v>29.77749242521018</v>
      </c>
      <c r="O806">
        <v>30.634652135969159</v>
      </c>
      <c r="P806">
        <v>31.311419782468992</v>
      </c>
      <c r="Q806">
        <v>27.532172156865649</v>
      </c>
      <c r="R806">
        <v>25.955485579009579</v>
      </c>
      <c r="S806">
        <v>12.97572749873869</v>
      </c>
      <c r="T806">
        <v>11.893038092357081</v>
      </c>
      <c r="U806">
        <v>17.24955266568632</v>
      </c>
    </row>
    <row r="807" spans="1:21" x14ac:dyDescent="0.25">
      <c r="A807" t="s">
        <v>5</v>
      </c>
      <c r="B807" t="s">
        <v>883</v>
      </c>
      <c r="J807">
        <v>19.104843356515669</v>
      </c>
      <c r="K807">
        <v>24.09836992864723</v>
      </c>
      <c r="L807">
        <v>26.863730650925351</v>
      </c>
      <c r="M807">
        <v>28.57286684914504</v>
      </c>
      <c r="N807">
        <v>29.752622824000628</v>
      </c>
      <c r="O807">
        <v>30.611257603489051</v>
      </c>
      <c r="P807">
        <v>31.289843954264491</v>
      </c>
      <c r="Q807">
        <v>27.516567011737401</v>
      </c>
      <c r="R807">
        <v>25.93221238781166</v>
      </c>
      <c r="S807">
        <v>12.956248198237869</v>
      </c>
      <c r="T807">
        <v>11.882089282718139</v>
      </c>
      <c r="U807">
        <v>17.24086474618127</v>
      </c>
    </row>
    <row r="808" spans="1:21" x14ac:dyDescent="0.25">
      <c r="A808" t="s">
        <v>5</v>
      </c>
      <c r="B808" t="s">
        <v>884</v>
      </c>
      <c r="K808">
        <v>4.3653705354988878E-4</v>
      </c>
      <c r="L808">
        <v>5.0044425114550181E-4</v>
      </c>
      <c r="M808">
        <v>5.5891152775470023E-4</v>
      </c>
      <c r="N808">
        <v>6.12425900425276E-4</v>
      </c>
      <c r="O808">
        <v>6.683997776772997E-4</v>
      </c>
      <c r="P808">
        <v>7.2009969760376054E-4</v>
      </c>
      <c r="Q808">
        <v>7.6667475467567261E-4</v>
      </c>
      <c r="R808">
        <v>8.1885772485988141E-4</v>
      </c>
      <c r="S808">
        <v>7.3286776849066087E-4</v>
      </c>
      <c r="T808">
        <v>5.5665562425776611E-4</v>
      </c>
      <c r="U808">
        <v>7.1756984455219233E-4</v>
      </c>
    </row>
    <row r="809" spans="1:21" x14ac:dyDescent="0.25">
      <c r="A809" t="s">
        <v>5</v>
      </c>
      <c r="B809" t="s">
        <v>885</v>
      </c>
      <c r="K809">
        <v>0.1035084848384977</v>
      </c>
      <c r="L809">
        <v>0.20819426357068349</v>
      </c>
      <c r="M809">
        <v>0.31314919042138067</v>
      </c>
      <c r="N809">
        <v>0.4182133955906448</v>
      </c>
      <c r="O809">
        <v>0.52333381473748064</v>
      </c>
      <c r="P809">
        <v>0.62848722590142225</v>
      </c>
      <c r="Q809">
        <v>0.7320035879215806</v>
      </c>
      <c r="R809">
        <v>1.1674232402032101</v>
      </c>
      <c r="S809">
        <v>1.7263466544995749</v>
      </c>
      <c r="T809">
        <v>2.8575249080630352</v>
      </c>
      <c r="U809">
        <v>3.1369987598771218</v>
      </c>
    </row>
    <row r="810" spans="1:21" x14ac:dyDescent="0.25">
      <c r="A810" t="s">
        <v>5</v>
      </c>
      <c r="B810" t="s">
        <v>886</v>
      </c>
      <c r="K810">
        <v>4.1627010874722752E-2</v>
      </c>
      <c r="L810">
        <v>8.3391895782421524E-2</v>
      </c>
      <c r="M810">
        <v>0.12516040051431929</v>
      </c>
      <c r="N810">
        <v>0.16693205329196159</v>
      </c>
      <c r="O810">
        <v>0.20870265378506159</v>
      </c>
      <c r="P810">
        <v>0.25048766547758561</v>
      </c>
      <c r="Q810">
        <v>0.29216835880270609</v>
      </c>
      <c r="R810">
        <v>0.46741605042728368</v>
      </c>
      <c r="S810">
        <v>0.52543830117045831</v>
      </c>
      <c r="T810">
        <v>0.51620320922959906</v>
      </c>
      <c r="U810">
        <v>0.75970082262855754</v>
      </c>
    </row>
    <row r="811" spans="1:21" x14ac:dyDescent="0.25">
      <c r="A811" t="s">
        <v>5</v>
      </c>
      <c r="B811" t="s">
        <v>887</v>
      </c>
      <c r="K811">
        <v>6.6888452155302875E-4</v>
      </c>
      <c r="L811">
        <v>7.7322181178154199E-4</v>
      </c>
      <c r="M811">
        <v>8.636938305029119E-4</v>
      </c>
      <c r="N811">
        <v>9.4246830281867933E-4</v>
      </c>
      <c r="O811">
        <v>1.0244966972151629E-3</v>
      </c>
      <c r="P811">
        <v>1.048665434259841E-3</v>
      </c>
      <c r="Q811">
        <v>9.0404800552740272E-4</v>
      </c>
      <c r="R811">
        <v>5.4570266766736661E-4</v>
      </c>
      <c r="S811">
        <v>2.5075887278946138E-4</v>
      </c>
      <c r="T811">
        <v>2.8790896174343031E-4</v>
      </c>
      <c r="U811">
        <v>7.2570297246490239E-4</v>
      </c>
    </row>
    <row r="812" spans="1:21" x14ac:dyDescent="0.25">
      <c r="A812" t="s">
        <v>5</v>
      </c>
      <c r="B812" t="s">
        <v>888</v>
      </c>
      <c r="C812">
        <v>1.096804565976621E-4</v>
      </c>
      <c r="D812">
        <v>1.8062493053082749E-4</v>
      </c>
      <c r="E812">
        <v>2.6194132562231358E-4</v>
      </c>
      <c r="F812">
        <v>3.3959356991090109E-4</v>
      </c>
      <c r="G812">
        <v>4.1361404469698589E-4</v>
      </c>
      <c r="H812">
        <v>4.8482679065383558E-4</v>
      </c>
      <c r="I812">
        <v>5.4998615883049956E-4</v>
      </c>
      <c r="J812">
        <v>5.9027060185103423E-4</v>
      </c>
      <c r="K812">
        <v>6.5716532894378478E-4</v>
      </c>
      <c r="L812">
        <v>7.2039033366145763E-4</v>
      </c>
      <c r="M812">
        <v>7.7941142199551268E-4</v>
      </c>
      <c r="N812">
        <v>8.336539899822707E-4</v>
      </c>
      <c r="O812">
        <v>8.9060163819995955E-4</v>
      </c>
      <c r="P812">
        <v>9.4314999489608631E-4</v>
      </c>
      <c r="Q812">
        <v>9.9039331148693499E-4</v>
      </c>
      <c r="R812">
        <v>1.031693890270082E-3</v>
      </c>
      <c r="S812">
        <v>8.1304085631869283E-4</v>
      </c>
      <c r="T812">
        <v>5.6659449759500255E-4</v>
      </c>
      <c r="U812">
        <v>7.3157901511260626E-4</v>
      </c>
    </row>
    <row r="813" spans="1:21" x14ac:dyDescent="0.25">
      <c r="A813" t="s">
        <v>5</v>
      </c>
      <c r="B813" t="s">
        <v>889</v>
      </c>
      <c r="J813">
        <v>23.35255905377706</v>
      </c>
      <c r="K813">
        <v>24.247579485806579</v>
      </c>
      <c r="L813">
        <v>25.035330245930361</v>
      </c>
      <c r="M813">
        <v>25.530132901561899</v>
      </c>
      <c r="N813">
        <v>25.91056219312819</v>
      </c>
      <c r="O813">
        <v>26.20435011645375</v>
      </c>
      <c r="P813">
        <v>26.427497403999229</v>
      </c>
      <c r="Q813">
        <v>24.51151660258552</v>
      </c>
      <c r="R813">
        <v>25.24255587032637</v>
      </c>
      <c r="S813">
        <v>28.70701916969211</v>
      </c>
      <c r="T813">
        <v>37.624597233452782</v>
      </c>
      <c r="U813">
        <v>34.784516131086463</v>
      </c>
    </row>
    <row r="814" spans="1:21" x14ac:dyDescent="0.25">
      <c r="A814" t="s">
        <v>5</v>
      </c>
      <c r="B814" t="s">
        <v>890</v>
      </c>
      <c r="J814">
        <v>9.8470791006465372</v>
      </c>
      <c r="K814">
        <v>10.40811504069689</v>
      </c>
      <c r="L814">
        <v>10.6502517669983</v>
      </c>
      <c r="M814">
        <v>10.78905037938997</v>
      </c>
      <c r="N814">
        <v>10.8807661085636</v>
      </c>
      <c r="O814">
        <v>11.094231921925861</v>
      </c>
      <c r="P814">
        <v>11.200330944312149</v>
      </c>
      <c r="Q814">
        <v>11.122947197746671</v>
      </c>
      <c r="R814">
        <v>11.452163669485291</v>
      </c>
      <c r="S814">
        <v>9.4932376590399041</v>
      </c>
      <c r="T814">
        <v>7.4177198036791951</v>
      </c>
      <c r="U814">
        <v>9.2144048794653646</v>
      </c>
    </row>
    <row r="815" spans="1:21" x14ac:dyDescent="0.25">
      <c r="A815" t="s">
        <v>5</v>
      </c>
      <c r="B815" t="s">
        <v>891</v>
      </c>
      <c r="C815">
        <v>1.921201852352637E-4</v>
      </c>
      <c r="D815">
        <v>3.4067745882748643E-4</v>
      </c>
      <c r="E815">
        <v>5.1181007287518865E-4</v>
      </c>
      <c r="F815">
        <v>6.5659839151733818E-4</v>
      </c>
      <c r="G815">
        <v>7.9301021088642434E-4</v>
      </c>
      <c r="H815">
        <v>9.1905376287612769E-4</v>
      </c>
      <c r="I815">
        <v>1.0415952666961771E-3</v>
      </c>
      <c r="J815">
        <v>1.0614634662536029E-3</v>
      </c>
      <c r="K815">
        <v>1.173721185170469E-3</v>
      </c>
      <c r="L815">
        <v>1.276812176975446E-3</v>
      </c>
      <c r="M815">
        <v>1.3695644303654731E-3</v>
      </c>
      <c r="N815">
        <v>1.450710707014619E-3</v>
      </c>
      <c r="O815">
        <v>1.53595660252413E-3</v>
      </c>
      <c r="P815">
        <v>1.467524103712416E-3</v>
      </c>
      <c r="Q815">
        <v>1.105878732744623E-3</v>
      </c>
      <c r="R815">
        <v>5.7525990897090977E-4</v>
      </c>
      <c r="S815">
        <v>2.5808536740263362E-4</v>
      </c>
      <c r="T815">
        <v>2.9555849080466939E-4</v>
      </c>
      <c r="U815">
        <v>7.559285226879603E-4</v>
      </c>
    </row>
    <row r="816" spans="1:21" x14ac:dyDescent="0.25">
      <c r="A816" t="s">
        <v>5</v>
      </c>
      <c r="B816" t="s">
        <v>892</v>
      </c>
      <c r="K816">
        <v>4.4319369966519268E-4</v>
      </c>
      <c r="L816">
        <v>5.0711561259704323E-4</v>
      </c>
      <c r="M816">
        <v>5.6593449346246472E-4</v>
      </c>
      <c r="N816">
        <v>6.1984175534806783E-4</v>
      </c>
      <c r="O816">
        <v>6.7630413403949789E-4</v>
      </c>
      <c r="P816">
        <v>7.2844415825476039E-4</v>
      </c>
      <c r="Q816">
        <v>7.7538964728611514E-4</v>
      </c>
      <c r="R816">
        <v>8.2729106070348626E-4</v>
      </c>
      <c r="S816">
        <v>7.3975335628338648E-4</v>
      </c>
      <c r="T816">
        <v>5.6110054018764291E-4</v>
      </c>
      <c r="U816">
        <v>7.2530797430141734E-4</v>
      </c>
    </row>
    <row r="817" spans="1:21" x14ac:dyDescent="0.25">
      <c r="A817" t="s">
        <v>5</v>
      </c>
      <c r="B817" t="s">
        <v>893</v>
      </c>
      <c r="K817">
        <v>0.21234815409014959</v>
      </c>
      <c r="L817">
        <v>0.42698574643360349</v>
      </c>
      <c r="M817">
        <v>0.64214820011032181</v>
      </c>
      <c r="N817">
        <v>0.85752422660304461</v>
      </c>
      <c r="O817">
        <v>1.073013363830551</v>
      </c>
      <c r="P817">
        <v>1.288567749397254</v>
      </c>
      <c r="Q817">
        <v>1.49719930805902</v>
      </c>
      <c r="R817">
        <v>2.6040689178039038</v>
      </c>
      <c r="S817">
        <v>4.0597472182458851</v>
      </c>
      <c r="T817">
        <v>6.8949717578035177</v>
      </c>
      <c r="U817">
        <v>7.7441483476731543</v>
      </c>
    </row>
    <row r="818" spans="1:21" x14ac:dyDescent="0.25">
      <c r="A818" t="s">
        <v>5</v>
      </c>
      <c r="B818" t="s">
        <v>894</v>
      </c>
      <c r="K818">
        <v>5.9698388759353647E-2</v>
      </c>
      <c r="L818">
        <v>0.1195390308489603</v>
      </c>
      <c r="M818">
        <v>0.17938353422008199</v>
      </c>
      <c r="N818">
        <v>0.23923158662781471</v>
      </c>
      <c r="O818">
        <v>0.29907840203765429</v>
      </c>
      <c r="P818">
        <v>0.35894024346124492</v>
      </c>
      <c r="Q818">
        <v>0.41854511343412371</v>
      </c>
      <c r="R818">
        <v>0.73073659012790848</v>
      </c>
      <c r="S818">
        <v>0.86663642616992353</v>
      </c>
      <c r="T818">
        <v>0.87748697580767798</v>
      </c>
      <c r="U818">
        <v>1.3181392518974031</v>
      </c>
    </row>
    <row r="819" spans="1:21" x14ac:dyDescent="0.25">
      <c r="A819" t="s">
        <v>5</v>
      </c>
      <c r="B819" t="s">
        <v>895</v>
      </c>
      <c r="K819">
        <v>6.8214749975035029E-4</v>
      </c>
      <c r="L819">
        <v>7.8670056609238281E-4</v>
      </c>
      <c r="M819">
        <v>8.7796169693153106E-4</v>
      </c>
      <c r="N819">
        <v>9.5747092229099768E-4</v>
      </c>
      <c r="O819">
        <v>1.0403741195695051E-3</v>
      </c>
      <c r="P819">
        <v>1.064637157191674E-3</v>
      </c>
      <c r="Q819">
        <v>9.1725309091456541E-4</v>
      </c>
      <c r="R819">
        <v>5.5256562085168721E-4</v>
      </c>
      <c r="S819">
        <v>2.5301126061660841E-4</v>
      </c>
      <c r="T819">
        <v>2.9056118113988488E-4</v>
      </c>
      <c r="U819">
        <v>7.3650034901742516E-4</v>
      </c>
    </row>
    <row r="820" spans="1:21" x14ac:dyDescent="0.25">
      <c r="A820" t="s">
        <v>5</v>
      </c>
      <c r="B820" t="s">
        <v>896</v>
      </c>
      <c r="C820">
        <v>1.053098328549506E-4</v>
      </c>
      <c r="D820">
        <v>1.7257743032493279E-4</v>
      </c>
      <c r="E820">
        <v>2.5129386218218983E-4</v>
      </c>
      <c r="F820">
        <v>3.2736842559275611E-4</v>
      </c>
      <c r="G820">
        <v>4.0081342364334921E-4</v>
      </c>
      <c r="H820">
        <v>4.7136366654742471E-4</v>
      </c>
      <c r="I820">
        <v>5.3688741373663761E-4</v>
      </c>
      <c r="J820">
        <v>5.8509415705540403E-4</v>
      </c>
      <c r="K820">
        <v>6.5196221767507931E-4</v>
      </c>
      <c r="L820">
        <v>7.1515782113831306E-4</v>
      </c>
      <c r="M820">
        <v>7.7414844483484182E-4</v>
      </c>
      <c r="N820">
        <v>8.2836057125407843E-4</v>
      </c>
      <c r="O820">
        <v>8.8527472556773753E-4</v>
      </c>
      <c r="P820">
        <v>9.3778995259395214E-4</v>
      </c>
      <c r="Q820">
        <v>9.8500113024510452E-4</v>
      </c>
      <c r="R820">
        <v>1.0265535416217569E-3</v>
      </c>
      <c r="S820">
        <v>8.1164044365370305E-4</v>
      </c>
      <c r="T820">
        <v>5.6642290527684873E-4</v>
      </c>
      <c r="U820">
        <v>7.3114732126145973E-4</v>
      </c>
    </row>
    <row r="821" spans="1:21" x14ac:dyDescent="0.25">
      <c r="A821" t="s">
        <v>5</v>
      </c>
      <c r="B821" t="s">
        <v>897</v>
      </c>
      <c r="J821">
        <v>19.496089096102679</v>
      </c>
      <c r="K821">
        <v>20.03572600638547</v>
      </c>
      <c r="L821">
        <v>20.55964067941667</v>
      </c>
      <c r="M821">
        <v>20.888411317555921</v>
      </c>
      <c r="N821">
        <v>21.15885243641269</v>
      </c>
      <c r="O821">
        <v>21.36497018453829</v>
      </c>
      <c r="P821">
        <v>21.527422190165339</v>
      </c>
      <c r="Q821">
        <v>20.244186129960749</v>
      </c>
      <c r="R821">
        <v>20.72483290606128</v>
      </c>
      <c r="S821">
        <v>23.325981150080899</v>
      </c>
      <c r="T821">
        <v>30.840447803874671</v>
      </c>
      <c r="U821">
        <v>28.551396208106809</v>
      </c>
    </row>
    <row r="822" spans="1:21" x14ac:dyDescent="0.25">
      <c r="A822" t="s">
        <v>5</v>
      </c>
      <c r="B822" t="s">
        <v>898</v>
      </c>
      <c r="J822">
        <v>5.3287261628739069</v>
      </c>
      <c r="K822">
        <v>5.6603696689858429</v>
      </c>
      <c r="L822">
        <v>5.8052869888632586</v>
      </c>
      <c r="M822">
        <v>5.8890637941244552</v>
      </c>
      <c r="N822">
        <v>5.9453096308554043</v>
      </c>
      <c r="O822">
        <v>6.0501757553127744</v>
      </c>
      <c r="P822">
        <v>6.111654179999225</v>
      </c>
      <c r="Q822">
        <v>6.1710677401183327</v>
      </c>
      <c r="R822">
        <v>6.410192195988941</v>
      </c>
      <c r="S822">
        <v>5.3126207853193073</v>
      </c>
      <c r="T822">
        <v>4.1424609522656182</v>
      </c>
      <c r="U822">
        <v>5.0977779066114666</v>
      </c>
    </row>
    <row r="823" spans="1:21" x14ac:dyDescent="0.25">
      <c r="A823" t="s">
        <v>5</v>
      </c>
      <c r="B823" t="s">
        <v>899</v>
      </c>
      <c r="C823">
        <v>1.809225157495915E-4</v>
      </c>
      <c r="D823">
        <v>3.2742406128961172E-4</v>
      </c>
      <c r="E823">
        <v>4.629263302028624E-4</v>
      </c>
      <c r="F823">
        <v>6.0089804464868817E-4</v>
      </c>
      <c r="G823">
        <v>7.3183829554115823E-4</v>
      </c>
      <c r="H823">
        <v>8.5519698419845539E-4</v>
      </c>
      <c r="I823">
        <v>9.7133203662777079E-4</v>
      </c>
      <c r="J823">
        <v>1.0391418052027341E-3</v>
      </c>
      <c r="K823">
        <v>1.1508487924084211E-3</v>
      </c>
      <c r="L823">
        <v>1.2533655109655309E-3</v>
      </c>
      <c r="M823">
        <v>1.34553690667812E-3</v>
      </c>
      <c r="N823">
        <v>1.426115242634396E-3</v>
      </c>
      <c r="O823">
        <v>1.5107764056474099E-3</v>
      </c>
      <c r="P823">
        <v>1.4470058004795699E-3</v>
      </c>
      <c r="Q823">
        <v>1.097496153126087E-3</v>
      </c>
      <c r="R823">
        <v>5.7378226643726125E-4</v>
      </c>
      <c r="S823">
        <v>2.5756351440910281E-4</v>
      </c>
      <c r="T823">
        <v>2.948593075642318E-4</v>
      </c>
      <c r="U823">
        <v>7.5228332487099964E-4</v>
      </c>
    </row>
    <row r="824" spans="1:21" x14ac:dyDescent="0.25">
      <c r="A824" t="s">
        <v>5</v>
      </c>
      <c r="B824" t="s">
        <v>900</v>
      </c>
      <c r="K824">
        <v>4.4030242336611072E-4</v>
      </c>
      <c r="L824">
        <v>5.0423174943122948E-4</v>
      </c>
      <c r="M824">
        <v>5.6290469830016056E-4</v>
      </c>
      <c r="N824">
        <v>6.1664433441221966E-4</v>
      </c>
      <c r="O824">
        <v>6.7289436169669218E-4</v>
      </c>
      <c r="P824">
        <v>7.2484160337870772E-4</v>
      </c>
      <c r="Q824">
        <v>7.7162321740395642E-4</v>
      </c>
      <c r="R824">
        <v>8.2327644481408645E-4</v>
      </c>
      <c r="S824">
        <v>7.3630024651912863E-4</v>
      </c>
      <c r="T824">
        <v>5.5874393089823285E-4</v>
      </c>
      <c r="U824">
        <v>7.2089189702702946E-4</v>
      </c>
    </row>
    <row r="825" spans="1:21" x14ac:dyDescent="0.25">
      <c r="A825" t="s">
        <v>5</v>
      </c>
      <c r="B825" t="s">
        <v>901</v>
      </c>
      <c r="K825">
        <v>0.1518612661032672</v>
      </c>
      <c r="L825">
        <v>0.30533070577005189</v>
      </c>
      <c r="M825">
        <v>0.45916651312787521</v>
      </c>
      <c r="N825">
        <v>0.61314949350824077</v>
      </c>
      <c r="O825">
        <v>0.76720787999758644</v>
      </c>
      <c r="P825">
        <v>0.92130890206230487</v>
      </c>
      <c r="Q825">
        <v>1.071924021693144</v>
      </c>
      <c r="R825">
        <v>1.678738641853514</v>
      </c>
      <c r="S825">
        <v>2.4385576863656309</v>
      </c>
      <c r="T825">
        <v>3.951877819364578</v>
      </c>
      <c r="U825">
        <v>4.343030129124589</v>
      </c>
    </row>
    <row r="826" spans="1:21" x14ac:dyDescent="0.25">
      <c r="A826" t="s">
        <v>5</v>
      </c>
      <c r="B826" t="s">
        <v>902</v>
      </c>
      <c r="K826">
        <v>3.7633047765145901E-2</v>
      </c>
      <c r="L826">
        <v>7.5402780229989114E-2</v>
      </c>
      <c r="M826">
        <v>0.11317609433151241</v>
      </c>
      <c r="N826">
        <v>0.15095248462547209</v>
      </c>
      <c r="O826">
        <v>0.18872790108953699</v>
      </c>
      <c r="P826">
        <v>0.22651755190024681</v>
      </c>
      <c r="Q826">
        <v>0.26422921104712649</v>
      </c>
      <c r="R826">
        <v>0.41500106383407348</v>
      </c>
      <c r="S826">
        <v>0.46080787329306933</v>
      </c>
      <c r="T826">
        <v>0.44941546841812369</v>
      </c>
      <c r="U826">
        <v>0.6580848074459279</v>
      </c>
    </row>
    <row r="827" spans="1:21" x14ac:dyDescent="0.25">
      <c r="A827" t="s">
        <v>5</v>
      </c>
      <c r="B827" t="s">
        <v>903</v>
      </c>
      <c r="K827">
        <v>6.6464562730663974E-4</v>
      </c>
      <c r="L827">
        <v>7.6901051314438222E-4</v>
      </c>
      <c r="M827">
        <v>8.5922513953861496E-4</v>
      </c>
      <c r="N827">
        <v>9.3775582801511174E-4</v>
      </c>
      <c r="O827">
        <v>1.0194996604862951E-3</v>
      </c>
      <c r="P827">
        <v>1.0436318429791059E-3</v>
      </c>
      <c r="Q827">
        <v>8.9988087516536188E-4</v>
      </c>
      <c r="R827">
        <v>5.4354607872658407E-4</v>
      </c>
      <c r="S827">
        <v>2.5005073109384527E-4</v>
      </c>
      <c r="T827">
        <v>2.8707527805768947E-4</v>
      </c>
      <c r="U827">
        <v>7.2228557612735505E-4</v>
      </c>
    </row>
    <row r="828" spans="1:21" x14ac:dyDescent="0.25">
      <c r="A828" t="s">
        <v>5</v>
      </c>
      <c r="B828" t="s">
        <v>904</v>
      </c>
      <c r="C828">
        <v>1.1049000243598779E-4</v>
      </c>
      <c r="D828">
        <v>1.846014379269266E-4</v>
      </c>
      <c r="E828">
        <v>2.624295897819886E-4</v>
      </c>
      <c r="F828">
        <v>3.402215577092215E-4</v>
      </c>
      <c r="G828">
        <v>4.1414494318219621E-4</v>
      </c>
      <c r="H828">
        <v>4.853442520248782E-4</v>
      </c>
      <c r="I828">
        <v>5.5051750959122093E-4</v>
      </c>
      <c r="J828">
        <v>5.9080000195029978E-4</v>
      </c>
      <c r="K828">
        <v>6.5772883663284308E-4</v>
      </c>
      <c r="L828">
        <v>7.2099611606919972E-4</v>
      </c>
      <c r="M828">
        <v>7.8006072762969831E-4</v>
      </c>
      <c r="N828">
        <v>8.3434703992228991E-4</v>
      </c>
      <c r="O828">
        <v>8.9134218660527555E-4</v>
      </c>
      <c r="P828">
        <v>9.4393760123555163E-4</v>
      </c>
      <c r="Q828">
        <v>9.9122615664147908E-4</v>
      </c>
      <c r="R828">
        <v>1.0325215749426909E-3</v>
      </c>
      <c r="S828">
        <v>8.133671583176144E-4</v>
      </c>
      <c r="T828">
        <v>5.6680639920692359E-4</v>
      </c>
      <c r="U828">
        <v>7.3211317692050098E-4</v>
      </c>
    </row>
    <row r="829" spans="1:21" x14ac:dyDescent="0.25">
      <c r="A829" t="s">
        <v>5</v>
      </c>
      <c r="B829" t="s">
        <v>905</v>
      </c>
      <c r="J829">
        <v>35.268536528761203</v>
      </c>
      <c r="K829">
        <v>34.867569403621161</v>
      </c>
      <c r="L829">
        <v>35.912581175952397</v>
      </c>
      <c r="M829">
        <v>36.758810594134772</v>
      </c>
      <c r="N829">
        <v>37.437883146435198</v>
      </c>
      <c r="O829">
        <v>37.95631495597727</v>
      </c>
      <c r="P829">
        <v>38.349108158189587</v>
      </c>
      <c r="Q829">
        <v>34.387731840627318</v>
      </c>
      <c r="R829">
        <v>35.830244709773808</v>
      </c>
      <c r="S829">
        <v>39.855180042527827</v>
      </c>
      <c r="T829">
        <v>50.303976320672959</v>
      </c>
      <c r="U829">
        <v>47.103804746661552</v>
      </c>
    </row>
    <row r="830" spans="1:21" x14ac:dyDescent="0.25">
      <c r="A830" t="s">
        <v>5</v>
      </c>
      <c r="B830" t="s">
        <v>906</v>
      </c>
      <c r="J830">
        <v>11.77566144008353</v>
      </c>
      <c r="K830">
        <v>12.39562863498896</v>
      </c>
      <c r="L830">
        <v>12.659621451095591</v>
      </c>
      <c r="M830">
        <v>12.81051876087157</v>
      </c>
      <c r="N830">
        <v>12.90979331415517</v>
      </c>
      <c r="O830">
        <v>13.140857865257351</v>
      </c>
      <c r="P830">
        <v>13.26376402432194</v>
      </c>
      <c r="Q830">
        <v>13.071390437152189</v>
      </c>
      <c r="R830">
        <v>13.41778594210543</v>
      </c>
      <c r="S830">
        <v>11.12358638201972</v>
      </c>
      <c r="T830">
        <v>8.6988993334117808</v>
      </c>
      <c r="U830">
        <v>10.84577907581563</v>
      </c>
    </row>
    <row r="831" spans="1:21" x14ac:dyDescent="0.25">
      <c r="A831" t="s">
        <v>5</v>
      </c>
      <c r="B831" t="s">
        <v>907</v>
      </c>
      <c r="C831">
        <v>1.924165654825623E-4</v>
      </c>
      <c r="D831">
        <v>3.1670808419798243E-4</v>
      </c>
      <c r="E831">
        <v>5.0966783332421031E-4</v>
      </c>
      <c r="F831">
        <v>6.5431185518753318E-4</v>
      </c>
      <c r="G831">
        <v>7.9034381290433097E-4</v>
      </c>
      <c r="H831">
        <v>9.1548429590607313E-4</v>
      </c>
      <c r="I831">
        <v>1.039051434045609E-3</v>
      </c>
      <c r="J831">
        <v>1.0594603049385229E-3</v>
      </c>
      <c r="K831">
        <v>1.171835320752476E-3</v>
      </c>
      <c r="L831">
        <v>1.2750474459057839E-3</v>
      </c>
      <c r="M831">
        <v>1.367922316274322E-3</v>
      </c>
      <c r="N831">
        <v>1.44918917050463E-3</v>
      </c>
      <c r="O831">
        <v>1.534551680585652E-3</v>
      </c>
      <c r="P831">
        <v>1.4671059061720749E-3</v>
      </c>
      <c r="Q831">
        <v>1.1065066882092671E-3</v>
      </c>
      <c r="R831">
        <v>5.7555350149577245E-4</v>
      </c>
      <c r="S831">
        <v>2.5818872472970308E-4</v>
      </c>
      <c r="T831">
        <v>2.9569775548284142E-4</v>
      </c>
      <c r="U831">
        <v>7.5669336165779509E-4</v>
      </c>
    </row>
    <row r="832" spans="1:21" x14ac:dyDescent="0.25">
      <c r="A832" t="s">
        <v>5</v>
      </c>
      <c r="B832" t="s">
        <v>908</v>
      </c>
      <c r="K832">
        <v>4.4163115552802828E-4</v>
      </c>
      <c r="L832">
        <v>5.0555582598108353E-4</v>
      </c>
      <c r="M832">
        <v>5.6429519270518019E-4</v>
      </c>
      <c r="N832">
        <v>6.1811095548150344E-4</v>
      </c>
      <c r="O832">
        <v>6.7445697158559999E-4</v>
      </c>
      <c r="P832">
        <v>7.2649110707583529E-4</v>
      </c>
      <c r="Q832">
        <v>7.7334648399123831E-4</v>
      </c>
      <c r="R832">
        <v>8.2499822624148157E-4</v>
      </c>
      <c r="S832">
        <v>7.3775822147841941E-4</v>
      </c>
      <c r="T832">
        <v>5.5973421463129526E-4</v>
      </c>
      <c r="U832">
        <v>7.2265567755969043E-4</v>
      </c>
    </row>
    <row r="833" spans="1:21" x14ac:dyDescent="0.25">
      <c r="A833" t="s">
        <v>5</v>
      </c>
      <c r="B833" t="s">
        <v>909</v>
      </c>
      <c r="K833">
        <v>0.17555924034905929</v>
      </c>
      <c r="L833">
        <v>0.35302072023383357</v>
      </c>
      <c r="M833">
        <v>0.53091919533875875</v>
      </c>
      <c r="N833">
        <v>0.7089948153381449</v>
      </c>
      <c r="O833">
        <v>0.88716303209305669</v>
      </c>
      <c r="P833">
        <v>1.0653848565524331</v>
      </c>
      <c r="Q833">
        <v>1.238892070103488</v>
      </c>
      <c r="R833">
        <v>1.981555740436898</v>
      </c>
      <c r="S833">
        <v>2.9316326038423761</v>
      </c>
      <c r="T833">
        <v>4.8339488844269987</v>
      </c>
      <c r="U833">
        <v>5.3267639301920129</v>
      </c>
    </row>
    <row r="834" spans="1:21" x14ac:dyDescent="0.25">
      <c r="A834" t="s">
        <v>5</v>
      </c>
      <c r="B834" t="s">
        <v>910</v>
      </c>
      <c r="K834">
        <v>4.7626685261492982E-2</v>
      </c>
      <c r="L834">
        <v>9.5392860012222205E-2</v>
      </c>
      <c r="M834">
        <v>0.14316269359366329</v>
      </c>
      <c r="N834">
        <v>0.19093579541742961</v>
      </c>
      <c r="O834">
        <v>0.23870779514616031</v>
      </c>
      <c r="P834">
        <v>0.28649439985093322</v>
      </c>
      <c r="Q834">
        <v>0.33413213210162512</v>
      </c>
      <c r="R834">
        <v>0.53615391152921166</v>
      </c>
      <c r="S834">
        <v>0.60389280117324284</v>
      </c>
      <c r="T834">
        <v>0.5939873903840116</v>
      </c>
      <c r="U834">
        <v>0.87507798831683226</v>
      </c>
    </row>
    <row r="835" spans="1:21" x14ac:dyDescent="0.25">
      <c r="A835" t="s">
        <v>5</v>
      </c>
      <c r="B835" t="s">
        <v>911</v>
      </c>
      <c r="K835">
        <v>6.7415153236553946E-4</v>
      </c>
      <c r="L835">
        <v>7.7853107136368921E-4</v>
      </c>
      <c r="M835">
        <v>8.6932238240403808E-4</v>
      </c>
      <c r="N835">
        <v>9.4839254577668475E-4</v>
      </c>
      <c r="O835">
        <v>1.030768034239774E-3</v>
      </c>
      <c r="P835">
        <v>1.054972418506873E-3</v>
      </c>
      <c r="Q835">
        <v>9.0925550126459719E-4</v>
      </c>
      <c r="R835">
        <v>5.4813093111504214E-4</v>
      </c>
      <c r="S835">
        <v>2.5147428649777988E-4</v>
      </c>
      <c r="T835">
        <v>2.8869325430610522E-4</v>
      </c>
      <c r="U835">
        <v>7.2881358351608921E-4</v>
      </c>
    </row>
    <row r="836" spans="1:21" x14ac:dyDescent="0.25">
      <c r="A836" t="s">
        <v>5</v>
      </c>
      <c r="B836" t="s">
        <v>912</v>
      </c>
      <c r="C836">
        <v>1.069277375667713E-4</v>
      </c>
      <c r="D836">
        <v>1.6593855095294651E-4</v>
      </c>
      <c r="E836">
        <v>2.4325564536744709E-4</v>
      </c>
      <c r="F836">
        <v>3.1839390656949183E-4</v>
      </c>
      <c r="G836">
        <v>3.9113710245815411E-4</v>
      </c>
      <c r="H836">
        <v>4.6127314051478351E-4</v>
      </c>
      <c r="I836">
        <v>5.272938859791573E-4</v>
      </c>
      <c r="J836">
        <v>5.8164408374049325E-4</v>
      </c>
      <c r="K836">
        <v>6.485645345733035E-4</v>
      </c>
      <c r="L836">
        <v>7.1181849420187714E-4</v>
      </c>
      <c r="M836">
        <v>7.708688396600371E-4</v>
      </c>
      <c r="N836">
        <v>8.2514037978596595E-4</v>
      </c>
      <c r="O836">
        <v>8.8211959211132276E-4</v>
      </c>
      <c r="P836">
        <v>9.3469914495259137E-4</v>
      </c>
      <c r="Q836">
        <v>9.81972023161288E-4</v>
      </c>
      <c r="R836">
        <v>1.023710093226219E-3</v>
      </c>
      <c r="S836">
        <v>8.1122514512262111E-4</v>
      </c>
      <c r="T836">
        <v>5.6673411905576823E-4</v>
      </c>
      <c r="U836">
        <v>7.3191652244784984E-4</v>
      </c>
    </row>
    <row r="837" spans="1:21" x14ac:dyDescent="0.25">
      <c r="A837" t="s">
        <v>5</v>
      </c>
      <c r="B837" t="s">
        <v>913</v>
      </c>
      <c r="J837">
        <v>30.966148486358371</v>
      </c>
      <c r="K837">
        <v>31.484734392496481</v>
      </c>
      <c r="L837">
        <v>32.278084727411482</v>
      </c>
      <c r="M837">
        <v>32.813448238820982</v>
      </c>
      <c r="N837">
        <v>33.227277487840901</v>
      </c>
      <c r="O837">
        <v>33.563925233820697</v>
      </c>
      <c r="P837">
        <v>33.819826090016882</v>
      </c>
      <c r="Q837">
        <v>30.624663893060092</v>
      </c>
      <c r="R837">
        <v>31.630625793116479</v>
      </c>
      <c r="S837">
        <v>35.329882294903022</v>
      </c>
      <c r="T837">
        <v>45.10037146570459</v>
      </c>
      <c r="U837">
        <v>41.646581202342297</v>
      </c>
    </row>
    <row r="838" spans="1:21" x14ac:dyDescent="0.25">
      <c r="A838" t="s">
        <v>5</v>
      </c>
      <c r="B838" t="s">
        <v>914</v>
      </c>
      <c r="J838">
        <v>8.8180853398979835</v>
      </c>
      <c r="K838">
        <v>9.2469961841126285</v>
      </c>
      <c r="L838">
        <v>9.4226263194316005</v>
      </c>
      <c r="M838">
        <v>9.5234679383235061</v>
      </c>
      <c r="N838">
        <v>9.591087104857607</v>
      </c>
      <c r="O838">
        <v>9.7320101968767148</v>
      </c>
      <c r="P838">
        <v>9.8237430743636018</v>
      </c>
      <c r="Q838">
        <v>9.78782074022714</v>
      </c>
      <c r="R838">
        <v>10.077857946697691</v>
      </c>
      <c r="S838">
        <v>8.3535250288686296</v>
      </c>
      <c r="T838">
        <v>6.5234105312131021</v>
      </c>
      <c r="U838">
        <v>8.0827199162787764</v>
      </c>
    </row>
    <row r="839" spans="1:21" x14ac:dyDescent="0.25">
      <c r="A839" t="s">
        <v>5</v>
      </c>
      <c r="B839" t="s">
        <v>915</v>
      </c>
      <c r="C839">
        <v>1.8420266855121071E-4</v>
      </c>
      <c r="D839">
        <v>3.2657700875681362E-4</v>
      </c>
      <c r="E839">
        <v>4.635824756683396E-4</v>
      </c>
      <c r="F839">
        <v>6.0159215354445826E-4</v>
      </c>
      <c r="G839">
        <v>7.3262867472542747E-4</v>
      </c>
      <c r="H839">
        <v>8.5607818298758605E-4</v>
      </c>
      <c r="I839">
        <v>9.722939924574482E-4</v>
      </c>
      <c r="J839">
        <v>1.040628024329824E-3</v>
      </c>
      <c r="K839">
        <v>1.152812548324148E-3</v>
      </c>
      <c r="L839">
        <v>1.2558219197552479E-3</v>
      </c>
      <c r="M839">
        <v>1.3484890343196619E-3</v>
      </c>
      <c r="N839">
        <v>1.4295506425246001E-3</v>
      </c>
      <c r="O839">
        <v>1.514693538789476E-3</v>
      </c>
      <c r="P839">
        <v>1.4506389106588131E-3</v>
      </c>
      <c r="Q839">
        <v>1.100111550719297E-3</v>
      </c>
      <c r="R839">
        <v>5.7499559964683698E-4</v>
      </c>
      <c r="S839">
        <v>2.5799126845375868E-4</v>
      </c>
      <c r="T839">
        <v>2.9543171687316079E-4</v>
      </c>
      <c r="U839">
        <v>7.5524466715203508E-4</v>
      </c>
    </row>
    <row r="840" spans="1:21" x14ac:dyDescent="0.25">
      <c r="A840" t="s">
        <v>5</v>
      </c>
      <c r="B840" t="s">
        <v>916</v>
      </c>
      <c r="K840">
        <v>0.1034903265672725</v>
      </c>
      <c r="L840">
        <v>0.20814874344078649</v>
      </c>
      <c r="M840">
        <v>0.31307545910832679</v>
      </c>
      <c r="N840">
        <v>0.41811160808636771</v>
      </c>
      <c r="O840">
        <v>0.52320620093933601</v>
      </c>
      <c r="P840">
        <v>0.62833256590822084</v>
      </c>
      <c r="Q840">
        <v>0.73189813058378217</v>
      </c>
      <c r="R840">
        <v>1.167164353578384</v>
      </c>
      <c r="S840">
        <v>1.725830034835359</v>
      </c>
      <c r="T840">
        <v>2.8564120714214889</v>
      </c>
      <c r="U840">
        <v>3.133971623135924</v>
      </c>
    </row>
    <row r="841" spans="1:21" x14ac:dyDescent="0.25">
      <c r="A841" t="s">
        <v>5</v>
      </c>
      <c r="B841" t="s">
        <v>917</v>
      </c>
      <c r="K841">
        <v>4.3653556894222308E-4</v>
      </c>
      <c r="L841">
        <v>5.0044236720707446E-4</v>
      </c>
      <c r="M841">
        <v>5.589093573012588E-4</v>
      </c>
      <c r="N841">
        <v>6.1242350289653113E-4</v>
      </c>
      <c r="O841">
        <v>6.6839717668682776E-4</v>
      </c>
      <c r="P841">
        <v>7.2009690329046905E-4</v>
      </c>
      <c r="Q841">
        <v>7.666718006325851E-4</v>
      </c>
      <c r="R841">
        <v>8.1885435970988519E-4</v>
      </c>
      <c r="S841">
        <v>7.3286456858197269E-4</v>
      </c>
      <c r="T841">
        <v>5.5665301503355464E-4</v>
      </c>
      <c r="U841">
        <v>7.1756162220898824E-4</v>
      </c>
    </row>
    <row r="842" spans="1:21" x14ac:dyDescent="0.25">
      <c r="A842" t="s">
        <v>5</v>
      </c>
      <c r="B842" t="s">
        <v>918</v>
      </c>
      <c r="K842">
        <v>0.1034882419112613</v>
      </c>
      <c r="L842">
        <v>0.2081434297774897</v>
      </c>
      <c r="M842">
        <v>0.31306699784432179</v>
      </c>
      <c r="N842">
        <v>0.41810030776467888</v>
      </c>
      <c r="O842">
        <v>0.52319246239272932</v>
      </c>
      <c r="P842">
        <v>0.62831672000844463</v>
      </c>
      <c r="Q842">
        <v>0.73178771447219981</v>
      </c>
      <c r="R842">
        <v>1.166972322141649</v>
      </c>
      <c r="S842">
        <v>1.7255447344801991</v>
      </c>
      <c r="T842">
        <v>2.855886215085738</v>
      </c>
      <c r="U842">
        <v>3.1339221336085519</v>
      </c>
    </row>
    <row r="843" spans="1:21" x14ac:dyDescent="0.25">
      <c r="A843" t="s">
        <v>5</v>
      </c>
      <c r="B843" t="s">
        <v>919</v>
      </c>
      <c r="K843">
        <v>4.1623270938775318E-2</v>
      </c>
      <c r="L843">
        <v>8.3382627341607396E-2</v>
      </c>
      <c r="M843">
        <v>0.12514562207560351</v>
      </c>
      <c r="N843">
        <v>0.1669119526053251</v>
      </c>
      <c r="O843">
        <v>0.20867902762968571</v>
      </c>
      <c r="P843">
        <v>0.25045957487569048</v>
      </c>
      <c r="Q843">
        <v>0.29213532161216488</v>
      </c>
      <c r="R843">
        <v>0.46734904558005919</v>
      </c>
      <c r="S843">
        <v>0.52528380414515308</v>
      </c>
      <c r="T843">
        <v>0.51595500837737507</v>
      </c>
      <c r="U843">
        <v>0.75921977335974644</v>
      </c>
    </row>
    <row r="844" spans="1:21" x14ac:dyDescent="0.25">
      <c r="A844" t="s">
        <v>5</v>
      </c>
      <c r="B844" t="s">
        <v>920</v>
      </c>
      <c r="K844">
        <v>6.6888167415109288E-4</v>
      </c>
      <c r="L844">
        <v>7.732182557888983E-4</v>
      </c>
      <c r="M844">
        <v>8.6368978345140266E-4</v>
      </c>
      <c r="N844">
        <v>9.4246390230715504E-4</v>
      </c>
      <c r="O844">
        <v>1.024492152296593E-3</v>
      </c>
      <c r="P844">
        <v>1.0486608159391119E-3</v>
      </c>
      <c r="Q844">
        <v>9.0404415906038911E-4</v>
      </c>
      <c r="R844">
        <v>5.4570044316823972E-4</v>
      </c>
      <c r="S844">
        <v>2.5075751872825712E-4</v>
      </c>
      <c r="T844">
        <v>2.8790640848839441E-4</v>
      </c>
      <c r="U844">
        <v>7.256893626413531E-4</v>
      </c>
    </row>
    <row r="845" spans="1:21" x14ac:dyDescent="0.25">
      <c r="A845" t="s">
        <v>5</v>
      </c>
      <c r="B845" t="s">
        <v>921</v>
      </c>
      <c r="J845">
        <v>21.553294988315301</v>
      </c>
      <c r="K845">
        <v>23.31553086787326</v>
      </c>
      <c r="L845">
        <v>24.405370480067429</v>
      </c>
      <c r="M845">
        <v>25.05587989775519</v>
      </c>
      <c r="N845">
        <v>25.53000858502298</v>
      </c>
      <c r="O845">
        <v>25.891487941203231</v>
      </c>
      <c r="P845">
        <v>26.15931650019342</v>
      </c>
      <c r="Q845">
        <v>24.393354280963461</v>
      </c>
      <c r="R845">
        <v>25.122447488251058</v>
      </c>
      <c r="S845">
        <v>28.565014422640701</v>
      </c>
      <c r="T845">
        <v>37.432011123578931</v>
      </c>
      <c r="U845">
        <v>34.417458538497712</v>
      </c>
    </row>
    <row r="846" spans="1:21" x14ac:dyDescent="0.25">
      <c r="A846" t="s">
        <v>5</v>
      </c>
      <c r="B846" t="s">
        <v>922</v>
      </c>
      <c r="C846">
        <v>1.083062037035422</v>
      </c>
      <c r="D846">
        <v>2.307582936704843</v>
      </c>
      <c r="E846">
        <v>39.558727836273682</v>
      </c>
      <c r="F846">
        <v>40.456623378371049</v>
      </c>
      <c r="G846">
        <v>41.35451588566157</v>
      </c>
      <c r="H846">
        <v>42.252410321116507</v>
      </c>
      <c r="I846">
        <v>42.934910988274019</v>
      </c>
      <c r="J846">
        <v>14.51764180887379</v>
      </c>
      <c r="K846">
        <v>11.11389369116535</v>
      </c>
      <c r="L846">
        <v>9.2066814943899047</v>
      </c>
      <c r="M846">
        <v>7.9800656475816156</v>
      </c>
      <c r="N846">
        <v>7.1328352269102204</v>
      </c>
      <c r="O846">
        <v>6.5096357653625487</v>
      </c>
      <c r="P846">
        <v>6.0279774678095599</v>
      </c>
      <c r="Q846">
        <v>5.4113606853863327</v>
      </c>
      <c r="R846">
        <v>5.0863243948369741</v>
      </c>
      <c r="S846">
        <v>2.975164452742264</v>
      </c>
      <c r="T846">
        <v>5.6658962644809223E-4</v>
      </c>
      <c r="U846">
        <v>7.3156221419193041E-4</v>
      </c>
    </row>
    <row r="847" spans="1:21" x14ac:dyDescent="0.25">
      <c r="A847" t="s">
        <v>5</v>
      </c>
      <c r="B847" t="s">
        <v>923</v>
      </c>
      <c r="J847">
        <v>21.392660782973831</v>
      </c>
      <c r="K847">
        <v>23.219282104429329</v>
      </c>
      <c r="L847">
        <v>24.33722339569648</v>
      </c>
      <c r="M847">
        <v>25.004576805736889</v>
      </c>
      <c r="N847">
        <v>25.489761566607001</v>
      </c>
      <c r="O847">
        <v>25.8591620757919</v>
      </c>
      <c r="P847">
        <v>26.132814833055509</v>
      </c>
      <c r="Q847">
        <v>24.278530704147631</v>
      </c>
      <c r="R847">
        <v>25.038027711431731</v>
      </c>
      <c r="S847">
        <v>28.490623522060741</v>
      </c>
      <c r="T847">
        <v>37.345056672344008</v>
      </c>
      <c r="U847">
        <v>34.411838879085252</v>
      </c>
    </row>
    <row r="848" spans="1:21" x14ac:dyDescent="0.25">
      <c r="A848" t="s">
        <v>5</v>
      </c>
      <c r="B848" t="s">
        <v>924</v>
      </c>
      <c r="C848">
        <v>181.76621509904891</v>
      </c>
      <c r="D848">
        <v>181.76603738413121</v>
      </c>
      <c r="E848">
        <v>145.4126748837306</v>
      </c>
      <c r="F848">
        <v>145.4125621503841</v>
      </c>
      <c r="G848">
        <v>145.41246163293559</v>
      </c>
      <c r="H848">
        <v>145.41236010915279</v>
      </c>
      <c r="I848">
        <v>145.41230417296271</v>
      </c>
      <c r="J848">
        <v>17.369348225376669</v>
      </c>
      <c r="K848">
        <v>10.404443837334419</v>
      </c>
      <c r="L848">
        <v>7.5229023097217969</v>
      </c>
      <c r="M848">
        <v>5.9018774625815507</v>
      </c>
      <c r="N848">
        <v>4.866623697782253</v>
      </c>
      <c r="O848">
        <v>4.0600548925698279</v>
      </c>
      <c r="P848">
        <v>3.5461963983453311</v>
      </c>
      <c r="Q848">
        <v>2.8649342855379949</v>
      </c>
      <c r="R848">
        <v>2.4267817676900258</v>
      </c>
    </row>
    <row r="849" spans="1:21" x14ac:dyDescent="0.25">
      <c r="A849" t="s">
        <v>5</v>
      </c>
      <c r="B849" t="s">
        <v>925</v>
      </c>
      <c r="J849">
        <v>9.3995282332130365</v>
      </c>
      <c r="K849">
        <v>10.174592887404611</v>
      </c>
      <c r="L849">
        <v>10.49910301102644</v>
      </c>
      <c r="M849">
        <v>10.679209114542219</v>
      </c>
      <c r="N849">
        <v>10.79534862965577</v>
      </c>
      <c r="O849">
        <v>11.027504710722591</v>
      </c>
      <c r="P849">
        <v>11.144204704305389</v>
      </c>
      <c r="Q849">
        <v>11.075102914194289</v>
      </c>
      <c r="R849">
        <v>11.41200884848258</v>
      </c>
      <c r="S849">
        <v>9.4428235441562354</v>
      </c>
      <c r="T849">
        <v>7.3661450333619269</v>
      </c>
      <c r="U849">
        <v>9.143540662359273</v>
      </c>
    </row>
    <row r="850" spans="1:21" x14ac:dyDescent="0.25">
      <c r="A850" t="s">
        <v>5</v>
      </c>
      <c r="B850" t="s">
        <v>926</v>
      </c>
      <c r="C850">
        <v>0.67457287597752713</v>
      </c>
      <c r="D850">
        <v>1.0576479116370721</v>
      </c>
      <c r="E850">
        <v>23.43337270095456</v>
      </c>
      <c r="F850">
        <v>23.76118542835129</v>
      </c>
      <c r="G850">
        <v>24.088990540533281</v>
      </c>
      <c r="H850">
        <v>24.41679975258986</v>
      </c>
      <c r="I850">
        <v>24.665904444404909</v>
      </c>
      <c r="J850">
        <v>7.1365041437608312</v>
      </c>
      <c r="K850">
        <v>5.121283828854053</v>
      </c>
      <c r="L850">
        <v>4.0845208028644633</v>
      </c>
      <c r="M850">
        <v>3.461365173270333</v>
      </c>
      <c r="N850">
        <v>3.0460202382924448</v>
      </c>
      <c r="O850">
        <v>2.7705742779892399</v>
      </c>
      <c r="P850">
        <v>2.2490572075168509</v>
      </c>
      <c r="Q850">
        <v>1.395149716341068</v>
      </c>
      <c r="R850">
        <v>5.7525271006863231E-4</v>
      </c>
      <c r="S850">
        <v>2.5808208970544828E-4</v>
      </c>
      <c r="T850">
        <v>2.9555270480277992E-4</v>
      </c>
      <c r="U850">
        <v>7.558937419052924E-4</v>
      </c>
    </row>
    <row r="851" spans="1:21" x14ac:dyDescent="0.25">
      <c r="A851" t="s">
        <v>5</v>
      </c>
      <c r="B851" t="s">
        <v>927</v>
      </c>
      <c r="C851">
        <v>66.144816448568832</v>
      </c>
      <c r="D851">
        <v>66.144183116827463</v>
      </c>
      <c r="E851">
        <v>44.096278889497562</v>
      </c>
      <c r="F851">
        <v>44.096174174066512</v>
      </c>
      <c r="G851">
        <v>44.096083992485333</v>
      </c>
      <c r="H851">
        <v>44.095993619196378</v>
      </c>
      <c r="I851">
        <v>44.095987156865952</v>
      </c>
      <c r="J851">
        <v>5.9645495819496404</v>
      </c>
      <c r="K851">
        <v>3.9847631695414578</v>
      </c>
      <c r="L851">
        <v>2.9663102174046498</v>
      </c>
      <c r="M851">
        <v>2.3570343976824089</v>
      </c>
      <c r="N851">
        <v>1.9539754556180891</v>
      </c>
    </row>
    <row r="852" spans="1:21" x14ac:dyDescent="0.25">
      <c r="A852" t="s">
        <v>5</v>
      </c>
      <c r="B852" t="s">
        <v>928</v>
      </c>
      <c r="K852">
        <v>0.21227174178219271</v>
      </c>
      <c r="L852">
        <v>0.42679433589539101</v>
      </c>
      <c r="M852">
        <v>0.64183826039716085</v>
      </c>
      <c r="N852">
        <v>0.85709642001817565</v>
      </c>
      <c r="O852">
        <v>1.072477060695689</v>
      </c>
      <c r="P852">
        <v>1.28791782450948</v>
      </c>
      <c r="Q852">
        <v>1.4967587157528399</v>
      </c>
      <c r="R852">
        <v>2.6027820196191849</v>
      </c>
      <c r="S852">
        <v>4.0568923052097983</v>
      </c>
      <c r="T852">
        <v>6.8884956002836661</v>
      </c>
      <c r="U852">
        <v>7.7257320800679183</v>
      </c>
    </row>
    <row r="853" spans="1:21" x14ac:dyDescent="0.25">
      <c r="A853" t="s">
        <v>5</v>
      </c>
      <c r="B853" t="s">
        <v>929</v>
      </c>
      <c r="K853">
        <v>4.4319167820015609E-4</v>
      </c>
      <c r="L853">
        <v>5.0711305551585256E-4</v>
      </c>
      <c r="M853">
        <v>5.6593156689148719E-4</v>
      </c>
      <c r="N853">
        <v>6.1983853862112226E-4</v>
      </c>
      <c r="O853">
        <v>6.7630065436713222E-4</v>
      </c>
      <c r="P853">
        <v>7.2844042825573687E-4</v>
      </c>
      <c r="Q853">
        <v>7.753857098591752E-4</v>
      </c>
      <c r="R853">
        <v>8.2728661744651665E-4</v>
      </c>
      <c r="S853">
        <v>7.397491677806218E-4</v>
      </c>
      <c r="T853">
        <v>5.6109713333157829E-4</v>
      </c>
      <c r="U853">
        <v>7.2529647757260782E-4</v>
      </c>
    </row>
    <row r="854" spans="1:21" x14ac:dyDescent="0.25">
      <c r="A854" t="s">
        <v>5</v>
      </c>
      <c r="B854" t="s">
        <v>930</v>
      </c>
      <c r="K854">
        <v>0.21226289375468341</v>
      </c>
      <c r="L854">
        <v>0.42677188343094952</v>
      </c>
      <c r="M854">
        <v>0.64180256531517677</v>
      </c>
      <c r="N854">
        <v>0.85704878798071948</v>
      </c>
      <c r="O854">
        <v>1.072419179483028</v>
      </c>
      <c r="P854">
        <v>1.287851087319857</v>
      </c>
      <c r="Q854">
        <v>1.4962967518867361</v>
      </c>
      <c r="R854">
        <v>2.6018279785531671</v>
      </c>
      <c r="S854">
        <v>4.0553197508694243</v>
      </c>
      <c r="T854">
        <v>6.8854470561729606</v>
      </c>
      <c r="U854">
        <v>7.7254324629810087</v>
      </c>
    </row>
    <row r="855" spans="1:21" x14ac:dyDescent="0.25">
      <c r="A855" t="s">
        <v>5</v>
      </c>
      <c r="B855" t="s">
        <v>931</v>
      </c>
      <c r="K855">
        <v>5.9690677662921528E-2</v>
      </c>
      <c r="L855">
        <v>0.11951998621677511</v>
      </c>
      <c r="M855">
        <v>0.17935317404285039</v>
      </c>
      <c r="N855">
        <v>0.23919029936036701</v>
      </c>
      <c r="O855">
        <v>0.29902987885736532</v>
      </c>
      <c r="P855">
        <v>0.35888255815338832</v>
      </c>
      <c r="Q855">
        <v>0.41847730634893371</v>
      </c>
      <c r="R855">
        <v>0.73057282545946822</v>
      </c>
      <c r="S855">
        <v>0.86621613774256667</v>
      </c>
      <c r="T855">
        <v>0.87676954190827694</v>
      </c>
      <c r="U855">
        <v>1.3166909356738701</v>
      </c>
    </row>
    <row r="856" spans="1:21" x14ac:dyDescent="0.25">
      <c r="A856" t="s">
        <v>5</v>
      </c>
      <c r="B856" t="s">
        <v>932</v>
      </c>
      <c r="K856">
        <v>6.8214411441628068E-4</v>
      </c>
      <c r="L856">
        <v>7.8669630427558089E-4</v>
      </c>
      <c r="M856">
        <v>8.7795686669672778E-4</v>
      </c>
      <c r="N856">
        <v>9.5746569108421135E-4</v>
      </c>
      <c r="O856">
        <v>1.040368730338572E-3</v>
      </c>
      <c r="P856">
        <v>1.064631693323641E-3</v>
      </c>
      <c r="Q856">
        <v>9.1724854789761189E-4</v>
      </c>
      <c r="R856">
        <v>5.5256296284135844E-4</v>
      </c>
      <c r="S856">
        <v>2.5300960332035532E-4</v>
      </c>
      <c r="T856">
        <v>2.9055800236307708E-4</v>
      </c>
      <c r="U856">
        <v>7.364833002747853E-4</v>
      </c>
    </row>
    <row r="857" spans="1:21" x14ac:dyDescent="0.25">
      <c r="A857" t="s">
        <v>5</v>
      </c>
      <c r="B857" t="s">
        <v>933</v>
      </c>
      <c r="J857">
        <v>18.215472942374721</v>
      </c>
      <c r="K857">
        <v>19.39211611588841</v>
      </c>
      <c r="L857">
        <v>20.13129008473555</v>
      </c>
      <c r="M857">
        <v>20.568863689131732</v>
      </c>
      <c r="N857">
        <v>20.903695727235959</v>
      </c>
      <c r="O857">
        <v>21.155994722584548</v>
      </c>
      <c r="P857">
        <v>21.34870655821129</v>
      </c>
      <c r="Q857">
        <v>20.16364858794055</v>
      </c>
      <c r="R857">
        <v>20.643769085845829</v>
      </c>
      <c r="S857">
        <v>23.232132869987591</v>
      </c>
      <c r="T857">
        <v>30.71106391964469</v>
      </c>
      <c r="U857">
        <v>28.303303381540999</v>
      </c>
    </row>
    <row r="858" spans="1:21" x14ac:dyDescent="0.25">
      <c r="A858" t="s">
        <v>5</v>
      </c>
      <c r="B858" t="s">
        <v>934</v>
      </c>
      <c r="C858">
        <v>1.0234923649959421E-4</v>
      </c>
      <c r="D858">
        <v>1.6823058970936441E-4</v>
      </c>
      <c r="E858">
        <v>2.465755853237102E-4</v>
      </c>
      <c r="F858">
        <v>3.2241205749472898E-4</v>
      </c>
      <c r="G858">
        <v>3.9571982769130411E-4</v>
      </c>
      <c r="H858">
        <v>4.6619957327621078E-4</v>
      </c>
      <c r="I858">
        <v>5.3173033531741382E-4</v>
      </c>
      <c r="J858">
        <v>5.8371036255656754E-4</v>
      </c>
      <c r="K858">
        <v>6.5057801204896259E-4</v>
      </c>
      <c r="L858">
        <v>7.1377360867327249E-4</v>
      </c>
      <c r="M858">
        <v>7.7276425203906855E-4</v>
      </c>
      <c r="N858">
        <v>8.2697644942104648E-4</v>
      </c>
      <c r="O858">
        <v>8.8389070879988459E-4</v>
      </c>
      <c r="P858">
        <v>9.3640601037632369E-4</v>
      </c>
      <c r="Q858">
        <v>9.8361731706223757E-4</v>
      </c>
      <c r="R858">
        <v>1.0252731456853129E-3</v>
      </c>
      <c r="S858">
        <v>8.1138712831382257E-4</v>
      </c>
      <c r="T858">
        <v>5.6641813287166079E-4</v>
      </c>
      <c r="U858">
        <v>7.3113107218684026E-4</v>
      </c>
    </row>
    <row r="859" spans="1:21" x14ac:dyDescent="0.25">
      <c r="A859" t="s">
        <v>5</v>
      </c>
      <c r="B859" t="s">
        <v>935</v>
      </c>
      <c r="J859">
        <v>18.096435474582979</v>
      </c>
      <c r="K859">
        <v>19.323921681203672</v>
      </c>
      <c r="L859">
        <v>20.084067033707878</v>
      </c>
      <c r="M859">
        <v>20.53377233900099</v>
      </c>
      <c r="N859">
        <v>20.876367448894541</v>
      </c>
      <c r="O859">
        <v>21.134166039412481</v>
      </c>
      <c r="P859">
        <v>21.330873084738482</v>
      </c>
      <c r="Q859">
        <v>20.084058330708459</v>
      </c>
      <c r="R859">
        <v>20.58608449476926</v>
      </c>
      <c r="S859">
        <v>23.182340419065941</v>
      </c>
      <c r="T859">
        <v>30.651983803084551</v>
      </c>
      <c r="U859">
        <v>28.299430905783741</v>
      </c>
    </row>
    <row r="860" spans="1:21" x14ac:dyDescent="0.25">
      <c r="A860" t="s">
        <v>5</v>
      </c>
      <c r="B860" t="s">
        <v>936</v>
      </c>
      <c r="J860">
        <v>5.1972690976676503</v>
      </c>
      <c r="K860">
        <v>5.5912437466825287</v>
      </c>
      <c r="L860">
        <v>5.7603631778266404</v>
      </c>
      <c r="M860">
        <v>5.8563326503883797</v>
      </c>
      <c r="N860">
        <v>5.9198045839392464</v>
      </c>
      <c r="O860">
        <v>6.0303229926347033</v>
      </c>
      <c r="P860">
        <v>6.0949353572134122</v>
      </c>
      <c r="Q860">
        <v>6.1563327467968714</v>
      </c>
      <c r="R860">
        <v>6.3976012815008767</v>
      </c>
      <c r="S860">
        <v>5.2968301003538318</v>
      </c>
      <c r="T860">
        <v>4.1264256732938369</v>
      </c>
      <c r="U860">
        <v>5.0761032982698344</v>
      </c>
    </row>
    <row r="861" spans="1:21" x14ac:dyDescent="0.25">
      <c r="A861" t="s">
        <v>5</v>
      </c>
      <c r="B861" t="s">
        <v>937</v>
      </c>
      <c r="C861">
        <v>1.7081978298708631E-4</v>
      </c>
      <c r="D861">
        <v>3.1304643013530789E-4</v>
      </c>
      <c r="E861">
        <v>4.4674858457895329E-4</v>
      </c>
      <c r="F861">
        <v>5.8367333243462068E-4</v>
      </c>
      <c r="G861">
        <v>7.1404214589775527E-4</v>
      </c>
      <c r="H861">
        <v>8.3714818121457548E-4</v>
      </c>
      <c r="I861">
        <v>9.5325279229737379E-4</v>
      </c>
      <c r="J861">
        <v>1.0321359857930379E-3</v>
      </c>
      <c r="K861">
        <v>1.1438525158164071E-3</v>
      </c>
      <c r="L861">
        <v>1.246379223814102E-3</v>
      </c>
      <c r="M861">
        <v>1.338560372321181E-3</v>
      </c>
      <c r="N861">
        <v>1.419148322219741E-3</v>
      </c>
      <c r="O861">
        <v>1.503819178515579E-3</v>
      </c>
      <c r="P861">
        <v>1.4425842394035721E-3</v>
      </c>
      <c r="Q861">
        <v>1.096250418666975E-3</v>
      </c>
      <c r="R861">
        <v>5.7377582297159712E-4</v>
      </c>
      <c r="S861">
        <v>2.5756053891670569E-4</v>
      </c>
      <c r="T861">
        <v>2.9485410475910449E-4</v>
      </c>
      <c r="U861">
        <v>7.5225436608372621E-4</v>
      </c>
    </row>
    <row r="862" spans="1:21" x14ac:dyDescent="0.25">
      <c r="A862" t="s">
        <v>5</v>
      </c>
      <c r="B862" t="s">
        <v>938</v>
      </c>
      <c r="K862">
        <v>0.15182209941147251</v>
      </c>
      <c r="L862">
        <v>0.30523261408524521</v>
      </c>
      <c r="M862">
        <v>0.45900769919781798</v>
      </c>
      <c r="N862">
        <v>0.61293030283124061</v>
      </c>
      <c r="O862">
        <v>0.76693309860971715</v>
      </c>
      <c r="P862">
        <v>0.92097591798073475</v>
      </c>
      <c r="Q862">
        <v>1.0716978444959691</v>
      </c>
      <c r="R862">
        <v>1.6782026918526649</v>
      </c>
      <c r="S862">
        <v>2.437525579285063</v>
      </c>
      <c r="T862">
        <v>3.9497489287223679</v>
      </c>
      <c r="U862">
        <v>4.337222889750314</v>
      </c>
    </row>
    <row r="863" spans="1:21" x14ac:dyDescent="0.25">
      <c r="A863" t="s">
        <v>5</v>
      </c>
      <c r="B863" t="s">
        <v>939</v>
      </c>
      <c r="K863">
        <v>4.4030069338491212E-4</v>
      </c>
      <c r="L863">
        <v>5.042295455867299E-4</v>
      </c>
      <c r="M863">
        <v>5.6290216369719892E-4</v>
      </c>
      <c r="N863">
        <v>6.1664153948027644E-4</v>
      </c>
      <c r="O863">
        <v>6.7289133313773041E-4</v>
      </c>
      <c r="P863">
        <v>7.2483835280183354E-4</v>
      </c>
      <c r="Q863">
        <v>7.7161978322497628E-4</v>
      </c>
      <c r="R863">
        <v>8.2327258976050335E-4</v>
      </c>
      <c r="S863">
        <v>7.3629661906839507E-4</v>
      </c>
      <c r="T863">
        <v>5.587410007978676E-4</v>
      </c>
      <c r="U863">
        <v>7.2088256286023038E-4</v>
      </c>
    </row>
    <row r="864" spans="1:21" x14ac:dyDescent="0.25">
      <c r="A864" t="s">
        <v>5</v>
      </c>
      <c r="B864" t="s">
        <v>940</v>
      </c>
      <c r="K864">
        <v>0.1518175671787215</v>
      </c>
      <c r="L864">
        <v>0.30522109766422939</v>
      </c>
      <c r="M864">
        <v>0.45898938174171128</v>
      </c>
      <c r="N864">
        <v>0.6129058535757399</v>
      </c>
      <c r="O864">
        <v>0.76690338294368643</v>
      </c>
      <c r="P864">
        <v>0.92094165108651715</v>
      </c>
      <c r="Q864">
        <v>1.071460023042949</v>
      </c>
      <c r="R864">
        <v>1.677804106389404</v>
      </c>
      <c r="S864">
        <v>2.4369549778563342</v>
      </c>
      <c r="T864">
        <v>3.9487415769252481</v>
      </c>
      <c r="U864">
        <v>4.3371275107198093</v>
      </c>
    </row>
    <row r="865" spans="1:21" x14ac:dyDescent="0.25">
      <c r="A865" t="s">
        <v>5</v>
      </c>
      <c r="B865" t="s">
        <v>941</v>
      </c>
      <c r="K865">
        <v>3.7629994594322723E-2</v>
      </c>
      <c r="L865">
        <v>7.5395203167273356E-2</v>
      </c>
      <c r="M865">
        <v>0.113164010976708</v>
      </c>
      <c r="N865">
        <v>0.15093604860362689</v>
      </c>
      <c r="O865">
        <v>0.18870858160290249</v>
      </c>
      <c r="P865">
        <v>0.22649458084407381</v>
      </c>
      <c r="Q865">
        <v>0.26420219139392398</v>
      </c>
      <c r="R865">
        <v>0.41494824427568883</v>
      </c>
      <c r="S865">
        <v>0.46068904600822941</v>
      </c>
      <c r="T865">
        <v>0.44922734993610269</v>
      </c>
      <c r="U865">
        <v>0.65772384584133259</v>
      </c>
    </row>
    <row r="866" spans="1:21" x14ac:dyDescent="0.25">
      <c r="A866" t="s">
        <v>5</v>
      </c>
      <c r="B866" t="s">
        <v>942</v>
      </c>
      <c r="K866">
        <v>6.6464291674980846E-4</v>
      </c>
      <c r="L866">
        <v>7.6900713651400718E-4</v>
      </c>
      <c r="M866">
        <v>8.5922129731950752E-4</v>
      </c>
      <c r="N866">
        <v>9.3775164748944185E-4</v>
      </c>
      <c r="O866">
        <v>1.019495340427332E-3</v>
      </c>
      <c r="P866">
        <v>1.043627450359392E-3</v>
      </c>
      <c r="Q866">
        <v>8.9987721410955408E-4</v>
      </c>
      <c r="R866">
        <v>5.4354396297634391E-4</v>
      </c>
      <c r="S866">
        <v>2.5004944737477922E-4</v>
      </c>
      <c r="T866">
        <v>2.870728675622044E-4</v>
      </c>
      <c r="U866">
        <v>7.2227278134143094E-4</v>
      </c>
    </row>
    <row r="867" spans="1:21" x14ac:dyDescent="0.25">
      <c r="A867" t="s">
        <v>5</v>
      </c>
      <c r="B867" t="s">
        <v>943</v>
      </c>
      <c r="J867">
        <v>31.360341197077339</v>
      </c>
      <c r="K867">
        <v>32.982555695026363</v>
      </c>
      <c r="L867">
        <v>34.637361273405531</v>
      </c>
      <c r="M867">
        <v>35.788900877402483</v>
      </c>
      <c r="N867">
        <v>36.652700310104777</v>
      </c>
      <c r="O867">
        <v>37.306928858165598</v>
      </c>
      <c r="P867">
        <v>37.789955875759929</v>
      </c>
      <c r="Q867">
        <v>34.153977527598087</v>
      </c>
      <c r="R867">
        <v>35.58837812444898</v>
      </c>
      <c r="S867">
        <v>39.581573145678483</v>
      </c>
      <c r="T867">
        <v>49.959379223924167</v>
      </c>
      <c r="U867">
        <v>46.434523389934832</v>
      </c>
    </row>
    <row r="868" spans="1:21" x14ac:dyDescent="0.25">
      <c r="A868" t="s">
        <v>5</v>
      </c>
      <c r="B868" t="s">
        <v>944</v>
      </c>
      <c r="C868">
        <v>0.58233932108262665</v>
      </c>
      <c r="D868">
        <v>1.153376832567123</v>
      </c>
      <c r="E868">
        <v>18.563108440442019</v>
      </c>
      <c r="F868">
        <v>18.750795064292721</v>
      </c>
      <c r="G868">
        <v>18.938474523817231</v>
      </c>
      <c r="H868">
        <v>19.12615933395028</v>
      </c>
      <c r="I868">
        <v>19.372354427050581</v>
      </c>
      <c r="J868">
        <v>8.4776494935501994</v>
      </c>
      <c r="K868">
        <v>7.5306884690938674</v>
      </c>
      <c r="L868">
        <v>6.772948244356118</v>
      </c>
      <c r="M868">
        <v>6.1477611974084976</v>
      </c>
      <c r="N868">
        <v>5.6303825323960108</v>
      </c>
      <c r="O868">
        <v>5.1968660348212969</v>
      </c>
      <c r="P868">
        <v>4.8287549385416986</v>
      </c>
      <c r="Q868">
        <v>4.2289744876986868</v>
      </c>
      <c r="R868">
        <v>3.996108341091348</v>
      </c>
      <c r="S868">
        <v>1.6641146501375159</v>
      </c>
      <c r="T868">
        <v>5.6680137713983696E-4</v>
      </c>
      <c r="U868">
        <v>7.3209560817891759E-4</v>
      </c>
    </row>
    <row r="869" spans="1:21" x14ac:dyDescent="0.25">
      <c r="A869" t="s">
        <v>5</v>
      </c>
      <c r="B869" t="s">
        <v>945</v>
      </c>
      <c r="J869">
        <v>31.056376201681228</v>
      </c>
      <c r="K869">
        <v>32.799328748090453</v>
      </c>
      <c r="L869">
        <v>34.505595967516989</v>
      </c>
      <c r="M869">
        <v>35.687939719388687</v>
      </c>
      <c r="N869">
        <v>36.57242796920594</v>
      </c>
      <c r="O869">
        <v>37.241864570881518</v>
      </c>
      <c r="P869">
        <v>37.736265477084842</v>
      </c>
      <c r="Q869">
        <v>33.936954261397901</v>
      </c>
      <c r="R869">
        <v>35.424344916240941</v>
      </c>
      <c r="S869">
        <v>39.442508305080338</v>
      </c>
      <c r="T869">
        <v>49.807216696851533</v>
      </c>
      <c r="U869">
        <v>46.424673043393987</v>
      </c>
    </row>
    <row r="870" spans="1:21" x14ac:dyDescent="0.25">
      <c r="A870" t="s">
        <v>5</v>
      </c>
      <c r="B870" t="s">
        <v>946</v>
      </c>
      <c r="C870">
        <v>86.110234149963645</v>
      </c>
      <c r="D870">
        <v>86.110049545417894</v>
      </c>
      <c r="E870">
        <v>68.887885246974392</v>
      </c>
      <c r="F870">
        <v>68.887768556698049</v>
      </c>
      <c r="G870">
        <v>68.887672043643093</v>
      </c>
      <c r="H870">
        <v>68.887568877279364</v>
      </c>
      <c r="I870">
        <v>68.887514374982786</v>
      </c>
      <c r="J870">
        <v>16.384366340732139</v>
      </c>
      <c r="K870">
        <v>11.64757151250252</v>
      </c>
      <c r="L870">
        <v>9.0726309483865748</v>
      </c>
      <c r="M870">
        <v>7.437917870367345</v>
      </c>
      <c r="N870">
        <v>6.3102906449650664</v>
      </c>
      <c r="O870">
        <v>5.1303863039916209</v>
      </c>
      <c r="P870">
        <v>4.5737520590200926</v>
      </c>
      <c r="Q870">
        <v>3.5862264597704252</v>
      </c>
      <c r="R870">
        <v>2.6018746682509262</v>
      </c>
    </row>
    <row r="871" spans="1:21" x14ac:dyDescent="0.25">
      <c r="A871" t="s">
        <v>5</v>
      </c>
      <c r="B871" t="s">
        <v>947</v>
      </c>
      <c r="J871">
        <v>11.13598679257545</v>
      </c>
      <c r="K871">
        <v>12.06444000013872</v>
      </c>
      <c r="L871">
        <v>12.44606356652349</v>
      </c>
      <c r="M871">
        <v>12.65566176589026</v>
      </c>
      <c r="N871">
        <v>12.789549575869421</v>
      </c>
      <c r="O871">
        <v>13.04725454022242</v>
      </c>
      <c r="P871">
        <v>13.185065295229199</v>
      </c>
      <c r="Q871">
        <v>13.00532919473488</v>
      </c>
      <c r="R871">
        <v>13.36268099769886</v>
      </c>
      <c r="S871">
        <v>11.054371735996099</v>
      </c>
      <c r="T871">
        <v>8.6278811429087803</v>
      </c>
      <c r="U871">
        <v>10.747571782030191</v>
      </c>
    </row>
    <row r="872" spans="1:21" x14ac:dyDescent="0.25">
      <c r="A872" t="s">
        <v>5</v>
      </c>
      <c r="B872" t="s">
        <v>948</v>
      </c>
      <c r="C872">
        <v>0.56555000782674969</v>
      </c>
      <c r="D872">
        <v>0.76984633998452789</v>
      </c>
      <c r="E872">
        <v>20.288941586014761</v>
      </c>
      <c r="F872">
        <v>20.415737177345491</v>
      </c>
      <c r="G872">
        <v>20.542526013460389</v>
      </c>
      <c r="H872">
        <v>20.669320564378658</v>
      </c>
      <c r="I872">
        <v>20.835581380373789</v>
      </c>
      <c r="J872">
        <v>6.7696306436240414</v>
      </c>
      <c r="K872">
        <v>4.9850996188782668</v>
      </c>
      <c r="L872">
        <v>3.9601262768025842</v>
      </c>
      <c r="M872">
        <v>3.31327199946073</v>
      </c>
      <c r="N872">
        <v>2.8718299622019079</v>
      </c>
      <c r="O872">
        <v>2.573905904647912</v>
      </c>
      <c r="P872">
        <v>2.0756028476934989</v>
      </c>
      <c r="Q872">
        <v>1.232734405506644</v>
      </c>
      <c r="R872">
        <v>5.7554613000918486E-4</v>
      </c>
      <c r="S872">
        <v>2.5818537727125349E-4</v>
      </c>
      <c r="T872">
        <v>2.9569183315688262E-4</v>
      </c>
      <c r="U872">
        <v>7.5665706927162651E-4</v>
      </c>
    </row>
    <row r="873" spans="1:21" x14ac:dyDescent="0.25">
      <c r="A873" t="s">
        <v>5</v>
      </c>
      <c r="B873" t="s">
        <v>949</v>
      </c>
      <c r="C873">
        <v>58.182184644608007</v>
      </c>
      <c r="D873">
        <v>58.181475459384536</v>
      </c>
      <c r="E873">
        <v>38.787852562075798</v>
      </c>
      <c r="F873">
        <v>38.787746482889801</v>
      </c>
      <c r="G873">
        <v>38.787653758454631</v>
      </c>
      <c r="H873">
        <v>38.787552615547789</v>
      </c>
      <c r="I873">
        <v>38.787554698653032</v>
      </c>
      <c r="J873">
        <v>6.0936289480539116</v>
      </c>
      <c r="K873">
        <v>4.3256055767962422</v>
      </c>
      <c r="L873">
        <v>3.309151784800652</v>
      </c>
      <c r="M873">
        <v>2.668270075827134</v>
      </c>
      <c r="N873">
        <v>2.2318249763707509</v>
      </c>
    </row>
    <row r="874" spans="1:21" x14ac:dyDescent="0.25">
      <c r="A874" t="s">
        <v>5</v>
      </c>
      <c r="B874" t="s">
        <v>950</v>
      </c>
      <c r="K874">
        <v>0.17550698665251729</v>
      </c>
      <c r="L874">
        <v>0.35288981369895861</v>
      </c>
      <c r="M874">
        <v>0.53070721889795547</v>
      </c>
      <c r="N874">
        <v>0.70870222152368945</v>
      </c>
      <c r="O874">
        <v>0.88679622541777481</v>
      </c>
      <c r="P874">
        <v>1.064940334939722</v>
      </c>
      <c r="Q874">
        <v>1.2385902354959319</v>
      </c>
      <c r="R874">
        <v>1.9808100603015519</v>
      </c>
      <c r="S874">
        <v>2.930142909693858</v>
      </c>
      <c r="T874">
        <v>4.8307649301964872</v>
      </c>
      <c r="U874">
        <v>5.3180398806138189</v>
      </c>
    </row>
    <row r="875" spans="1:21" x14ac:dyDescent="0.25">
      <c r="A875" t="s">
        <v>5</v>
      </c>
      <c r="B875" t="s">
        <v>951</v>
      </c>
      <c r="K875">
        <v>4.4162930375965688E-4</v>
      </c>
      <c r="L875">
        <v>5.0555347329180847E-4</v>
      </c>
      <c r="M875">
        <v>5.6429249228627586E-4</v>
      </c>
      <c r="N875">
        <v>6.1810798184839513E-4</v>
      </c>
      <c r="O875">
        <v>6.7445375198610207E-4</v>
      </c>
      <c r="P875">
        <v>7.2648765355962683E-4</v>
      </c>
      <c r="Q875">
        <v>7.7334283688006936E-4</v>
      </c>
      <c r="R875">
        <v>8.24994136055943E-4</v>
      </c>
      <c r="S875">
        <v>7.3775437381789512E-4</v>
      </c>
      <c r="T875">
        <v>5.5973110121133841E-4</v>
      </c>
      <c r="U875">
        <v>7.2264559378557199E-4</v>
      </c>
    </row>
    <row r="876" spans="1:21" x14ac:dyDescent="0.25">
      <c r="A876" t="s">
        <v>5</v>
      </c>
      <c r="B876" t="s">
        <v>952</v>
      </c>
      <c r="K876">
        <v>0.17550094364009231</v>
      </c>
      <c r="L876">
        <v>0.35287446568639269</v>
      </c>
      <c r="M876">
        <v>0.53068281050025312</v>
      </c>
      <c r="N876">
        <v>0.70866964493913231</v>
      </c>
      <c r="O876">
        <v>0.88675663485208489</v>
      </c>
      <c r="P876">
        <v>1.064894683316467</v>
      </c>
      <c r="Q876">
        <v>1.23827360671828</v>
      </c>
      <c r="R876">
        <v>1.980256674860658</v>
      </c>
      <c r="S876">
        <v>2.9293207777930119</v>
      </c>
      <c r="T876">
        <v>4.8292619585284378</v>
      </c>
      <c r="U876">
        <v>5.3178972910115547</v>
      </c>
    </row>
    <row r="877" spans="1:21" x14ac:dyDescent="0.25">
      <c r="A877" t="s">
        <v>5</v>
      </c>
      <c r="B877" t="s">
        <v>953</v>
      </c>
      <c r="K877">
        <v>4.7621782945393973E-2</v>
      </c>
      <c r="L877">
        <v>9.5380731665604082E-2</v>
      </c>
      <c r="M877">
        <v>0.14314335736490169</v>
      </c>
      <c r="N877">
        <v>0.190909497294421</v>
      </c>
      <c r="O877">
        <v>0.23867688598637629</v>
      </c>
      <c r="P877">
        <v>0.28645765181920418</v>
      </c>
      <c r="Q877">
        <v>0.33408892096902099</v>
      </c>
      <c r="R877">
        <v>0.53606574992941269</v>
      </c>
      <c r="S877">
        <v>0.60368872321682987</v>
      </c>
      <c r="T877">
        <v>0.59365873059769592</v>
      </c>
      <c r="U877">
        <v>0.87443971649035246</v>
      </c>
    </row>
    <row r="878" spans="1:21" x14ac:dyDescent="0.25">
      <c r="A878" t="s">
        <v>5</v>
      </c>
      <c r="B878" t="s">
        <v>954</v>
      </c>
      <c r="K878">
        <v>6.7414849544298889E-4</v>
      </c>
      <c r="L878">
        <v>7.7852726265997005E-4</v>
      </c>
      <c r="M878">
        <v>8.693180511706903E-4</v>
      </c>
      <c r="N878">
        <v>9.4838784258497008E-4</v>
      </c>
      <c r="O878">
        <v>1.0307631813283461E-3</v>
      </c>
      <c r="P878">
        <v>1.0549674919522281E-3</v>
      </c>
      <c r="Q878">
        <v>9.0925140198346011E-4</v>
      </c>
      <c r="R878">
        <v>5.4812857078283901E-4</v>
      </c>
      <c r="S878">
        <v>2.514728526917033E-4</v>
      </c>
      <c r="T878">
        <v>2.8869054730605028E-4</v>
      </c>
      <c r="U878">
        <v>7.2879914226982128E-4</v>
      </c>
    </row>
    <row r="879" spans="1:21" x14ac:dyDescent="0.25">
      <c r="A879" t="s">
        <v>5</v>
      </c>
      <c r="B879" t="s">
        <v>955</v>
      </c>
      <c r="J879">
        <v>27.908706638620501</v>
      </c>
      <c r="K879">
        <v>29.937304111515001</v>
      </c>
      <c r="L879">
        <v>31.241838509370758</v>
      </c>
      <c r="M879">
        <v>32.036231917074552</v>
      </c>
      <c r="N879">
        <v>32.605489691948527</v>
      </c>
      <c r="O879">
        <v>33.053490119326852</v>
      </c>
      <c r="P879">
        <v>33.382763926671942</v>
      </c>
      <c r="Q879">
        <v>30.43974575701715</v>
      </c>
      <c r="R879">
        <v>31.442099555985969</v>
      </c>
      <c r="S879">
        <v>35.114861821927242</v>
      </c>
      <c r="T879">
        <v>44.823518949341853</v>
      </c>
      <c r="U879">
        <v>41.122095346986242</v>
      </c>
    </row>
    <row r="880" spans="1:21" x14ac:dyDescent="0.25">
      <c r="A880" t="s">
        <v>5</v>
      </c>
      <c r="B880" t="s">
        <v>956</v>
      </c>
      <c r="C880">
        <v>1.04122694142531E-4</v>
      </c>
      <c r="D880">
        <v>1.616855448980313E-4</v>
      </c>
      <c r="E880">
        <v>2.3867265973935659E-4</v>
      </c>
      <c r="F880">
        <v>3.1358576652720078E-4</v>
      </c>
      <c r="G880">
        <v>3.8619392812321002E-4</v>
      </c>
      <c r="H880">
        <v>4.5625604389723859E-4</v>
      </c>
      <c r="I880">
        <v>5.2227417081806323E-4</v>
      </c>
      <c r="J880">
        <v>5.8031906085640567E-4</v>
      </c>
      <c r="K880">
        <v>6.4723896789846034E-4</v>
      </c>
      <c r="L880">
        <v>7.1049278595232543E-4</v>
      </c>
      <c r="M880">
        <v>7.6954302597468836E-4</v>
      </c>
      <c r="N880">
        <v>8.2381452091022215E-4</v>
      </c>
      <c r="O880">
        <v>8.807937246443732E-4</v>
      </c>
      <c r="P880">
        <v>9.3337323915316617E-4</v>
      </c>
      <c r="Q880">
        <v>9.8064613814142793E-4</v>
      </c>
      <c r="R880">
        <v>1.0224848296311001E-3</v>
      </c>
      <c r="S880">
        <v>8.1098138215139647E-4</v>
      </c>
      <c r="T880">
        <v>5.6672915411546331E-4</v>
      </c>
      <c r="U880">
        <v>7.3189925172482593E-4</v>
      </c>
    </row>
    <row r="881" spans="1:21" x14ac:dyDescent="0.25">
      <c r="A881" t="s">
        <v>5</v>
      </c>
      <c r="B881" t="s">
        <v>957</v>
      </c>
      <c r="J881">
        <v>27.654875956778518</v>
      </c>
      <c r="K881">
        <v>29.783702271972292</v>
      </c>
      <c r="L881">
        <v>31.13272958086074</v>
      </c>
      <c r="M881">
        <v>31.9538918317206</v>
      </c>
      <c r="N881">
        <v>32.540859716459209</v>
      </c>
      <c r="O881">
        <v>33.001534300756788</v>
      </c>
      <c r="P881">
        <v>33.34015054478882</v>
      </c>
      <c r="Q881">
        <v>30.264317921531141</v>
      </c>
      <c r="R881">
        <v>31.311958751920411</v>
      </c>
      <c r="S881">
        <v>35.004050289499581</v>
      </c>
      <c r="T881">
        <v>44.70009269056348</v>
      </c>
      <c r="U881">
        <v>41.11424215398187</v>
      </c>
    </row>
    <row r="882" spans="1:21" x14ac:dyDescent="0.25">
      <c r="A882" t="s">
        <v>5</v>
      </c>
      <c r="B882" t="s">
        <v>958</v>
      </c>
      <c r="J882">
        <v>8.4587796590208644</v>
      </c>
      <c r="K882">
        <v>9.0625918907486902</v>
      </c>
      <c r="L882">
        <v>9.3042897022919053</v>
      </c>
      <c r="M882">
        <v>9.4378743604941366</v>
      </c>
      <c r="N882">
        <v>9.52471292475356</v>
      </c>
      <c r="O882">
        <v>9.6806570148728071</v>
      </c>
      <c r="P882">
        <v>9.7805601196912626</v>
      </c>
      <c r="Q882">
        <v>9.750767482836789</v>
      </c>
      <c r="R882">
        <v>10.04675553312144</v>
      </c>
      <c r="S882">
        <v>8.3144880369255834</v>
      </c>
      <c r="T882">
        <v>6.4835564291245769</v>
      </c>
      <c r="U882">
        <v>8.0282043307551216</v>
      </c>
    </row>
    <row r="883" spans="1:21" x14ac:dyDescent="0.25">
      <c r="A883" t="s">
        <v>5</v>
      </c>
      <c r="B883" t="s">
        <v>959</v>
      </c>
      <c r="C883">
        <v>1.7415385206999889E-4</v>
      </c>
      <c r="D883">
        <v>3.1223443442806502E-4</v>
      </c>
      <c r="E883">
        <v>4.4734508094444351E-4</v>
      </c>
      <c r="F883">
        <v>5.8431166709907911E-4</v>
      </c>
      <c r="G883">
        <v>7.1477836316725474E-4</v>
      </c>
      <c r="H883">
        <v>8.3797599453564083E-4</v>
      </c>
      <c r="I883">
        <v>9.5416252534571923E-4</v>
      </c>
      <c r="J883">
        <v>1.0335882782781119E-3</v>
      </c>
      <c r="K883">
        <v>1.145778386773917E-3</v>
      </c>
      <c r="L883">
        <v>1.248794051553913E-3</v>
      </c>
      <c r="M883">
        <v>1.341467413667554E-3</v>
      </c>
      <c r="N883">
        <v>1.422535326350444E-3</v>
      </c>
      <c r="O883">
        <v>1.507685055535279E-3</v>
      </c>
      <c r="P883">
        <v>1.446203347575874E-3</v>
      </c>
      <c r="Q883">
        <v>1.098860315274266E-3</v>
      </c>
      <c r="R883">
        <v>5.7498854694997274E-4</v>
      </c>
      <c r="S883">
        <v>2.5798805064267832E-4</v>
      </c>
      <c r="T883">
        <v>2.9542604759331021E-4</v>
      </c>
      <c r="U883">
        <v>7.5521114025970206E-4</v>
      </c>
    </row>
    <row r="884" spans="1:21" x14ac:dyDescent="0.25">
      <c r="A884" t="s">
        <v>5</v>
      </c>
      <c r="B884" t="s">
        <v>960</v>
      </c>
      <c r="K884">
        <v>0.50261593218335499</v>
      </c>
      <c r="L884">
        <v>1.0058763996148421</v>
      </c>
      <c r="M884">
        <v>1.5090534404798399</v>
      </c>
      <c r="N884">
        <v>2.012188450879469</v>
      </c>
      <c r="O884">
        <v>2.5152897072381282</v>
      </c>
      <c r="P884">
        <v>3.0183768653785479</v>
      </c>
      <c r="Q884">
        <v>3.5258101753465758</v>
      </c>
      <c r="R884">
        <v>5.6373665967559514</v>
      </c>
      <c r="S884">
        <v>7.6173250105291581</v>
      </c>
      <c r="T884">
        <v>9.5839387638021964</v>
      </c>
      <c r="U884">
        <v>11.597912932785141</v>
      </c>
    </row>
    <row r="885" spans="1:21" x14ac:dyDescent="0.25">
      <c r="A885" t="s">
        <v>5</v>
      </c>
      <c r="B885" t="s">
        <v>961</v>
      </c>
      <c r="K885">
        <v>0.26936591479918509</v>
      </c>
      <c r="L885">
        <v>0.53988755433870117</v>
      </c>
      <c r="M885">
        <v>0.81059058798169981</v>
      </c>
      <c r="N885">
        <v>1.081284284161895</v>
      </c>
      <c r="O885">
        <v>1.3519214364764429</v>
      </c>
      <c r="P885">
        <v>1.6225105660439689</v>
      </c>
      <c r="Q885">
        <v>1.8932621085661689</v>
      </c>
      <c r="R885">
        <v>3.5705552286519491</v>
      </c>
      <c r="S885">
        <v>5.4056324197726706</v>
      </c>
      <c r="T885">
        <v>5.1151909790170098</v>
      </c>
      <c r="U885">
        <v>7.1000792535719954</v>
      </c>
    </row>
    <row r="886" spans="1:21" x14ac:dyDescent="0.25">
      <c r="A886" t="s">
        <v>5</v>
      </c>
      <c r="B886" t="s">
        <v>962</v>
      </c>
      <c r="K886">
        <v>0.26936714727256572</v>
      </c>
      <c r="L886">
        <v>0.53989039738216305</v>
      </c>
      <c r="M886">
        <v>0.81059486932333824</v>
      </c>
      <c r="N886">
        <v>1.081289358026619</v>
      </c>
      <c r="O886">
        <v>1.3519264289153179</v>
      </c>
      <c r="P886">
        <v>1.6225142458655719</v>
      </c>
      <c r="Q886">
        <v>1.89340540757717</v>
      </c>
      <c r="R886">
        <v>3.570920237566638</v>
      </c>
      <c r="S886">
        <v>5.4062675101895001</v>
      </c>
      <c r="T886">
        <v>5.1164332264238208</v>
      </c>
      <c r="U886">
        <v>7.0999264213704834</v>
      </c>
    </row>
    <row r="887" spans="1:21" x14ac:dyDescent="0.25">
      <c r="A887" t="s">
        <v>5</v>
      </c>
      <c r="B887" t="s">
        <v>963</v>
      </c>
      <c r="K887">
        <v>0.26936443942122268</v>
      </c>
      <c r="L887">
        <v>0.53988408929902243</v>
      </c>
      <c r="M887">
        <v>0.81058529880383223</v>
      </c>
      <c r="N887">
        <v>1.0812778382022801</v>
      </c>
      <c r="O887">
        <v>1.351914737503459</v>
      </c>
      <c r="P887">
        <v>1.622504884357995</v>
      </c>
      <c r="Q887">
        <v>1.893105174188451</v>
      </c>
      <c r="R887">
        <v>3.5701533223600612</v>
      </c>
      <c r="S887">
        <v>5.4049076492201467</v>
      </c>
      <c r="T887">
        <v>5.1138153348914059</v>
      </c>
      <c r="U887">
        <v>7.1002046346785139</v>
      </c>
    </row>
    <row r="888" spans="1:21" x14ac:dyDescent="0.25">
      <c r="A888" t="s">
        <v>5</v>
      </c>
      <c r="B888" t="s">
        <v>964</v>
      </c>
      <c r="J888">
        <v>90.659104851361022</v>
      </c>
      <c r="K888">
        <v>102.7291145339436</v>
      </c>
      <c r="L888">
        <v>120.27309990076979</v>
      </c>
      <c r="M888">
        <v>123.2399714033693</v>
      </c>
      <c r="N888">
        <v>125.23782668386851</v>
      </c>
      <c r="O888">
        <v>126.65602310077431</v>
      </c>
      <c r="P888">
        <v>127.72980486905951</v>
      </c>
      <c r="Q888">
        <v>138.94917969987989</v>
      </c>
      <c r="R888">
        <v>136.38719278925939</v>
      </c>
      <c r="S888">
        <v>112.9240801782729</v>
      </c>
      <c r="T888">
        <v>111.2182674175147</v>
      </c>
      <c r="U888">
        <v>129.17899439979979</v>
      </c>
    </row>
    <row r="889" spans="1:21" x14ac:dyDescent="0.25">
      <c r="A889" t="s">
        <v>5</v>
      </c>
      <c r="B889" t="s">
        <v>965</v>
      </c>
      <c r="C889">
        <v>19.25117105667686</v>
      </c>
      <c r="D889">
        <v>18.510098971006521</v>
      </c>
      <c r="E889">
        <v>18.60652640924711</v>
      </c>
      <c r="F889">
        <v>18.658257260859621</v>
      </c>
      <c r="G889">
        <v>16.757189589177919</v>
      </c>
      <c r="H889">
        <v>16.757101786182709</v>
      </c>
      <c r="I889">
        <v>16.75712169230594</v>
      </c>
      <c r="J889">
        <v>8.00957427073185</v>
      </c>
      <c r="K889">
        <v>7.7175330630831303</v>
      </c>
    </row>
    <row r="890" spans="1:21" x14ac:dyDescent="0.25">
      <c r="A890" t="s">
        <v>5</v>
      </c>
      <c r="B890" t="s">
        <v>966</v>
      </c>
      <c r="J890">
        <v>62.882057600101561</v>
      </c>
      <c r="K890">
        <v>59.528433223462727</v>
      </c>
      <c r="L890">
        <v>61.192274128241003</v>
      </c>
      <c r="M890">
        <v>62.608026423971623</v>
      </c>
      <c r="N890">
        <v>63.637889927430876</v>
      </c>
      <c r="O890">
        <v>64.447369855624373</v>
      </c>
      <c r="P890">
        <v>65.124459606428701</v>
      </c>
      <c r="Q890">
        <v>66.25341049703944</v>
      </c>
      <c r="R890">
        <v>80.035689199362167</v>
      </c>
      <c r="S890">
        <v>86.75823045627115</v>
      </c>
      <c r="T890">
        <v>59.528368702741297</v>
      </c>
      <c r="U890">
        <v>77.665552180816633</v>
      </c>
    </row>
    <row r="891" spans="1:21" x14ac:dyDescent="0.25">
      <c r="A891" t="s">
        <v>5</v>
      </c>
      <c r="B891" t="s">
        <v>967</v>
      </c>
      <c r="J891">
        <v>63.124288219125937</v>
      </c>
      <c r="K891">
        <v>59.582876573727781</v>
      </c>
      <c r="L891">
        <v>61.22121017919612</v>
      </c>
      <c r="M891">
        <v>62.627599533605597</v>
      </c>
      <c r="N891">
        <v>63.650909875713083</v>
      </c>
      <c r="O891">
        <v>64.455213647914334</v>
      </c>
      <c r="P891">
        <v>65.127687381153038</v>
      </c>
      <c r="Q891">
        <v>66.413934203662691</v>
      </c>
      <c r="R891">
        <v>80.201061703367017</v>
      </c>
      <c r="S891">
        <v>86.888562468194138</v>
      </c>
      <c r="T891">
        <v>59.662570479680276</v>
      </c>
      <c r="U891">
        <v>77.643091512153831</v>
      </c>
    </row>
    <row r="892" spans="1:21" x14ac:dyDescent="0.25">
      <c r="A892" t="s">
        <v>5</v>
      </c>
      <c r="B892" t="s">
        <v>968</v>
      </c>
      <c r="J892">
        <v>62.609575629040073</v>
      </c>
      <c r="K892">
        <v>59.463135070214122</v>
      </c>
      <c r="L892">
        <v>61.156257767605297</v>
      </c>
      <c r="M892">
        <v>62.58313850279248</v>
      </c>
      <c r="N892">
        <v>63.620646792732728</v>
      </c>
      <c r="O892">
        <v>64.436059055632086</v>
      </c>
      <c r="P892">
        <v>65.118332763047334</v>
      </c>
      <c r="Q892">
        <v>66.078697597607871</v>
      </c>
      <c r="R892">
        <v>79.854447760969919</v>
      </c>
      <c r="S892">
        <v>86.608328688693518</v>
      </c>
      <c r="T892">
        <v>59.379659003632078</v>
      </c>
      <c r="U892">
        <v>77.685162256437707</v>
      </c>
    </row>
    <row r="893" spans="1:21" x14ac:dyDescent="0.25">
      <c r="A893" t="s">
        <v>5</v>
      </c>
      <c r="B893" t="s">
        <v>969</v>
      </c>
      <c r="C893">
        <v>55.358285087565513</v>
      </c>
      <c r="D893">
        <v>55.360945072019163</v>
      </c>
      <c r="E893">
        <v>55.360912171107763</v>
      </c>
      <c r="F893">
        <v>55.360727093994463</v>
      </c>
      <c r="G893">
        <v>36.907303553834801</v>
      </c>
      <c r="H893">
        <v>36.907297208843801</v>
      </c>
      <c r="I893">
        <v>36.907448200312643</v>
      </c>
      <c r="J893">
        <v>15.904355050106579</v>
      </c>
      <c r="K893">
        <v>13.33877679861666</v>
      </c>
      <c r="L893">
        <v>7.2488627070639469</v>
      </c>
      <c r="M893">
        <v>6.7031586548936506</v>
      </c>
      <c r="N893">
        <v>6.2171521359748194</v>
      </c>
      <c r="O893">
        <v>5.78568733462886</v>
      </c>
      <c r="P893">
        <v>5.4030927639285018</v>
      </c>
    </row>
    <row r="894" spans="1:21" x14ac:dyDescent="0.25">
      <c r="A894" t="s">
        <v>5</v>
      </c>
      <c r="B894" t="s">
        <v>970</v>
      </c>
      <c r="C894">
        <v>1026.06324334842</v>
      </c>
      <c r="D894">
        <v>1026.0630653964361</v>
      </c>
      <c r="E894">
        <v>820.85029726223195</v>
      </c>
      <c r="F894">
        <v>820.8501837225499</v>
      </c>
      <c r="G894">
        <v>820.85008415610912</v>
      </c>
      <c r="H894">
        <v>820.84998223771538</v>
      </c>
      <c r="I894">
        <v>820.8499264769531</v>
      </c>
      <c r="J894">
        <v>25.99369735121283</v>
      </c>
      <c r="K894">
        <v>12.84324960233732</v>
      </c>
      <c r="L894">
        <v>8.6708030958791742</v>
      </c>
      <c r="M894">
        <v>6.5589627198617571</v>
      </c>
      <c r="N894">
        <v>5.2882581484807627</v>
      </c>
      <c r="O894">
        <v>4.4190111886224193</v>
      </c>
      <c r="P894">
        <v>3.8085033728328579</v>
      </c>
      <c r="Q894">
        <v>3.4111608938064109</v>
      </c>
      <c r="R894">
        <v>2.9629680793384559</v>
      </c>
    </row>
    <row r="895" spans="1:21" x14ac:dyDescent="0.25">
      <c r="A895" t="s">
        <v>5</v>
      </c>
      <c r="B895" t="s">
        <v>971</v>
      </c>
      <c r="C895">
        <v>246.8967095242694</v>
      </c>
      <c r="D895">
        <v>246.89603669628579</v>
      </c>
      <c r="E895">
        <v>164.5975418468004</v>
      </c>
      <c r="F895">
        <v>164.59743693935809</v>
      </c>
      <c r="G895">
        <v>164.5973464711542</v>
      </c>
      <c r="H895">
        <v>164.59725543044721</v>
      </c>
      <c r="I895">
        <v>164.59724795826659</v>
      </c>
      <c r="J895">
        <v>8.6722201281879112</v>
      </c>
      <c r="K895">
        <v>4.863368605042802</v>
      </c>
      <c r="L895">
        <v>3.389047300688214</v>
      </c>
      <c r="M895">
        <v>2.6028975035812421</v>
      </c>
      <c r="N895">
        <v>2.1138996435416768</v>
      </c>
    </row>
    <row r="896" spans="1:21" x14ac:dyDescent="0.25">
      <c r="A896" t="s">
        <v>5</v>
      </c>
      <c r="B896" t="s">
        <v>972</v>
      </c>
      <c r="K896">
        <v>0.66054302743277371</v>
      </c>
      <c r="L896">
        <v>1.321659182447136</v>
      </c>
      <c r="M896">
        <v>1.982609609654296</v>
      </c>
      <c r="N896">
        <v>2.6434615135888171</v>
      </c>
      <c r="O896">
        <v>3.3042279333014219</v>
      </c>
      <c r="P896">
        <v>3.9649381804142041</v>
      </c>
      <c r="Q896">
        <v>4.6329007963626818</v>
      </c>
      <c r="R896">
        <v>8.0839742929513463</v>
      </c>
      <c r="S896">
        <v>11.497697331058969</v>
      </c>
      <c r="T896">
        <v>14.871408214770261</v>
      </c>
      <c r="U896">
        <v>18.37082472009617</v>
      </c>
    </row>
    <row r="897" spans="1:21" x14ac:dyDescent="0.25">
      <c r="A897" t="s">
        <v>5</v>
      </c>
      <c r="B897" t="s">
        <v>973</v>
      </c>
      <c r="K897">
        <v>0.52399381652959232</v>
      </c>
      <c r="L897">
        <v>1.0496620260662231</v>
      </c>
      <c r="M897">
        <v>1.5753833805131181</v>
      </c>
      <c r="N897">
        <v>2.100812157959274</v>
      </c>
      <c r="O897">
        <v>2.625897929854665</v>
      </c>
      <c r="P897">
        <v>3.1507244936011141</v>
      </c>
      <c r="Q897">
        <v>3.676048152588312</v>
      </c>
      <c r="R897">
        <v>7.5461276589637949</v>
      </c>
      <c r="S897">
        <v>11.985186157198401</v>
      </c>
      <c r="T897">
        <v>11.54516011373294</v>
      </c>
      <c r="U897">
        <v>16.5181610366438</v>
      </c>
    </row>
    <row r="898" spans="1:21" x14ac:dyDescent="0.25">
      <c r="A898" t="s">
        <v>5</v>
      </c>
      <c r="B898" t="s">
        <v>974</v>
      </c>
      <c r="K898">
        <v>0.52399854560545844</v>
      </c>
      <c r="L898">
        <v>1.0496728994483191</v>
      </c>
      <c r="M898">
        <v>1.575399731956395</v>
      </c>
      <c r="N898">
        <v>2.1008315259663939</v>
      </c>
      <c r="O898">
        <v>2.6259169986210811</v>
      </c>
      <c r="P898">
        <v>3.1507386058703011</v>
      </c>
      <c r="Q898">
        <v>3.676590667010585</v>
      </c>
      <c r="R898">
        <v>7.5477614209835417</v>
      </c>
      <c r="S898">
        <v>11.98828646103056</v>
      </c>
      <c r="T898">
        <v>11.551363753786839</v>
      </c>
      <c r="U898">
        <v>16.517313991139201</v>
      </c>
    </row>
    <row r="899" spans="1:21" x14ac:dyDescent="0.25">
      <c r="A899" t="s">
        <v>5</v>
      </c>
      <c r="B899" t="s">
        <v>975</v>
      </c>
      <c r="K899">
        <v>0.52398816096189416</v>
      </c>
      <c r="L899">
        <v>1.0496487868089419</v>
      </c>
      <c r="M899">
        <v>1.57536320146174</v>
      </c>
      <c r="N899">
        <v>2.100787584439102</v>
      </c>
      <c r="O899">
        <v>2.6258723930316248</v>
      </c>
      <c r="P899">
        <v>3.150702800000893</v>
      </c>
      <c r="Q899">
        <v>3.6754541692530309</v>
      </c>
      <c r="R899">
        <v>7.5443293963659208</v>
      </c>
      <c r="S899">
        <v>11.9816479961745</v>
      </c>
      <c r="T899">
        <v>11.53829291614173</v>
      </c>
      <c r="U899">
        <v>16.518861100958539</v>
      </c>
    </row>
    <row r="900" spans="1:21" x14ac:dyDescent="0.25">
      <c r="A900" t="s">
        <v>5</v>
      </c>
      <c r="B900" t="s">
        <v>976</v>
      </c>
      <c r="J900">
        <v>49.784020272835747</v>
      </c>
      <c r="K900">
        <v>55.675673780722903</v>
      </c>
      <c r="L900">
        <v>63.499362094818821</v>
      </c>
      <c r="M900">
        <v>64.730825171010281</v>
      </c>
      <c r="N900">
        <v>65.551677720196011</v>
      </c>
      <c r="O900">
        <v>66.134950885816423</v>
      </c>
      <c r="P900">
        <v>66.632373423442914</v>
      </c>
      <c r="Q900">
        <v>71.294506098289972</v>
      </c>
      <c r="R900">
        <v>70.892633904102809</v>
      </c>
      <c r="S900">
        <v>66.016144020873767</v>
      </c>
      <c r="T900">
        <v>65.240320457166646</v>
      </c>
      <c r="U900">
        <v>68.619725374888944</v>
      </c>
    </row>
    <row r="901" spans="1:21" x14ac:dyDescent="0.25">
      <c r="A901" t="s">
        <v>5</v>
      </c>
      <c r="B901" t="s">
        <v>977</v>
      </c>
      <c r="C901">
        <v>2.7459322344467481</v>
      </c>
      <c r="D901">
        <v>2.9391544138642338</v>
      </c>
      <c r="E901">
        <v>3.537516735987591</v>
      </c>
      <c r="F901">
        <v>4.8008391474824883</v>
      </c>
      <c r="G901">
        <v>2.4021204178594679</v>
      </c>
      <c r="H901">
        <v>2.4020609771665988</v>
      </c>
      <c r="I901">
        <v>2.4021338187920249</v>
      </c>
      <c r="J901">
        <v>1.1871863072884039</v>
      </c>
      <c r="K901">
        <v>1.175788431906903</v>
      </c>
    </row>
    <row r="902" spans="1:21" x14ac:dyDescent="0.25">
      <c r="A902" t="s">
        <v>5</v>
      </c>
      <c r="B902" t="s">
        <v>978</v>
      </c>
      <c r="J902">
        <v>44.892494919484612</v>
      </c>
      <c r="K902">
        <v>44.062602693181141</v>
      </c>
      <c r="L902">
        <v>45.364890694882227</v>
      </c>
      <c r="M902">
        <v>46.314924224251143</v>
      </c>
      <c r="N902">
        <v>46.996197940568543</v>
      </c>
      <c r="O902">
        <v>47.535393245195237</v>
      </c>
      <c r="P902">
        <v>47.979058586929277</v>
      </c>
      <c r="Q902">
        <v>49.018411710028808</v>
      </c>
      <c r="R902">
        <v>59.978794149252018</v>
      </c>
      <c r="S902">
        <v>66.243420889056566</v>
      </c>
      <c r="T902">
        <v>46.46863009487641</v>
      </c>
      <c r="U902">
        <v>58.825440139888059</v>
      </c>
    </row>
    <row r="903" spans="1:21" x14ac:dyDescent="0.25">
      <c r="A903" t="s">
        <v>5</v>
      </c>
      <c r="B903" t="s">
        <v>979</v>
      </c>
      <c r="J903">
        <v>44.992615421560792</v>
      </c>
      <c r="K903">
        <v>44.093442822194348</v>
      </c>
      <c r="L903">
        <v>45.382230854907093</v>
      </c>
      <c r="M903">
        <v>46.326784496904267</v>
      </c>
      <c r="N903">
        <v>47.004190445650373</v>
      </c>
      <c r="O903">
        <v>47.540358237783273</v>
      </c>
      <c r="P903">
        <v>47.981359154547619</v>
      </c>
      <c r="Q903">
        <v>49.109046193912747</v>
      </c>
      <c r="R903">
        <v>60.075100782491823</v>
      </c>
      <c r="S903">
        <v>66.324975823986776</v>
      </c>
      <c r="T903">
        <v>46.555568779988398</v>
      </c>
      <c r="U903">
        <v>58.813273923262777</v>
      </c>
    </row>
    <row r="904" spans="1:21" x14ac:dyDescent="0.25">
      <c r="A904" t="s">
        <v>5</v>
      </c>
      <c r="B904" t="s">
        <v>980</v>
      </c>
      <c r="J904">
        <v>44.777786874023818</v>
      </c>
      <c r="K904">
        <v>44.025727036455343</v>
      </c>
      <c r="L904">
        <v>45.343532620305517</v>
      </c>
      <c r="M904">
        <v>46.300048645042843</v>
      </c>
      <c r="N904">
        <v>46.985816762615933</v>
      </c>
      <c r="O904">
        <v>47.528473215906708</v>
      </c>
      <c r="P904">
        <v>47.975128221878443</v>
      </c>
      <c r="Q904">
        <v>48.919636934291169</v>
      </c>
      <c r="R904">
        <v>59.87316421708146</v>
      </c>
      <c r="S904">
        <v>66.149914858295347</v>
      </c>
      <c r="T904">
        <v>46.372379612463689</v>
      </c>
      <c r="U904">
        <v>58.835891884606177</v>
      </c>
    </row>
    <row r="905" spans="1:21" x14ac:dyDescent="0.25">
      <c r="A905" t="s">
        <v>5</v>
      </c>
      <c r="B905" t="s">
        <v>981</v>
      </c>
      <c r="C905">
        <v>48.385636429110868</v>
      </c>
      <c r="D905">
        <v>48.385627794590057</v>
      </c>
      <c r="E905">
        <v>48.385626857656092</v>
      </c>
      <c r="F905">
        <v>48.38559717193327</v>
      </c>
      <c r="G905">
        <v>32.257029905579913</v>
      </c>
      <c r="H905">
        <v>32.257023193398183</v>
      </c>
      <c r="I905">
        <v>32.257162618921697</v>
      </c>
      <c r="J905">
        <v>13.407509319746779</v>
      </c>
      <c r="K905">
        <v>10.91266704911942</v>
      </c>
      <c r="L905">
        <v>6.0286843649800712</v>
      </c>
      <c r="M905">
        <v>5.4996428911490476</v>
      </c>
      <c r="N905">
        <v>5.0408354871126848</v>
      </c>
      <c r="O905">
        <v>4.6435953693083816</v>
      </c>
      <c r="P905">
        <v>4.2984939651484284</v>
      </c>
    </row>
    <row r="906" spans="1:21" x14ac:dyDescent="0.25">
      <c r="A906" t="s">
        <v>5</v>
      </c>
      <c r="B906" t="s">
        <v>982</v>
      </c>
      <c r="C906">
        <v>1095.836088706169</v>
      </c>
      <c r="D906">
        <v>1095.835869276086</v>
      </c>
      <c r="E906">
        <v>876.66848021810904</v>
      </c>
      <c r="F906">
        <v>876.66832558902615</v>
      </c>
      <c r="G906">
        <v>876.66818100651494</v>
      </c>
      <c r="H906">
        <v>876.66803790258496</v>
      </c>
      <c r="I906">
        <v>876.66794085823267</v>
      </c>
      <c r="J906">
        <v>21.459288913964951</v>
      </c>
      <c r="K906">
        <v>10.53212263710299</v>
      </c>
      <c r="L906">
        <v>7.0819918854663566</v>
      </c>
      <c r="M906">
        <v>5.3449807166947787</v>
      </c>
      <c r="N906">
        <v>4.3054813033434094</v>
      </c>
      <c r="O906">
        <v>3.597874315853002</v>
      </c>
      <c r="P906">
        <v>3.0993053826065688</v>
      </c>
      <c r="Q906">
        <v>2.766898130936422</v>
      </c>
      <c r="R906">
        <v>2.412960629158551</v>
      </c>
    </row>
    <row r="907" spans="1:21" x14ac:dyDescent="0.25">
      <c r="A907" t="s">
        <v>5</v>
      </c>
      <c r="B907" t="s">
        <v>983</v>
      </c>
      <c r="C907">
        <v>131.7637136355608</v>
      </c>
      <c r="D907">
        <v>131.76328446451379</v>
      </c>
      <c r="E907">
        <v>87.841895649805195</v>
      </c>
      <c r="F907">
        <v>87.841682416929316</v>
      </c>
      <c r="G907">
        <v>87.841483577276207</v>
      </c>
      <c r="H907">
        <v>87.841289927975666</v>
      </c>
      <c r="I907">
        <v>87.841191962125052</v>
      </c>
      <c r="J907">
        <v>4.6903854869039119</v>
      </c>
      <c r="K907">
        <v>2.6452312259662789</v>
      </c>
      <c r="L907">
        <v>1.8477315073653</v>
      </c>
      <c r="M907">
        <v>1.421235320196107</v>
      </c>
      <c r="N907">
        <v>1.155512677986317</v>
      </c>
    </row>
    <row r="908" spans="1:21" x14ac:dyDescent="0.25">
      <c r="A908" t="s">
        <v>5</v>
      </c>
      <c r="B908" t="s">
        <v>984</v>
      </c>
      <c r="K908">
        <v>0.44721743068573638</v>
      </c>
      <c r="L908">
        <v>0.89510062153515391</v>
      </c>
      <c r="M908">
        <v>1.3429228185158379</v>
      </c>
      <c r="N908">
        <v>1.7907191966111831</v>
      </c>
      <c r="O908">
        <v>2.238497211897498</v>
      </c>
      <c r="P908">
        <v>2.6862725561766401</v>
      </c>
      <c r="Q908">
        <v>3.137559144389273</v>
      </c>
      <c r="R908">
        <v>4.9250852039074484</v>
      </c>
      <c r="S908">
        <v>6.5772350666165824</v>
      </c>
      <c r="T908">
        <v>8.2200337461606861</v>
      </c>
      <c r="U908">
        <v>9.8967235281858112</v>
      </c>
    </row>
    <row r="909" spans="1:21" x14ac:dyDescent="0.25">
      <c r="A909" t="s">
        <v>5</v>
      </c>
      <c r="B909" t="s">
        <v>985</v>
      </c>
      <c r="K909">
        <v>0.27284361079699909</v>
      </c>
      <c r="L909">
        <v>0.5470063159903773</v>
      </c>
      <c r="M909">
        <v>0.82138696822481749</v>
      </c>
      <c r="N909">
        <v>1.0957714536074621</v>
      </c>
      <c r="O909">
        <v>1.370106465242148</v>
      </c>
      <c r="P909">
        <v>1.644399013087944</v>
      </c>
      <c r="Q909">
        <v>1.918820961787683</v>
      </c>
      <c r="R909">
        <v>3.5387827322234169</v>
      </c>
      <c r="S909">
        <v>5.2772589318735799</v>
      </c>
      <c r="T909">
        <v>5.0092776821673413</v>
      </c>
      <c r="U909">
        <v>6.8924917336086553</v>
      </c>
    </row>
    <row r="910" spans="1:21" x14ac:dyDescent="0.25">
      <c r="A910" t="s">
        <v>5</v>
      </c>
      <c r="B910" t="s">
        <v>986</v>
      </c>
      <c r="K910">
        <v>0.27284496905719707</v>
      </c>
      <c r="L910">
        <v>0.5470094710783443</v>
      </c>
      <c r="M910">
        <v>0.82139174570737072</v>
      </c>
      <c r="N910">
        <v>1.0957771754931049</v>
      </c>
      <c r="O910">
        <v>1.3701122125900691</v>
      </c>
      <c r="P910">
        <v>1.644403490966972</v>
      </c>
      <c r="Q910">
        <v>1.91897433434262</v>
      </c>
      <c r="R910">
        <v>3.5391591260718411</v>
      </c>
      <c r="S910">
        <v>5.27790624191947</v>
      </c>
      <c r="T910">
        <v>5.0105229190994889</v>
      </c>
      <c r="U910">
        <v>6.8923555948843269</v>
      </c>
    </row>
    <row r="911" spans="1:21" x14ac:dyDescent="0.25">
      <c r="A911" t="s">
        <v>5</v>
      </c>
      <c r="B911" t="s">
        <v>987</v>
      </c>
      <c r="K911">
        <v>0.27284199341155108</v>
      </c>
      <c r="L911">
        <v>0.54700249694248915</v>
      </c>
      <c r="M911">
        <v>0.82138111448036077</v>
      </c>
      <c r="N911">
        <v>1.095764265932881</v>
      </c>
      <c r="O911">
        <v>1.37009889428823</v>
      </c>
      <c r="P911">
        <v>1.6443923953869899</v>
      </c>
      <c r="Q911">
        <v>1.91865305740731</v>
      </c>
      <c r="R911">
        <v>3.5383685315939619</v>
      </c>
      <c r="S911">
        <v>5.2765219762836182</v>
      </c>
      <c r="T911">
        <v>5.007899802276266</v>
      </c>
      <c r="U911">
        <v>6.8926007207326707</v>
      </c>
    </row>
    <row r="912" spans="1:21" x14ac:dyDescent="0.25">
      <c r="A912" t="s">
        <v>5</v>
      </c>
      <c r="B912" t="s">
        <v>988</v>
      </c>
      <c r="J912">
        <v>104.7647418711889</v>
      </c>
      <c r="K912">
        <v>119.2880288180932</v>
      </c>
      <c r="L912">
        <v>139.3378089142746</v>
      </c>
      <c r="M912">
        <v>142.97736773113209</v>
      </c>
      <c r="N912">
        <v>145.44580180489999</v>
      </c>
      <c r="O912">
        <v>147.20040747433171</v>
      </c>
      <c r="P912">
        <v>148.52834627995031</v>
      </c>
      <c r="Q912">
        <v>159.98405016696239</v>
      </c>
      <c r="R912">
        <v>156.33752509402231</v>
      </c>
      <c r="S912">
        <v>124.2480242855009</v>
      </c>
      <c r="T912">
        <v>122.32293981887931</v>
      </c>
      <c r="U912">
        <v>147.30443029804289</v>
      </c>
    </row>
    <row r="913" spans="1:21" x14ac:dyDescent="0.25">
      <c r="A913" t="s">
        <v>5</v>
      </c>
      <c r="B913" t="s">
        <v>989</v>
      </c>
      <c r="C913">
        <v>6.235447766893631</v>
      </c>
      <c r="D913">
        <v>6.1293997779160971</v>
      </c>
      <c r="E913">
        <v>6.1371280645066433</v>
      </c>
      <c r="F913">
        <v>6.1385400161414019</v>
      </c>
      <c r="G913">
        <v>6.0005067066770934</v>
      </c>
      <c r="H913">
        <v>6.0004068382498428</v>
      </c>
      <c r="I913">
        <v>6.0004668354879751</v>
      </c>
      <c r="J913">
        <v>2.9597424405108521</v>
      </c>
      <c r="K913">
        <v>2.9273464299894711</v>
      </c>
    </row>
    <row r="914" spans="1:21" x14ac:dyDescent="0.25">
      <c r="A914" t="s">
        <v>5</v>
      </c>
      <c r="B914" t="s">
        <v>990</v>
      </c>
      <c r="J914">
        <v>75.909531755135774</v>
      </c>
      <c r="K914">
        <v>68.908143028926602</v>
      </c>
      <c r="L914">
        <v>70.589847952688658</v>
      </c>
      <c r="M914">
        <v>72.259841721487916</v>
      </c>
      <c r="N914">
        <v>73.565617677696096</v>
      </c>
      <c r="O914">
        <v>74.644919975619175</v>
      </c>
      <c r="P914">
        <v>75.585369150131868</v>
      </c>
      <c r="Q914">
        <v>78.164718025019795</v>
      </c>
      <c r="R914">
        <v>95.738038176561787</v>
      </c>
      <c r="S914">
        <v>103.10403722851019</v>
      </c>
      <c r="T914">
        <v>69.926958291275156</v>
      </c>
      <c r="U914">
        <v>94.325368736902718</v>
      </c>
    </row>
    <row r="915" spans="1:21" x14ac:dyDescent="0.25">
      <c r="A915" t="s">
        <v>5</v>
      </c>
      <c r="B915" t="s">
        <v>991</v>
      </c>
      <c r="J915">
        <v>76.36562899205542</v>
      </c>
      <c r="K915">
        <v>68.982737527422955</v>
      </c>
      <c r="L915">
        <v>70.627979048129788</v>
      </c>
      <c r="M915">
        <v>72.285506611096508</v>
      </c>
      <c r="N915">
        <v>73.582706408744997</v>
      </c>
      <c r="O915">
        <v>74.655219231359737</v>
      </c>
      <c r="P915">
        <v>75.589562391944128</v>
      </c>
      <c r="Q915">
        <v>78.388132128077729</v>
      </c>
      <c r="R915">
        <v>95.974091782558475</v>
      </c>
      <c r="S915">
        <v>103.28281238294331</v>
      </c>
      <c r="T915">
        <v>70.105795415772519</v>
      </c>
      <c r="U915">
        <v>94.291075891495396</v>
      </c>
    </row>
    <row r="916" spans="1:21" x14ac:dyDescent="0.25">
      <c r="A916" t="s">
        <v>5</v>
      </c>
      <c r="B916" t="s">
        <v>992</v>
      </c>
      <c r="J916">
        <v>75.406061303102177</v>
      </c>
      <c r="K916">
        <v>68.818850710179447</v>
      </c>
      <c r="L916">
        <v>70.542309848742036</v>
      </c>
      <c r="M916">
        <v>72.22712731763211</v>
      </c>
      <c r="N916">
        <v>73.542910547934881</v>
      </c>
      <c r="O916">
        <v>74.629988552186006</v>
      </c>
      <c r="P916">
        <v>75.577284197884609</v>
      </c>
      <c r="Q916">
        <v>77.921864747900131</v>
      </c>
      <c r="R916">
        <v>95.479610422967724</v>
      </c>
      <c r="S916">
        <v>102.8981382560046</v>
      </c>
      <c r="T916">
        <v>69.728691089926457</v>
      </c>
      <c r="U916">
        <v>94.355553862911748</v>
      </c>
    </row>
    <row r="917" spans="1:21" x14ac:dyDescent="0.25">
      <c r="A917" t="s">
        <v>5</v>
      </c>
      <c r="B917" t="s">
        <v>993</v>
      </c>
      <c r="C917">
        <v>93.515946051575369</v>
      </c>
      <c r="D917">
        <v>93.515891219339551</v>
      </c>
      <c r="E917">
        <v>93.515935007780016</v>
      </c>
      <c r="F917">
        <v>93.515891967978817</v>
      </c>
      <c r="G917">
        <v>62.343904167553347</v>
      </c>
      <c r="H917">
        <v>62.343888006787367</v>
      </c>
      <c r="I917">
        <v>62.344030320092052</v>
      </c>
      <c r="J917">
        <v>25.17538805950662</v>
      </c>
      <c r="K917">
        <v>19.601952107549192</v>
      </c>
      <c r="L917">
        <v>10.970826166002039</v>
      </c>
      <c r="M917">
        <v>9.8398123266869995</v>
      </c>
      <c r="N917">
        <v>8.8970431221164645</v>
      </c>
      <c r="O917">
        <v>8.1072000637220096</v>
      </c>
      <c r="P917">
        <v>7.4409738759575026</v>
      </c>
    </row>
    <row r="918" spans="1:21" x14ac:dyDescent="0.25">
      <c r="A918" t="s">
        <v>5</v>
      </c>
      <c r="B918" t="s">
        <v>994</v>
      </c>
      <c r="C918">
        <v>1897.539270290313</v>
      </c>
      <c r="D918">
        <v>1897.539083079105</v>
      </c>
      <c r="E918">
        <v>1518.031113805891</v>
      </c>
      <c r="F918">
        <v>1518.030995410579</v>
      </c>
      <c r="G918">
        <v>1518.0309004338951</v>
      </c>
      <c r="H918">
        <v>1518.0307965477659</v>
      </c>
      <c r="I918">
        <v>1518.030742470095</v>
      </c>
      <c r="J918">
        <v>41.784845021633259</v>
      </c>
      <c r="K918">
        <v>19.136863003060839</v>
      </c>
      <c r="L918">
        <v>12.73773942595089</v>
      </c>
      <c r="M918">
        <v>9.6112716012246064</v>
      </c>
      <c r="N918">
        <v>7.7459371975092406</v>
      </c>
      <c r="O918">
        <v>6.475876028164361</v>
      </c>
      <c r="P918">
        <v>5.5793045808795281</v>
      </c>
      <c r="Q918">
        <v>5.026479398476499</v>
      </c>
      <c r="R918">
        <v>4.3681934377901861</v>
      </c>
    </row>
    <row r="919" spans="1:21" x14ac:dyDescent="0.25">
      <c r="A919" t="s">
        <v>5</v>
      </c>
      <c r="B919" t="s">
        <v>995</v>
      </c>
      <c r="C919">
        <v>319.61289098681431</v>
      </c>
      <c r="D919">
        <v>319.61216587907978</v>
      </c>
      <c r="E919">
        <v>213.07499087307289</v>
      </c>
      <c r="F919">
        <v>213.07488436131939</v>
      </c>
      <c r="G919">
        <v>213.07479110552279</v>
      </c>
      <c r="H919">
        <v>213.07468902817479</v>
      </c>
      <c r="I919">
        <v>213.07468965885391</v>
      </c>
      <c r="J919">
        <v>10.46369371065988</v>
      </c>
      <c r="K919">
        <v>5.8188251127138626</v>
      </c>
      <c r="L919">
        <v>4.0409951314380672</v>
      </c>
      <c r="M919">
        <v>3.0977008584563159</v>
      </c>
      <c r="N919">
        <v>2.5126248327298359</v>
      </c>
    </row>
    <row r="920" spans="1:21" x14ac:dyDescent="0.25">
      <c r="A920" t="s">
        <v>5</v>
      </c>
      <c r="B920" t="s">
        <v>996</v>
      </c>
      <c r="K920">
        <v>0.61478240951491214</v>
      </c>
      <c r="L920">
        <v>1.2301604430120989</v>
      </c>
      <c r="M920">
        <v>1.8453992479178529</v>
      </c>
      <c r="N920">
        <v>2.4605574686652032</v>
      </c>
      <c r="O920">
        <v>3.075646478668749</v>
      </c>
      <c r="P920">
        <v>3.6906928702431681</v>
      </c>
      <c r="Q920">
        <v>4.3120698490195384</v>
      </c>
      <c r="R920">
        <v>6.9147437497167381</v>
      </c>
      <c r="S920">
        <v>9.3520244301253062</v>
      </c>
      <c r="T920">
        <v>11.769570180468641</v>
      </c>
      <c r="U920">
        <v>14.261983042026079</v>
      </c>
    </row>
    <row r="921" spans="1:21" x14ac:dyDescent="0.25">
      <c r="A921" t="s">
        <v>5</v>
      </c>
      <c r="B921" t="s">
        <v>997</v>
      </c>
      <c r="K921">
        <v>0.40916512268226241</v>
      </c>
      <c r="L921">
        <v>0.81988095858294219</v>
      </c>
      <c r="M921">
        <v>1.2307554737672131</v>
      </c>
      <c r="N921">
        <v>1.6415024559002691</v>
      </c>
      <c r="O921">
        <v>2.0520663608591829</v>
      </c>
      <c r="P921">
        <v>2.4624884598581982</v>
      </c>
      <c r="Q921">
        <v>2.8732181161336432</v>
      </c>
      <c r="R921">
        <v>5.4243972496378356</v>
      </c>
      <c r="S921">
        <v>8.2046669700990513</v>
      </c>
      <c r="T921">
        <v>7.7547130578999672</v>
      </c>
      <c r="U921">
        <v>10.812709082166091</v>
      </c>
    </row>
    <row r="922" spans="1:21" x14ac:dyDescent="0.25">
      <c r="A922" t="s">
        <v>5</v>
      </c>
      <c r="B922" t="s">
        <v>998</v>
      </c>
      <c r="K922">
        <v>0.40916803593768569</v>
      </c>
      <c r="L922">
        <v>0.81988767563790355</v>
      </c>
      <c r="M922">
        <v>1.2307655926243031</v>
      </c>
      <c r="N922">
        <v>1.641514472751179</v>
      </c>
      <c r="O922">
        <v>2.052078245192845</v>
      </c>
      <c r="P922">
        <v>2.462497355565155</v>
      </c>
      <c r="Q922">
        <v>2.8735519487745069</v>
      </c>
      <c r="R922">
        <v>5.4252500841086553</v>
      </c>
      <c r="S922">
        <v>8.2061491040267143</v>
      </c>
      <c r="T922">
        <v>7.7575740556575337</v>
      </c>
      <c r="U922">
        <v>10.81235577142604</v>
      </c>
    </row>
    <row r="923" spans="1:21" x14ac:dyDescent="0.25">
      <c r="A923" t="s">
        <v>5</v>
      </c>
      <c r="B923" t="s">
        <v>999</v>
      </c>
      <c r="K923">
        <v>0.40916164144580708</v>
      </c>
      <c r="L923">
        <v>0.81987278935853414</v>
      </c>
      <c r="M923">
        <v>1.23074300382775</v>
      </c>
      <c r="N923">
        <v>1.6414872398742359</v>
      </c>
      <c r="O923">
        <v>2.052050499545389</v>
      </c>
      <c r="P923">
        <v>2.4624749006734561</v>
      </c>
      <c r="Q923">
        <v>2.872852600184217</v>
      </c>
      <c r="R923">
        <v>5.4234584932279679</v>
      </c>
      <c r="S923">
        <v>8.2029765338388412</v>
      </c>
      <c r="T923">
        <v>7.7515459765503039</v>
      </c>
      <c r="U923">
        <v>10.81299827392923</v>
      </c>
    </row>
    <row r="924" spans="1:21" x14ac:dyDescent="0.25">
      <c r="A924" t="s">
        <v>5</v>
      </c>
      <c r="B924" t="s">
        <v>1000</v>
      </c>
      <c r="J924">
        <v>74.077417744301002</v>
      </c>
      <c r="K924">
        <v>84.44318848347298</v>
      </c>
      <c r="L924">
        <v>102.22342445622461</v>
      </c>
      <c r="M924">
        <v>105.62090868946871</v>
      </c>
      <c r="N924">
        <v>108.56485426151499</v>
      </c>
      <c r="O924">
        <v>111.0511276358349</v>
      </c>
      <c r="P924">
        <v>113.1592505298275</v>
      </c>
      <c r="Q924">
        <v>130.65476629934841</v>
      </c>
      <c r="R924">
        <v>128.5179402816521</v>
      </c>
      <c r="S924">
        <v>108.1007819238033</v>
      </c>
      <c r="T924">
        <v>106.4930417719121</v>
      </c>
      <c r="U924">
        <v>121.99674041779809</v>
      </c>
    </row>
    <row r="925" spans="1:21" x14ac:dyDescent="0.25">
      <c r="A925" t="s">
        <v>5</v>
      </c>
      <c r="B925" t="s">
        <v>1001</v>
      </c>
      <c r="C925">
        <v>198.1719688623044</v>
      </c>
      <c r="D925">
        <v>198.49535343176149</v>
      </c>
      <c r="E925">
        <v>198.49527958264471</v>
      </c>
      <c r="F925">
        <v>198.4950333179043</v>
      </c>
      <c r="G925">
        <v>99.247365949821997</v>
      </c>
      <c r="H925">
        <v>99.247278399684959</v>
      </c>
      <c r="I925">
        <v>99.247300994295486</v>
      </c>
      <c r="J925">
        <v>35.008003641406439</v>
      </c>
      <c r="K925">
        <v>27.024327701733821</v>
      </c>
    </row>
    <row r="926" spans="1:21" x14ac:dyDescent="0.25">
      <c r="A926" t="s">
        <v>5</v>
      </c>
      <c r="B926" t="s">
        <v>1002</v>
      </c>
      <c r="J926">
        <v>64.793664918324822</v>
      </c>
      <c r="K926">
        <v>61.770766574772367</v>
      </c>
      <c r="L926">
        <v>63.80768739364801</v>
      </c>
      <c r="M926">
        <v>65.650369836723399</v>
      </c>
      <c r="N926">
        <v>67.069163089310109</v>
      </c>
      <c r="O926">
        <v>68.21303021754845</v>
      </c>
      <c r="P926">
        <v>69.173158387832601</v>
      </c>
      <c r="Q926">
        <v>71.412763157249898</v>
      </c>
      <c r="R926">
        <v>88.133169780737276</v>
      </c>
      <c r="S926">
        <v>95.574454067391969</v>
      </c>
      <c r="T926">
        <v>65.22901766832662</v>
      </c>
      <c r="U926">
        <v>86.683705650164057</v>
      </c>
    </row>
    <row r="927" spans="1:21" x14ac:dyDescent="0.25">
      <c r="A927" t="s">
        <v>5</v>
      </c>
      <c r="B927" t="s">
        <v>1003</v>
      </c>
      <c r="J927">
        <v>65.064147990931161</v>
      </c>
      <c r="K927">
        <v>61.830237249111327</v>
      </c>
      <c r="L927">
        <v>63.839504791058431</v>
      </c>
      <c r="M927">
        <v>65.672107418608121</v>
      </c>
      <c r="N927">
        <v>67.08377703085344</v>
      </c>
      <c r="O927">
        <v>68.221937948172638</v>
      </c>
      <c r="P927">
        <v>69.176902360866038</v>
      </c>
      <c r="Q927">
        <v>71.60001428835875</v>
      </c>
      <c r="R927">
        <v>88.334262692061372</v>
      </c>
      <c r="S927">
        <v>95.730744756402075</v>
      </c>
      <c r="T927">
        <v>65.387345436463363</v>
      </c>
      <c r="U927">
        <v>86.655220746046382</v>
      </c>
    </row>
    <row r="928" spans="1:21" x14ac:dyDescent="0.25">
      <c r="A928" t="s">
        <v>5</v>
      </c>
      <c r="B928" t="s">
        <v>1004</v>
      </c>
      <c r="J928">
        <v>64.495188626861349</v>
      </c>
      <c r="K928">
        <v>61.699544001727098</v>
      </c>
      <c r="L928">
        <v>63.768140907575287</v>
      </c>
      <c r="M928">
        <v>65.622770901512993</v>
      </c>
      <c r="N928">
        <v>67.049845854191574</v>
      </c>
      <c r="O928">
        <v>68.200228100529941</v>
      </c>
      <c r="P928">
        <v>69.166134334883552</v>
      </c>
      <c r="Q928">
        <v>71.209092391444301</v>
      </c>
      <c r="R928">
        <v>87.912919871415937</v>
      </c>
      <c r="S928">
        <v>95.394598841077084</v>
      </c>
      <c r="T928">
        <v>65.053538867481365</v>
      </c>
      <c r="U928">
        <v>86.708679647794682</v>
      </c>
    </row>
    <row r="929" spans="1:21" x14ac:dyDescent="0.25">
      <c r="A929" t="s">
        <v>5</v>
      </c>
      <c r="B929" t="s">
        <v>1005</v>
      </c>
      <c r="C929">
        <v>312.88476738781901</v>
      </c>
      <c r="D929">
        <v>312.88474454871772</v>
      </c>
      <c r="E929">
        <v>312.88475513946292</v>
      </c>
      <c r="F929">
        <v>312.88471548328039</v>
      </c>
      <c r="G929">
        <v>208.58978389819231</v>
      </c>
      <c r="H929">
        <v>208.58977487367801</v>
      </c>
      <c r="I929">
        <v>208.5899139370901</v>
      </c>
      <c r="J929">
        <v>50.851300736404212</v>
      </c>
      <c r="K929">
        <v>28.227585148940371</v>
      </c>
      <c r="L929">
        <v>17.703798233083361</v>
      </c>
      <c r="M929">
        <v>14.288337800026239</v>
      </c>
      <c r="N929">
        <v>11.9976480683922</v>
      </c>
      <c r="O929">
        <v>10.354717694253671</v>
      </c>
      <c r="P929">
        <v>9.1189357638427211</v>
      </c>
    </row>
    <row r="930" spans="1:21" x14ac:dyDescent="0.25">
      <c r="A930" t="s">
        <v>5</v>
      </c>
      <c r="B930" t="s">
        <v>1006</v>
      </c>
      <c r="C930">
        <v>1947.9052864314231</v>
      </c>
      <c r="D930">
        <v>1947.9048553278119</v>
      </c>
      <c r="E930">
        <v>1558.3235750118511</v>
      </c>
      <c r="F930">
        <v>1558.3233463689371</v>
      </c>
      <c r="G930">
        <v>1558.32313164333</v>
      </c>
      <c r="H930">
        <v>1558.322923638257</v>
      </c>
      <c r="I930">
        <v>1558.322755159501</v>
      </c>
      <c r="J930">
        <v>36.423491259344154</v>
      </c>
      <c r="K930">
        <v>17.156095051378859</v>
      </c>
      <c r="L930">
        <v>11.392618838321891</v>
      </c>
      <c r="M930">
        <v>8.547366240633707</v>
      </c>
      <c r="N930">
        <v>6.8540730256981162</v>
      </c>
      <c r="O930">
        <v>5.715084954383105</v>
      </c>
      <c r="P930">
        <v>4.9126713528659094</v>
      </c>
      <c r="Q930">
        <v>4.405751625354732</v>
      </c>
      <c r="R930">
        <v>3.8199496117618561</v>
      </c>
    </row>
    <row r="931" spans="1:21" x14ac:dyDescent="0.25">
      <c r="A931" t="s">
        <v>5</v>
      </c>
      <c r="B931" t="s">
        <v>1007</v>
      </c>
      <c r="C931">
        <v>264.61366310768921</v>
      </c>
      <c r="D931">
        <v>264.61295691303081</v>
      </c>
      <c r="E931">
        <v>176.40850841947511</v>
      </c>
      <c r="F931">
        <v>176.4082931333505</v>
      </c>
      <c r="G931">
        <v>176.40809414668809</v>
      </c>
      <c r="H931">
        <v>176.40790216137839</v>
      </c>
      <c r="I931">
        <v>176.40779739061571</v>
      </c>
      <c r="J931">
        <v>7.9356154444883789</v>
      </c>
      <c r="K931">
        <v>4.3716177116669543</v>
      </c>
      <c r="L931">
        <v>3.0227517750775572</v>
      </c>
      <c r="M931">
        <v>2.3119083396213629</v>
      </c>
      <c r="N931">
        <v>1.8728135774907479</v>
      </c>
    </row>
    <row r="932" spans="1:21" x14ac:dyDescent="0.25">
      <c r="A932" t="s">
        <v>5</v>
      </c>
      <c r="B932" t="s">
        <v>1008</v>
      </c>
      <c r="K932">
        <v>7.172060399017507E-4</v>
      </c>
      <c r="L932">
        <v>8.32062407891309E-4</v>
      </c>
      <c r="M932">
        <v>9.2572259745597361E-4</v>
      </c>
      <c r="N932">
        <v>9.9081055004887272E-4</v>
      </c>
      <c r="O932">
        <v>1.024732641512616E-3</v>
      </c>
      <c r="P932">
        <v>1.0243350923391219E-3</v>
      </c>
      <c r="Q932">
        <v>7.6436719449712984E-4</v>
      </c>
      <c r="R932">
        <v>2.8016469673944019E-4</v>
      </c>
      <c r="S932">
        <v>1.4008032263143191E-4</v>
      </c>
      <c r="T932">
        <v>2.309840311644425E-4</v>
      </c>
      <c r="U932">
        <v>6.7659231768191935E-4</v>
      </c>
    </row>
    <row r="933" spans="1:21" x14ac:dyDescent="0.25">
      <c r="A933" t="s">
        <v>5</v>
      </c>
      <c r="B933" t="s">
        <v>1009</v>
      </c>
      <c r="K933">
        <v>0.50221475428145357</v>
      </c>
      <c r="L933">
        <v>1.004786149455752</v>
      </c>
      <c r="M933">
        <v>1.507291926848157</v>
      </c>
      <c r="N933">
        <v>2.009811787080404</v>
      </c>
      <c r="O933">
        <v>2.5123679825398231</v>
      </c>
      <c r="P933">
        <v>3.0149801191104268</v>
      </c>
      <c r="Q933">
        <v>3.5028864334146079</v>
      </c>
      <c r="R933">
        <v>5.5792570035308104</v>
      </c>
      <c r="S933">
        <v>7.3946885404500033</v>
      </c>
      <c r="T933">
        <v>9.3204530066195233</v>
      </c>
      <c r="U933">
        <v>11.582911123106641</v>
      </c>
    </row>
    <row r="934" spans="1:21" x14ac:dyDescent="0.25">
      <c r="A934" t="s">
        <v>5</v>
      </c>
      <c r="B934" t="s">
        <v>1010</v>
      </c>
      <c r="K934">
        <v>0.10351747677750731</v>
      </c>
      <c r="L934">
        <v>0.20821570828951161</v>
      </c>
      <c r="M934">
        <v>0.31317981346855711</v>
      </c>
      <c r="N934">
        <v>0.41824770933453559</v>
      </c>
      <c r="O934">
        <v>0.52336511124501317</v>
      </c>
      <c r="P934">
        <v>0.62851090607087867</v>
      </c>
      <c r="Q934">
        <v>0.73346406496748517</v>
      </c>
      <c r="R934">
        <v>1.169856197009131</v>
      </c>
      <c r="S934">
        <v>1.72980605554653</v>
      </c>
      <c r="T934">
        <v>2.603086642162276</v>
      </c>
      <c r="U934">
        <v>2.6860362192655352</v>
      </c>
    </row>
    <row r="935" spans="1:21" x14ac:dyDescent="0.25">
      <c r="A935" t="s">
        <v>5</v>
      </c>
      <c r="B935" t="s">
        <v>1011</v>
      </c>
      <c r="K935">
        <v>0.10351814271386441</v>
      </c>
      <c r="L935">
        <v>0.20821744074360671</v>
      </c>
      <c r="M935">
        <v>0.31318252759515541</v>
      </c>
      <c r="N935">
        <v>0.41825122803481868</v>
      </c>
      <c r="O935">
        <v>0.52336921403644632</v>
      </c>
      <c r="P935">
        <v>0.62851544800716674</v>
      </c>
      <c r="Q935">
        <v>0.7335103144479973</v>
      </c>
      <c r="R935">
        <v>1.1699349889308699</v>
      </c>
      <c r="S935">
        <v>1.729918577731246</v>
      </c>
      <c r="T935">
        <v>2.6032440960545462</v>
      </c>
      <c r="U935">
        <v>2.686010253356772</v>
      </c>
    </row>
    <row r="936" spans="1:21" x14ac:dyDescent="0.25">
      <c r="A936" t="s">
        <v>5</v>
      </c>
      <c r="B936" t="s">
        <v>1012</v>
      </c>
      <c r="K936">
        <v>4.2585332563576338E-4</v>
      </c>
      <c r="L936">
        <v>4.8965385155935227E-4</v>
      </c>
      <c r="M936">
        <v>5.4808425124827122E-4</v>
      </c>
      <c r="N936">
        <v>6.0158139842741586E-4</v>
      </c>
      <c r="O936">
        <v>6.4974930214775801E-4</v>
      </c>
      <c r="P936">
        <v>7.0021509595444991E-4</v>
      </c>
      <c r="Q936">
        <v>7.4567808019153229E-4</v>
      </c>
      <c r="R936">
        <v>7.8184498612535972E-4</v>
      </c>
      <c r="S936">
        <v>6.6476405623857302E-4</v>
      </c>
      <c r="T936">
        <v>4.8065130274262732E-4</v>
      </c>
      <c r="U936">
        <v>6.4556620869737089E-4</v>
      </c>
    </row>
    <row r="937" spans="1:21" x14ac:dyDescent="0.25">
      <c r="A937" t="s">
        <v>5</v>
      </c>
      <c r="B937" t="s">
        <v>1013</v>
      </c>
      <c r="K937">
        <v>0.1035169137946208</v>
      </c>
      <c r="L937">
        <v>0.20821423546675091</v>
      </c>
      <c r="M937">
        <v>0.31317746771189098</v>
      </c>
      <c r="N937">
        <v>0.41824459665183522</v>
      </c>
      <c r="O937">
        <v>0.52336136522249732</v>
      </c>
      <c r="P937">
        <v>0.62850663206519652</v>
      </c>
      <c r="Q937">
        <v>0.7334300143689414</v>
      </c>
      <c r="R937">
        <v>1.1697974672681311</v>
      </c>
      <c r="S937">
        <v>1.7297207365945879</v>
      </c>
      <c r="T937">
        <v>2.602955818136421</v>
      </c>
      <c r="U937">
        <v>2.686036323177885</v>
      </c>
    </row>
    <row r="938" spans="1:21" x14ac:dyDescent="0.25">
      <c r="A938" t="s">
        <v>5</v>
      </c>
      <c r="B938" t="s">
        <v>1014</v>
      </c>
      <c r="K938">
        <v>4.1623865112656547E-2</v>
      </c>
      <c r="L938">
        <v>8.3383134957092611E-2</v>
      </c>
      <c r="M938">
        <v>0.12514523326613239</v>
      </c>
      <c r="N938">
        <v>0.1669099717762485</v>
      </c>
      <c r="O938">
        <v>0.2086735545857264</v>
      </c>
      <c r="P938">
        <v>0.25045116073990947</v>
      </c>
      <c r="Q938">
        <v>0.29224312478893688</v>
      </c>
      <c r="R938">
        <v>0.46752668396134478</v>
      </c>
      <c r="S938">
        <v>0.52558149722655367</v>
      </c>
      <c r="T938">
        <v>0.51624479637746856</v>
      </c>
      <c r="U938">
        <v>0.7586515776852174</v>
      </c>
    </row>
    <row r="939" spans="1:21" x14ac:dyDescent="0.25">
      <c r="A939" t="s">
        <v>5</v>
      </c>
      <c r="B939" t="s">
        <v>1015</v>
      </c>
      <c r="C939">
        <v>1.3848911194874641E-4</v>
      </c>
      <c r="D939">
        <v>2.7305488133106223E-4</v>
      </c>
      <c r="E939">
        <v>4.1396806732464691E-4</v>
      </c>
      <c r="F939">
        <v>5.6164671848809591E-4</v>
      </c>
      <c r="G939">
        <v>8.128210729727752E-4</v>
      </c>
      <c r="H939">
        <v>9.8105754390671852E-4</v>
      </c>
      <c r="I939">
        <v>1.1484611192976639E-3</v>
      </c>
      <c r="J939">
        <v>1.146990466678042E-3</v>
      </c>
      <c r="K939">
        <v>1.271671660134999E-3</v>
      </c>
      <c r="L939">
        <v>1.3839720902977979E-3</v>
      </c>
      <c r="M939">
        <v>1.373758802258557E-3</v>
      </c>
      <c r="N939">
        <v>1.343283104647638E-3</v>
      </c>
      <c r="O939">
        <v>1.289960344863051E-3</v>
      </c>
      <c r="P939">
        <v>1.211381946360407E-3</v>
      </c>
      <c r="Q939">
        <v>8.0970709716896461E-4</v>
      </c>
      <c r="R939">
        <v>2.8195303045655258E-4</v>
      </c>
      <c r="S939">
        <v>1.4033402210920481E-4</v>
      </c>
      <c r="T939">
        <v>2.314441637251738E-4</v>
      </c>
      <c r="U939">
        <v>6.8004272523483286E-4</v>
      </c>
    </row>
    <row r="940" spans="1:21" x14ac:dyDescent="0.25">
      <c r="A940" t="s">
        <v>5</v>
      </c>
      <c r="B940" t="s">
        <v>1016</v>
      </c>
      <c r="J940">
        <v>70.433281059425553</v>
      </c>
      <c r="K940">
        <v>88.166787326698199</v>
      </c>
      <c r="L940">
        <v>106.3987916713791</v>
      </c>
      <c r="M940">
        <v>112.4597021605047</v>
      </c>
      <c r="N940">
        <v>116.6181460789134</v>
      </c>
      <c r="O940">
        <v>119.6226123282372</v>
      </c>
      <c r="P940">
        <v>121.89584653796879</v>
      </c>
      <c r="Q940">
        <v>110.5554146218108</v>
      </c>
      <c r="R940">
        <v>109.1307023422376</v>
      </c>
      <c r="S940">
        <v>78.760509737960433</v>
      </c>
      <c r="T940">
        <v>84.340252762049346</v>
      </c>
      <c r="U940">
        <v>127.4099506797522</v>
      </c>
    </row>
    <row r="941" spans="1:21" x14ac:dyDescent="0.25">
      <c r="A941" t="s">
        <v>5</v>
      </c>
      <c r="B941" t="s">
        <v>1017</v>
      </c>
      <c r="J941">
        <v>24.022001054044669</v>
      </c>
      <c r="K941">
        <v>24.66940896315425</v>
      </c>
      <c r="L941">
        <v>25.307290474381571</v>
      </c>
      <c r="M941">
        <v>25.710568535049521</v>
      </c>
      <c r="N941">
        <v>26.02681233676514</v>
      </c>
      <c r="O941">
        <v>26.271799058221241</v>
      </c>
      <c r="P941">
        <v>26.461193327479151</v>
      </c>
      <c r="Q941">
        <v>26.174113022133589</v>
      </c>
      <c r="R941">
        <v>26.381028335359719</v>
      </c>
      <c r="S941">
        <v>29.650684995800471</v>
      </c>
      <c r="T941">
        <v>35.113559270641147</v>
      </c>
      <c r="U941">
        <v>29.46898751676515</v>
      </c>
    </row>
    <row r="942" spans="1:21" x14ac:dyDescent="0.25">
      <c r="A942" t="s">
        <v>5</v>
      </c>
      <c r="B942" t="s">
        <v>1018</v>
      </c>
      <c r="J942">
        <v>24.087562054041431</v>
      </c>
      <c r="K942">
        <v>24.705944369924222</v>
      </c>
      <c r="L942">
        <v>25.332243313274159</v>
      </c>
      <c r="M942">
        <v>25.72848692853233</v>
      </c>
      <c r="N942">
        <v>26.04019275588302</v>
      </c>
      <c r="O942">
        <v>26.281963690126631</v>
      </c>
      <c r="P942">
        <v>26.469115438672041</v>
      </c>
      <c r="Q942">
        <v>26.231778856807239</v>
      </c>
      <c r="R942">
        <v>26.420332667475609</v>
      </c>
      <c r="S942">
        <v>29.682979075516901</v>
      </c>
      <c r="T942">
        <v>35.141632730362808</v>
      </c>
      <c r="U942">
        <v>29.465800800251579</v>
      </c>
    </row>
    <row r="943" spans="1:21" x14ac:dyDescent="0.25">
      <c r="A943" t="s">
        <v>5</v>
      </c>
      <c r="B943" t="s">
        <v>1019</v>
      </c>
      <c r="C943">
        <v>1.094574255028067E-4</v>
      </c>
      <c r="D943">
        <v>1.7998322335675371E-4</v>
      </c>
      <c r="E943">
        <v>2.5477600857949677E-4</v>
      </c>
      <c r="F943">
        <v>3.3250240768379718E-4</v>
      </c>
      <c r="G943">
        <v>4.0640773985571382E-4</v>
      </c>
      <c r="H943">
        <v>4.7763999895548541E-4</v>
      </c>
      <c r="I943">
        <v>5.4286893113304573E-4</v>
      </c>
      <c r="J943">
        <v>5.783909643846131E-4</v>
      </c>
      <c r="K943">
        <v>6.4528760280768347E-4</v>
      </c>
      <c r="L943">
        <v>7.0851495567655627E-4</v>
      </c>
      <c r="M943">
        <v>7.6753853398639363E-4</v>
      </c>
      <c r="N943">
        <v>8.2178364657743729E-4</v>
      </c>
      <c r="O943">
        <v>8.7062818606067774E-4</v>
      </c>
      <c r="P943">
        <v>9.2191033288082454E-4</v>
      </c>
      <c r="Q943">
        <v>9.680157802634164E-4</v>
      </c>
      <c r="R943">
        <v>9.7704888462655549E-4</v>
      </c>
      <c r="S943">
        <v>7.2004915469797487E-4</v>
      </c>
      <c r="T943">
        <v>4.8780610913128352E-4</v>
      </c>
      <c r="U943">
        <v>6.5827389699234153E-4</v>
      </c>
    </row>
    <row r="944" spans="1:21" x14ac:dyDescent="0.25">
      <c r="A944" t="s">
        <v>5</v>
      </c>
      <c r="B944" t="s">
        <v>1020</v>
      </c>
      <c r="J944">
        <v>23.966080351222061</v>
      </c>
      <c r="K944">
        <v>24.63865758892485</v>
      </c>
      <c r="L944">
        <v>25.286145949902401</v>
      </c>
      <c r="M944">
        <v>25.69511814894949</v>
      </c>
      <c r="N944">
        <v>26.01499504156709</v>
      </c>
      <c r="O944">
        <v>26.262527337198929</v>
      </c>
      <c r="P944">
        <v>26.453742642255769</v>
      </c>
      <c r="Q944">
        <v>26.131841396434421</v>
      </c>
      <c r="R944">
        <v>26.351815560555231</v>
      </c>
      <c r="S944">
        <v>29.626239472939488</v>
      </c>
      <c r="T944">
        <v>35.090206075845288</v>
      </c>
      <c r="U944">
        <v>29.469044582639281</v>
      </c>
    </row>
    <row r="945" spans="1:21" x14ac:dyDescent="0.25">
      <c r="A945" t="s">
        <v>5</v>
      </c>
      <c r="B945" t="s">
        <v>1021</v>
      </c>
      <c r="J945">
        <v>9.5480071712100294</v>
      </c>
      <c r="K945">
        <v>10.21740380331032</v>
      </c>
      <c r="L945">
        <v>10.509113421119389</v>
      </c>
      <c r="M945">
        <v>10.677196917613211</v>
      </c>
      <c r="N945">
        <v>10.7875091195754</v>
      </c>
      <c r="O945">
        <v>11.012439218087369</v>
      </c>
      <c r="P945">
        <v>11.127662883182079</v>
      </c>
      <c r="Q945">
        <v>11.233208903117911</v>
      </c>
      <c r="R945">
        <v>11.518512903621019</v>
      </c>
      <c r="S945">
        <v>9.539070185690731</v>
      </c>
      <c r="T945">
        <v>7.4242522719620974</v>
      </c>
      <c r="U945">
        <v>9.0603329626655675</v>
      </c>
    </row>
    <row r="946" spans="1:21" x14ac:dyDescent="0.25">
      <c r="A946" t="s">
        <v>5</v>
      </c>
      <c r="B946" t="s">
        <v>1022</v>
      </c>
      <c r="K946">
        <v>7.2019219014091639E-4</v>
      </c>
      <c r="L946">
        <v>8.3530737712612176E-4</v>
      </c>
      <c r="M946">
        <v>9.2904232896068859E-4</v>
      </c>
      <c r="N946">
        <v>9.9422342349766643E-4</v>
      </c>
      <c r="O946">
        <v>1.0281315092156771E-3</v>
      </c>
      <c r="P946">
        <v>1.027600985738848E-3</v>
      </c>
      <c r="Q946">
        <v>7.6649987335765651E-4</v>
      </c>
      <c r="R946">
        <v>2.8059222591012169E-4</v>
      </c>
      <c r="S946">
        <v>1.401638228382282E-4</v>
      </c>
      <c r="T946">
        <v>2.3115317473000591E-4</v>
      </c>
      <c r="U946">
        <v>6.7791237520769935E-4</v>
      </c>
    </row>
    <row r="947" spans="1:21" x14ac:dyDescent="0.25">
      <c r="A947" t="s">
        <v>5</v>
      </c>
      <c r="B947" t="s">
        <v>1023</v>
      </c>
      <c r="K947">
        <v>0.65984470381194182</v>
      </c>
      <c r="L947">
        <v>1.319769264468204</v>
      </c>
      <c r="M947">
        <v>1.97956023431453</v>
      </c>
      <c r="N947">
        <v>2.639350388374607</v>
      </c>
      <c r="O947">
        <v>3.2991766708318231</v>
      </c>
      <c r="P947">
        <v>3.9590681663724032</v>
      </c>
      <c r="Q947">
        <v>4.5933677001159596</v>
      </c>
      <c r="R947">
        <v>7.9649962622148003</v>
      </c>
      <c r="S947">
        <v>10.99813374062072</v>
      </c>
      <c r="T947">
        <v>14.246839298536161</v>
      </c>
      <c r="U947">
        <v>18.33321855708952</v>
      </c>
    </row>
    <row r="948" spans="1:21" x14ac:dyDescent="0.25">
      <c r="A948" t="s">
        <v>5</v>
      </c>
      <c r="B948" t="s">
        <v>1024</v>
      </c>
      <c r="K948">
        <v>0.21238708632318981</v>
      </c>
      <c r="L948">
        <v>0.42707757921570982</v>
      </c>
      <c r="M948">
        <v>0.64227894131375207</v>
      </c>
      <c r="N948">
        <v>0.85767067878186076</v>
      </c>
      <c r="O948">
        <v>1.0731472452050419</v>
      </c>
      <c r="P948">
        <v>1.2886696982025569</v>
      </c>
      <c r="Q948">
        <v>1.503330670119412</v>
      </c>
      <c r="R948">
        <v>2.6162079874640591</v>
      </c>
      <c r="S948">
        <v>4.0789008408605323</v>
      </c>
      <c r="T948">
        <v>6.2992412063688361</v>
      </c>
      <c r="U948">
        <v>6.6206731763589008</v>
      </c>
    </row>
    <row r="949" spans="1:21" x14ac:dyDescent="0.25">
      <c r="A949" t="s">
        <v>5</v>
      </c>
      <c r="B949" t="s">
        <v>1025</v>
      </c>
      <c r="K949">
        <v>0.21238991726561299</v>
      </c>
      <c r="L949">
        <v>0.42708490967052443</v>
      </c>
      <c r="M949">
        <v>0.64229040724007713</v>
      </c>
      <c r="N949">
        <v>0.85768553117696034</v>
      </c>
      <c r="O949">
        <v>1.0731645544466999</v>
      </c>
      <c r="P949">
        <v>1.288688853974286</v>
      </c>
      <c r="Q949">
        <v>1.503525349225546</v>
      </c>
      <c r="R949">
        <v>2.6166024904608629</v>
      </c>
      <c r="S949">
        <v>4.0795263597916547</v>
      </c>
      <c r="T949">
        <v>6.3001624796247242</v>
      </c>
      <c r="U949">
        <v>6.620515096546292</v>
      </c>
    </row>
    <row r="950" spans="1:21" x14ac:dyDescent="0.25">
      <c r="A950" t="s">
        <v>5</v>
      </c>
      <c r="B950" t="s">
        <v>1026</v>
      </c>
      <c r="K950">
        <v>4.3226687940503989E-4</v>
      </c>
      <c r="L950">
        <v>4.9611116530598974E-4</v>
      </c>
      <c r="M950">
        <v>5.5490337815508508E-4</v>
      </c>
      <c r="N950">
        <v>6.0879802333051907E-4</v>
      </c>
      <c r="O950">
        <v>6.5732864945924343E-4</v>
      </c>
      <c r="P950">
        <v>7.0821836136635528E-4</v>
      </c>
      <c r="Q950">
        <v>7.5403786705706606E-4</v>
      </c>
      <c r="R950">
        <v>7.8977405596654436E-4</v>
      </c>
      <c r="S950">
        <v>6.7090872192540878E-4</v>
      </c>
      <c r="T950">
        <v>4.8437619314202642E-4</v>
      </c>
      <c r="U950">
        <v>6.5264352711332115E-4</v>
      </c>
    </row>
    <row r="951" spans="1:21" x14ac:dyDescent="0.25">
      <c r="A951" t="s">
        <v>5</v>
      </c>
      <c r="B951" t="s">
        <v>1027</v>
      </c>
      <c r="K951">
        <v>0.21238469439520019</v>
      </c>
      <c r="L951">
        <v>0.42707134965199361</v>
      </c>
      <c r="M951">
        <v>0.64226903494556675</v>
      </c>
      <c r="N951">
        <v>0.85765754461294652</v>
      </c>
      <c r="O951">
        <v>1.0731314470315509</v>
      </c>
      <c r="P951">
        <v>1.2886516799526171</v>
      </c>
      <c r="Q951">
        <v>1.503187363785212</v>
      </c>
      <c r="R951">
        <v>2.615913989077999</v>
      </c>
      <c r="S951">
        <v>4.0784266140988921</v>
      </c>
      <c r="T951">
        <v>6.2984757017866899</v>
      </c>
      <c r="U951">
        <v>6.6206739479305483</v>
      </c>
    </row>
    <row r="952" spans="1:21" x14ac:dyDescent="0.25">
      <c r="A952" t="s">
        <v>5</v>
      </c>
      <c r="B952" t="s">
        <v>1028</v>
      </c>
      <c r="K952">
        <v>5.9691988744415503E-2</v>
      </c>
      <c r="L952">
        <v>0.1195211806873747</v>
      </c>
      <c r="M952">
        <v>0.1793525503048399</v>
      </c>
      <c r="N952">
        <v>0.23918642320061179</v>
      </c>
      <c r="O952">
        <v>0.29901884620213198</v>
      </c>
      <c r="P952">
        <v>0.35886548765603238</v>
      </c>
      <c r="Q952">
        <v>0.41869927153395131</v>
      </c>
      <c r="R952">
        <v>0.73100774608032248</v>
      </c>
      <c r="S952">
        <v>0.86702632321867257</v>
      </c>
      <c r="T952">
        <v>0.87760641099435499</v>
      </c>
      <c r="U952">
        <v>1.314981498331754</v>
      </c>
    </row>
    <row r="953" spans="1:21" x14ac:dyDescent="0.25">
      <c r="A953" t="s">
        <v>5</v>
      </c>
      <c r="B953" t="s">
        <v>1029</v>
      </c>
      <c r="C953">
        <v>1.3880404757825321E-4</v>
      </c>
      <c r="D953">
        <v>2.737080746307913E-4</v>
      </c>
      <c r="E953">
        <v>4.1511238982629422E-4</v>
      </c>
      <c r="F953">
        <v>5.7166772969454056E-4</v>
      </c>
      <c r="G953">
        <v>8.1271578441389895E-4</v>
      </c>
      <c r="H953">
        <v>9.8171766842548814E-4</v>
      </c>
      <c r="I953">
        <v>1.154817408515267E-3</v>
      </c>
      <c r="J953">
        <v>1.1480176112356019E-3</v>
      </c>
      <c r="K953">
        <v>1.272622348928758E-3</v>
      </c>
      <c r="L953">
        <v>1.384850669479925E-3</v>
      </c>
      <c r="M953">
        <v>1.3743345854771169E-3</v>
      </c>
      <c r="N953">
        <v>1.343553950497107E-3</v>
      </c>
      <c r="O953">
        <v>1.289928186752687E-3</v>
      </c>
      <c r="P953">
        <v>1.211058262833963E-3</v>
      </c>
      <c r="Q953">
        <v>8.0944550594205193E-4</v>
      </c>
      <c r="R953">
        <v>2.8188804065182538E-4</v>
      </c>
      <c r="S953">
        <v>1.4031884245909791E-4</v>
      </c>
      <c r="T953">
        <v>2.314066634063785E-4</v>
      </c>
      <c r="U953">
        <v>6.7970286633900782E-4</v>
      </c>
    </row>
    <row r="954" spans="1:21" x14ac:dyDescent="0.25">
      <c r="A954" t="s">
        <v>5</v>
      </c>
      <c r="B954" t="s">
        <v>1030</v>
      </c>
      <c r="J954">
        <v>42.918408819862087</v>
      </c>
      <c r="K954">
        <v>51.049140234845822</v>
      </c>
      <c r="L954">
        <v>59.378709458266691</v>
      </c>
      <c r="M954">
        <v>61.611665608647229</v>
      </c>
      <c r="N954">
        <v>63.100566826267269</v>
      </c>
      <c r="O954">
        <v>64.158821821234696</v>
      </c>
      <c r="P954">
        <v>65.005277830001532</v>
      </c>
      <c r="Q954">
        <v>62.962272806008997</v>
      </c>
      <c r="R954">
        <v>62.708171033851009</v>
      </c>
      <c r="S954">
        <v>52.489028336646193</v>
      </c>
      <c r="T954">
        <v>54.810777341098436</v>
      </c>
      <c r="U954">
        <v>68.105054088614352</v>
      </c>
    </row>
    <row r="955" spans="1:21" x14ac:dyDescent="0.25">
      <c r="A955" t="s">
        <v>5</v>
      </c>
      <c r="B955" t="s">
        <v>1031</v>
      </c>
      <c r="J955">
        <v>20.0200924330031</v>
      </c>
      <c r="K955">
        <v>20.342892159031219</v>
      </c>
      <c r="L955">
        <v>20.752787237949882</v>
      </c>
      <c r="M955">
        <v>21.01500894302664</v>
      </c>
      <c r="N955">
        <v>21.24024548833609</v>
      </c>
      <c r="O955">
        <v>21.412542961078149</v>
      </c>
      <c r="P955">
        <v>21.55180656475056</v>
      </c>
      <c r="Q955">
        <v>21.37971978151996</v>
      </c>
      <c r="R955">
        <v>21.49455481765343</v>
      </c>
      <c r="S955">
        <v>23.952704568640431</v>
      </c>
      <c r="T955">
        <v>28.651175226380929</v>
      </c>
      <c r="U955">
        <v>24.23952646989407</v>
      </c>
    </row>
    <row r="956" spans="1:21" x14ac:dyDescent="0.25">
      <c r="A956" t="s">
        <v>5</v>
      </c>
      <c r="B956" t="s">
        <v>1032</v>
      </c>
      <c r="J956">
        <v>20.067340370059139</v>
      </c>
      <c r="K956">
        <v>20.368238278915371</v>
      </c>
      <c r="L956">
        <v>20.769814369274311</v>
      </c>
      <c r="M956">
        <v>21.027125092739929</v>
      </c>
      <c r="N956">
        <v>21.249252562175631</v>
      </c>
      <c r="O956">
        <v>21.419362490328879</v>
      </c>
      <c r="P956">
        <v>21.557111515882919</v>
      </c>
      <c r="Q956">
        <v>21.4184806367562</v>
      </c>
      <c r="R956">
        <v>21.520814774079209</v>
      </c>
      <c r="S956">
        <v>23.973936482982271</v>
      </c>
      <c r="T956">
        <v>28.66998837124811</v>
      </c>
      <c r="U956">
        <v>24.237383722271751</v>
      </c>
    </row>
    <row r="957" spans="1:21" x14ac:dyDescent="0.25">
      <c r="A957" t="s">
        <v>5</v>
      </c>
      <c r="B957" t="s">
        <v>1033</v>
      </c>
      <c r="C957">
        <v>1.050988508793735E-4</v>
      </c>
      <c r="D957">
        <v>1.7196027364269761E-4</v>
      </c>
      <c r="E957">
        <v>2.4453474237705282E-4</v>
      </c>
      <c r="F957">
        <v>3.2064966184430652E-4</v>
      </c>
      <c r="G957">
        <v>3.9394281368140409E-4</v>
      </c>
      <c r="H957">
        <v>4.6449190176300502E-4</v>
      </c>
      <c r="I957">
        <v>5.3005383937799772E-4</v>
      </c>
      <c r="J957">
        <v>5.7331071686403899E-4</v>
      </c>
      <c r="K957">
        <v>6.401814817887392E-4</v>
      </c>
      <c r="L957">
        <v>7.0338021164024372E-4</v>
      </c>
      <c r="M957">
        <v>7.6237406997719636E-4</v>
      </c>
      <c r="N957">
        <v>8.1658944960504563E-4</v>
      </c>
      <c r="O957">
        <v>8.6540449305145737E-4</v>
      </c>
      <c r="P957">
        <v>9.166549181636865E-4</v>
      </c>
      <c r="Q957">
        <v>9.62729588187901E-4</v>
      </c>
      <c r="R957">
        <v>9.7252982430325507E-4</v>
      </c>
      <c r="S957">
        <v>7.1920157453708494E-4</v>
      </c>
      <c r="T957">
        <v>4.8766129722067008E-4</v>
      </c>
      <c r="U957">
        <v>6.5787531192800452E-4</v>
      </c>
    </row>
    <row r="958" spans="1:21" x14ac:dyDescent="0.25">
      <c r="A958" t="s">
        <v>5</v>
      </c>
      <c r="B958" t="s">
        <v>1034</v>
      </c>
      <c r="J958">
        <v>19.980027344435129</v>
      </c>
      <c r="K958">
        <v>20.321612606460089</v>
      </c>
      <c r="L958">
        <v>20.738385459017131</v>
      </c>
      <c r="M958">
        <v>21.00457905989483</v>
      </c>
      <c r="N958">
        <v>21.232303902316961</v>
      </c>
      <c r="O958">
        <v>21.406333557189988</v>
      </c>
      <c r="P958">
        <v>21.546826682902289</v>
      </c>
      <c r="Q958">
        <v>21.351289369787882</v>
      </c>
      <c r="R958">
        <v>21.475030788663361</v>
      </c>
      <c r="S958">
        <v>23.936632037333169</v>
      </c>
      <c r="T958">
        <v>28.635534412302029</v>
      </c>
      <c r="U958">
        <v>24.239554853988452</v>
      </c>
    </row>
    <row r="959" spans="1:21" x14ac:dyDescent="0.25">
      <c r="A959" t="s">
        <v>5</v>
      </c>
      <c r="B959" t="s">
        <v>1035</v>
      </c>
      <c r="J959">
        <v>5.2434372514456919</v>
      </c>
      <c r="K959">
        <v>5.6045971945435564</v>
      </c>
      <c r="L959">
        <v>5.7636198383455879</v>
      </c>
      <c r="M959">
        <v>5.8558845180168326</v>
      </c>
      <c r="N959">
        <v>5.9175548892388754</v>
      </c>
      <c r="O959">
        <v>6.0259099467100281</v>
      </c>
      <c r="P959">
        <v>6.0900579336892431</v>
      </c>
      <c r="Q959">
        <v>6.2049859019584934</v>
      </c>
      <c r="R959">
        <v>6.4310174267019242</v>
      </c>
      <c r="S959">
        <v>5.3271376053407691</v>
      </c>
      <c r="T959">
        <v>4.144825057636969</v>
      </c>
      <c r="U959">
        <v>5.050587614307017</v>
      </c>
    </row>
    <row r="960" spans="1:21" x14ac:dyDescent="0.25">
      <c r="A960" t="s">
        <v>5</v>
      </c>
      <c r="B960" t="s">
        <v>1036</v>
      </c>
      <c r="K960">
        <v>7.1574760110394752E-4</v>
      </c>
      <c r="L960">
        <v>8.3050769355071563E-4</v>
      </c>
      <c r="M960">
        <v>9.2414798234189798E-4</v>
      </c>
      <c r="N960">
        <v>9.8919366728873791E-4</v>
      </c>
      <c r="O960">
        <v>1.0231117296507549E-3</v>
      </c>
      <c r="P960">
        <v>1.0227692202957859E-3</v>
      </c>
      <c r="Q960">
        <v>7.6334247034671142E-4</v>
      </c>
      <c r="R960">
        <v>2.7996567428045549E-4</v>
      </c>
      <c r="S960">
        <v>1.400419764872364E-4</v>
      </c>
      <c r="T960">
        <v>2.309066233995907E-4</v>
      </c>
      <c r="U960">
        <v>6.7600217595140599E-4</v>
      </c>
    </row>
    <row r="961" spans="1:21" x14ac:dyDescent="0.25">
      <c r="A961" t="s">
        <v>5</v>
      </c>
      <c r="B961" t="s">
        <v>1037</v>
      </c>
      <c r="K961">
        <v>0.44690137530259028</v>
      </c>
      <c r="L961">
        <v>0.894239174791712</v>
      </c>
      <c r="M961">
        <v>1.341529986811189</v>
      </c>
      <c r="N961">
        <v>1.7888392267401729</v>
      </c>
      <c r="O961">
        <v>2.236185464328996</v>
      </c>
      <c r="P961">
        <v>2.6835843819300682</v>
      </c>
      <c r="Q961">
        <v>3.11940118781924</v>
      </c>
      <c r="R961">
        <v>4.8806784416960181</v>
      </c>
      <c r="S961">
        <v>6.4105651603956124</v>
      </c>
      <c r="T961">
        <v>8.025423380636326</v>
      </c>
      <c r="U961">
        <v>9.8858017508000895</v>
      </c>
    </row>
    <row r="962" spans="1:21" x14ac:dyDescent="0.25">
      <c r="A962" t="s">
        <v>5</v>
      </c>
      <c r="B962" t="s">
        <v>1038</v>
      </c>
      <c r="K962">
        <v>0.1518812078556121</v>
      </c>
      <c r="L962">
        <v>0.30537797723080101</v>
      </c>
      <c r="M962">
        <v>0.45923399823530953</v>
      </c>
      <c r="N962">
        <v>0.61322532237755656</v>
      </c>
      <c r="O962">
        <v>0.76727756381183665</v>
      </c>
      <c r="P962">
        <v>0.9213625076934937</v>
      </c>
      <c r="Q962">
        <v>1.07507610102812</v>
      </c>
      <c r="R962">
        <v>1.683799448679546</v>
      </c>
      <c r="S962">
        <v>2.445490314525248</v>
      </c>
      <c r="T962">
        <v>3.6028624808509528</v>
      </c>
      <c r="U962">
        <v>3.7171979755056959</v>
      </c>
    </row>
    <row r="963" spans="1:21" x14ac:dyDescent="0.25">
      <c r="A963" t="s">
        <v>5</v>
      </c>
      <c r="B963" t="s">
        <v>1039</v>
      </c>
      <c r="K963">
        <v>0.15188265842991239</v>
      </c>
      <c r="L963">
        <v>0.30538173816894321</v>
      </c>
      <c r="M963">
        <v>0.45923988381775188</v>
      </c>
      <c r="N963">
        <v>0.61323294928057048</v>
      </c>
      <c r="O963">
        <v>0.76728645585163346</v>
      </c>
      <c r="P963">
        <v>0.92137235172835108</v>
      </c>
      <c r="Q963">
        <v>1.0751760016790659</v>
      </c>
      <c r="R963">
        <v>1.6839634780108621</v>
      </c>
      <c r="S963">
        <v>2.445715993594439</v>
      </c>
      <c r="T963">
        <v>3.603165073679901</v>
      </c>
      <c r="U963">
        <v>3.7171483503771721</v>
      </c>
    </row>
    <row r="964" spans="1:21" x14ac:dyDescent="0.25">
      <c r="A964" t="s">
        <v>5</v>
      </c>
      <c r="B964" t="s">
        <v>1040</v>
      </c>
      <c r="K964">
        <v>4.2948211274491612E-4</v>
      </c>
      <c r="L964">
        <v>4.9332182916892679E-4</v>
      </c>
      <c r="M964">
        <v>5.5196419181972715E-4</v>
      </c>
      <c r="N964">
        <v>6.0568966275937382E-4</v>
      </c>
      <c r="O964">
        <v>6.5406383086150154E-4</v>
      </c>
      <c r="P964">
        <v>7.0476801903520628E-4</v>
      </c>
      <c r="Q964">
        <v>7.5042996341282255E-4</v>
      </c>
      <c r="R964">
        <v>7.8600681537527165E-4</v>
      </c>
      <c r="S964">
        <v>6.6782787546069327E-4</v>
      </c>
      <c r="T964">
        <v>4.8238867108072923E-4</v>
      </c>
      <c r="U964">
        <v>6.4858372121634998E-4</v>
      </c>
    </row>
    <row r="965" spans="1:21" x14ac:dyDescent="0.25">
      <c r="A965" t="s">
        <v>5</v>
      </c>
      <c r="B965" t="s">
        <v>1041</v>
      </c>
      <c r="K965">
        <v>0.1518799829639676</v>
      </c>
      <c r="L965">
        <v>0.30537478326159001</v>
      </c>
      <c r="M965">
        <v>0.45922891704854318</v>
      </c>
      <c r="N965">
        <v>0.61321858385441275</v>
      </c>
      <c r="O965">
        <v>0.76726945674713898</v>
      </c>
      <c r="P965">
        <v>0.92135325978407068</v>
      </c>
      <c r="Q965">
        <v>1.075002565513578</v>
      </c>
      <c r="R965">
        <v>1.683677214458962</v>
      </c>
      <c r="S965">
        <v>2.4453192354208619</v>
      </c>
      <c r="T965">
        <v>3.602611177351847</v>
      </c>
      <c r="U965">
        <v>3.7171980801191258</v>
      </c>
    </row>
    <row r="966" spans="1:21" x14ac:dyDescent="0.25">
      <c r="A966" t="s">
        <v>5</v>
      </c>
      <c r="B966" t="s">
        <v>1042</v>
      </c>
      <c r="K966">
        <v>3.7630469577239777E-2</v>
      </c>
      <c r="L966">
        <v>7.5395598993341778E-2</v>
      </c>
      <c r="M966">
        <v>0.11316367019512361</v>
      </c>
      <c r="N966">
        <v>0.1509344036263997</v>
      </c>
      <c r="O966">
        <v>0.188704078863598</v>
      </c>
      <c r="P966">
        <v>0.22648767278169429</v>
      </c>
      <c r="Q966">
        <v>0.26429026674605072</v>
      </c>
      <c r="R966">
        <v>0.41508819421195248</v>
      </c>
      <c r="S966">
        <v>0.46091795987136869</v>
      </c>
      <c r="T966">
        <v>0.44944699057137288</v>
      </c>
      <c r="U966">
        <v>0.65729740692491845</v>
      </c>
    </row>
    <row r="967" spans="1:21" x14ac:dyDescent="0.25">
      <c r="A967" t="s">
        <v>5</v>
      </c>
      <c r="B967" t="s">
        <v>1043</v>
      </c>
      <c r="C967">
        <v>1.3845796632310929E-4</v>
      </c>
      <c r="D967">
        <v>2.7299541348836968E-4</v>
      </c>
      <c r="E967">
        <v>4.1387655521499391E-4</v>
      </c>
      <c r="F967">
        <v>5.615200102044017E-4</v>
      </c>
      <c r="G967">
        <v>8.1438834430559714E-4</v>
      </c>
      <c r="H967">
        <v>9.770353502288648E-4</v>
      </c>
      <c r="I967">
        <v>1.1522616387994449E-3</v>
      </c>
      <c r="J967">
        <v>1.146949208258154E-3</v>
      </c>
      <c r="K967">
        <v>1.2716575096394401E-3</v>
      </c>
      <c r="L967">
        <v>1.3839778001654101E-3</v>
      </c>
      <c r="M967">
        <v>1.373798720464848E-3</v>
      </c>
      <c r="N967">
        <v>1.343354263931193E-3</v>
      </c>
      <c r="O967">
        <v>1.290059697070681E-3</v>
      </c>
      <c r="P967">
        <v>1.211506266949041E-3</v>
      </c>
      <c r="Q967">
        <v>8.0978673515914651E-4</v>
      </c>
      <c r="R967">
        <v>2.8196251108025572E-4</v>
      </c>
      <c r="S967">
        <v>1.4033618126297259E-4</v>
      </c>
      <c r="T967">
        <v>2.314495160437395E-4</v>
      </c>
      <c r="U967">
        <v>6.8009237301501057E-4</v>
      </c>
    </row>
    <row r="968" spans="1:21" x14ac:dyDescent="0.25">
      <c r="A968" t="s">
        <v>5</v>
      </c>
      <c r="B968" t="s">
        <v>1044</v>
      </c>
      <c r="J968">
        <v>78.760473309375982</v>
      </c>
      <c r="K968">
        <v>100.175578785901</v>
      </c>
      <c r="L968">
        <v>121.1027553400359</v>
      </c>
      <c r="M968">
        <v>128.69652198882611</v>
      </c>
      <c r="N968">
        <v>133.96466264178261</v>
      </c>
      <c r="O968">
        <v>137.7961701353521</v>
      </c>
      <c r="P968">
        <v>140.70636960404761</v>
      </c>
      <c r="Q968">
        <v>123.5113374977775</v>
      </c>
      <c r="R968">
        <v>121.5880619922044</v>
      </c>
      <c r="S968">
        <v>84.283029699982762</v>
      </c>
      <c r="T968">
        <v>90.748449768893835</v>
      </c>
      <c r="U968">
        <v>145.0280382678902</v>
      </c>
    </row>
    <row r="969" spans="1:21" x14ac:dyDescent="0.25">
      <c r="A969" t="s">
        <v>5</v>
      </c>
      <c r="B969" t="s">
        <v>1045</v>
      </c>
      <c r="J969">
        <v>36.166181607625973</v>
      </c>
      <c r="K969">
        <v>35.617367707899547</v>
      </c>
      <c r="L969">
        <v>36.403025400139342</v>
      </c>
      <c r="M969">
        <v>37.086663262903542</v>
      </c>
      <c r="N969">
        <v>37.647188310293572</v>
      </c>
      <c r="O969">
        <v>38.072380727576103</v>
      </c>
      <c r="P969">
        <v>38.399984018110629</v>
      </c>
      <c r="Q969">
        <v>37.627875665253349</v>
      </c>
      <c r="R969">
        <v>38.090464417795957</v>
      </c>
      <c r="S969">
        <v>41.643872905961622</v>
      </c>
      <c r="T969">
        <v>47.337530598154991</v>
      </c>
      <c r="U969">
        <v>39.738318291736839</v>
      </c>
    </row>
    <row r="970" spans="1:21" x14ac:dyDescent="0.25">
      <c r="A970" t="s">
        <v>5</v>
      </c>
      <c r="B970" t="s">
        <v>1046</v>
      </c>
      <c r="J970">
        <v>36.297290581895197</v>
      </c>
      <c r="K970">
        <v>35.690549229363548</v>
      </c>
      <c r="L970">
        <v>36.452960116890416</v>
      </c>
      <c r="M970">
        <v>37.122811340026438</v>
      </c>
      <c r="N970">
        <v>37.67436464393878</v>
      </c>
      <c r="O970">
        <v>38.09310150634095</v>
      </c>
      <c r="P970">
        <v>38.416171856808297</v>
      </c>
      <c r="Q970">
        <v>37.744323833952102</v>
      </c>
      <c r="R970">
        <v>38.170655962219421</v>
      </c>
      <c r="S970">
        <v>41.706369125427152</v>
      </c>
      <c r="T970">
        <v>47.387891032249492</v>
      </c>
      <c r="U970">
        <v>39.732457790635131</v>
      </c>
    </row>
    <row r="971" spans="1:21" x14ac:dyDescent="0.25">
      <c r="A971" t="s">
        <v>5</v>
      </c>
      <c r="B971" t="s">
        <v>1047</v>
      </c>
      <c r="C971">
        <v>1.102663512004956E-4</v>
      </c>
      <c r="D971">
        <v>1.8395603815665661E-4</v>
      </c>
      <c r="E971">
        <v>2.5526138189579343E-4</v>
      </c>
      <c r="F971">
        <v>3.3312235548031851E-4</v>
      </c>
      <c r="G971">
        <v>4.0693242710209023E-4</v>
      </c>
      <c r="H971">
        <v>4.7815137126425069E-4</v>
      </c>
      <c r="I971">
        <v>5.4339373134195117E-4</v>
      </c>
      <c r="J971">
        <v>5.7891349164245344E-4</v>
      </c>
      <c r="K971">
        <v>6.4584333450896491E-4</v>
      </c>
      <c r="L971">
        <v>7.0911190693433428E-4</v>
      </c>
      <c r="M971">
        <v>7.6817800947113222E-4</v>
      </c>
      <c r="N971">
        <v>8.2246591123239724E-4</v>
      </c>
      <c r="O971">
        <v>8.7135247039089707E-4</v>
      </c>
      <c r="P971">
        <v>9.2267970938324001E-4</v>
      </c>
      <c r="Q971">
        <v>9.6882850932350582E-4</v>
      </c>
      <c r="R971">
        <v>9.7774921893202527E-4</v>
      </c>
      <c r="S971">
        <v>7.2033199179207918E-4</v>
      </c>
      <c r="T971">
        <v>4.8798440642395429E-4</v>
      </c>
      <c r="U971">
        <v>6.5876595776239507E-4</v>
      </c>
    </row>
    <row r="972" spans="1:21" x14ac:dyDescent="0.25">
      <c r="A972" t="s">
        <v>5</v>
      </c>
      <c r="B972" t="s">
        <v>1048</v>
      </c>
      <c r="J972">
        <v>36.051929068479041</v>
      </c>
      <c r="K972">
        <v>35.555465988178277</v>
      </c>
      <c r="L972">
        <v>36.360528649955477</v>
      </c>
      <c r="M972">
        <v>37.055352372677078</v>
      </c>
      <c r="N972">
        <v>37.623067278262837</v>
      </c>
      <c r="O972">
        <v>38.053371346642997</v>
      </c>
      <c r="P972">
        <v>38.384660156227753</v>
      </c>
      <c r="Q972">
        <v>37.542604718483958</v>
      </c>
      <c r="R972">
        <v>38.030884829632001</v>
      </c>
      <c r="S972">
        <v>41.596555575674877</v>
      </c>
      <c r="T972">
        <v>47.29559110607228</v>
      </c>
      <c r="U972">
        <v>39.738475241104197</v>
      </c>
    </row>
    <row r="973" spans="1:21" x14ac:dyDescent="0.25">
      <c r="A973" t="s">
        <v>5</v>
      </c>
      <c r="B973" t="s">
        <v>1049</v>
      </c>
      <c r="J973">
        <v>11.34232694830922</v>
      </c>
      <c r="K973">
        <v>12.12364170326124</v>
      </c>
      <c r="L973">
        <v>12.45959102858928</v>
      </c>
      <c r="M973">
        <v>12.652495797727999</v>
      </c>
      <c r="N973">
        <v>12.77831586616186</v>
      </c>
      <c r="O973">
        <v>13.02597530406047</v>
      </c>
      <c r="P973">
        <v>13.161765329487119</v>
      </c>
      <c r="Q973">
        <v>13.223674293977719</v>
      </c>
      <c r="R973">
        <v>13.508791642095099</v>
      </c>
      <c r="S973">
        <v>11.186224492387</v>
      </c>
      <c r="T973">
        <v>8.707307346766898</v>
      </c>
      <c r="U973">
        <v>10.632380286480741</v>
      </c>
    </row>
    <row r="974" spans="1:21" x14ac:dyDescent="0.25">
      <c r="A974" t="s">
        <v>5</v>
      </c>
      <c r="B974" t="s">
        <v>1050</v>
      </c>
      <c r="K974">
        <v>7.1942998000403479E-4</v>
      </c>
      <c r="L974">
        <v>8.345126784384927E-4</v>
      </c>
      <c r="M974">
        <v>9.282163367113573E-4</v>
      </c>
      <c r="N974">
        <v>9.9337666376258832E-4</v>
      </c>
      <c r="O974">
        <v>1.0272909562805579E-3</v>
      </c>
      <c r="P974">
        <v>1.026794190344592E-3</v>
      </c>
      <c r="Q974">
        <v>7.6597048226161382E-4</v>
      </c>
      <c r="R974">
        <v>2.8045270744190561E-4</v>
      </c>
      <c r="S974">
        <v>1.401268459101771E-4</v>
      </c>
      <c r="T974">
        <v>2.3107153021640429E-4</v>
      </c>
      <c r="U974">
        <v>6.7725224356492543E-4</v>
      </c>
    </row>
    <row r="975" spans="1:21" x14ac:dyDescent="0.25">
      <c r="A975" t="s">
        <v>5</v>
      </c>
      <c r="B975" t="s">
        <v>1051</v>
      </c>
      <c r="K975">
        <v>0.6141785363615706</v>
      </c>
      <c r="L975">
        <v>1.2285246845280431</v>
      </c>
      <c r="M975">
        <v>1.842759106246032</v>
      </c>
      <c r="N975">
        <v>2.4569974166437132</v>
      </c>
      <c r="O975">
        <v>3.071271744364684</v>
      </c>
      <c r="P975">
        <v>3.6856085282445301</v>
      </c>
      <c r="Q975">
        <v>4.27780921188074</v>
      </c>
      <c r="R975">
        <v>6.827511716519135</v>
      </c>
      <c r="S975">
        <v>9.018723181223649</v>
      </c>
      <c r="T975">
        <v>11.37476674904182</v>
      </c>
      <c r="U975">
        <v>14.23930090456528</v>
      </c>
    </row>
    <row r="976" spans="1:21" x14ac:dyDescent="0.25">
      <c r="A976" t="s">
        <v>5</v>
      </c>
      <c r="B976" t="s">
        <v>1052</v>
      </c>
      <c r="K976">
        <v>0.17558575715871519</v>
      </c>
      <c r="L976">
        <v>0.35308341574556512</v>
      </c>
      <c r="M976">
        <v>0.53100853852318941</v>
      </c>
      <c r="N976">
        <v>0.70909495870943173</v>
      </c>
      <c r="O976">
        <v>0.88725464277493149</v>
      </c>
      <c r="P976">
        <v>1.06545469187428</v>
      </c>
      <c r="Q976">
        <v>1.243090147640761</v>
      </c>
      <c r="R976">
        <v>1.9885850409955981</v>
      </c>
      <c r="S976">
        <v>2.9416263950232189</v>
      </c>
      <c r="T976">
        <v>4.4097921705781902</v>
      </c>
      <c r="U976">
        <v>4.5576733655839456</v>
      </c>
    </row>
    <row r="977" spans="1:21" x14ac:dyDescent="0.25">
      <c r="A977" t="s">
        <v>5</v>
      </c>
      <c r="B977" t="s">
        <v>1053</v>
      </c>
      <c r="K977">
        <v>0.17558769011127071</v>
      </c>
      <c r="L977">
        <v>0.35308842531159113</v>
      </c>
      <c r="M977">
        <v>0.53101637678973079</v>
      </c>
      <c r="N977">
        <v>0.70910511407900167</v>
      </c>
      <c r="O977">
        <v>0.88726647975757111</v>
      </c>
      <c r="P977">
        <v>1.0654677930586749</v>
      </c>
      <c r="Q977">
        <v>1.2432233102654069</v>
      </c>
      <c r="R977">
        <v>1.9888131098055499</v>
      </c>
      <c r="S977">
        <v>2.9419520911579018</v>
      </c>
      <c r="T977">
        <v>4.4102443321249254</v>
      </c>
      <c r="U977">
        <v>4.5575985968731878</v>
      </c>
    </row>
    <row r="978" spans="1:21" x14ac:dyDescent="0.25">
      <c r="A978" t="s">
        <v>5</v>
      </c>
      <c r="B978" t="s">
        <v>1054</v>
      </c>
      <c r="K978">
        <v>4.3076251896185868E-4</v>
      </c>
      <c r="L978">
        <v>4.9460335225184058E-4</v>
      </c>
      <c r="M978">
        <v>5.5331407998112422E-4</v>
      </c>
      <c r="N978">
        <v>6.0711650063551676E-4</v>
      </c>
      <c r="O978">
        <v>6.5556159052060586E-4</v>
      </c>
      <c r="P978">
        <v>7.0634944788944797E-4</v>
      </c>
      <c r="Q978">
        <v>7.5208235210039154E-4</v>
      </c>
      <c r="R978">
        <v>7.8762490058745509E-4</v>
      </c>
      <c r="S978">
        <v>6.6912911778666841E-4</v>
      </c>
      <c r="T978">
        <v>4.8322143966587699E-4</v>
      </c>
      <c r="U978">
        <v>6.5020087687347691E-4</v>
      </c>
    </row>
    <row r="979" spans="1:21" x14ac:dyDescent="0.25">
      <c r="A979" t="s">
        <v>5</v>
      </c>
      <c r="B979" t="s">
        <v>1055</v>
      </c>
      <c r="K979">
        <v>0.1755841239832546</v>
      </c>
      <c r="L979">
        <v>0.35307915875251961</v>
      </c>
      <c r="M979">
        <v>0.53100176690642997</v>
      </c>
      <c r="N979">
        <v>0.70908597914261862</v>
      </c>
      <c r="O979">
        <v>0.88724384052646266</v>
      </c>
      <c r="P979">
        <v>1.0654423705186611</v>
      </c>
      <c r="Q979">
        <v>1.242992121409781</v>
      </c>
      <c r="R979">
        <v>1.98841506790594</v>
      </c>
      <c r="S979">
        <v>2.941379469109751</v>
      </c>
      <c r="T979">
        <v>4.4094165225505053</v>
      </c>
      <c r="U979">
        <v>4.5576736417642083</v>
      </c>
    </row>
    <row r="980" spans="1:21" x14ac:dyDescent="0.25">
      <c r="A980" t="s">
        <v>5</v>
      </c>
      <c r="B980" t="s">
        <v>1056</v>
      </c>
      <c r="K980">
        <v>4.762258208018242E-2</v>
      </c>
      <c r="L980">
        <v>9.5381434513205798E-2</v>
      </c>
      <c r="M980">
        <v>0.14314289379457909</v>
      </c>
      <c r="N980">
        <v>0.19090695546068071</v>
      </c>
      <c r="O980">
        <v>0.2386697795480425</v>
      </c>
      <c r="P980">
        <v>0.28644669834694242</v>
      </c>
      <c r="Q980">
        <v>0.33423010417564081</v>
      </c>
      <c r="R980">
        <v>0.5362996180149352</v>
      </c>
      <c r="S980">
        <v>0.6040820216905054</v>
      </c>
      <c r="T980">
        <v>0.59404241907541233</v>
      </c>
      <c r="U980">
        <v>0.87368596032795354</v>
      </c>
    </row>
    <row r="981" spans="1:21" x14ac:dyDescent="0.25">
      <c r="A981" t="s">
        <v>5</v>
      </c>
      <c r="B981" t="s">
        <v>1057</v>
      </c>
      <c r="C981">
        <v>1.491243694592938E-4</v>
      </c>
      <c r="D981">
        <v>3.456686576091641E-4</v>
      </c>
      <c r="E981">
        <v>5.1140103425794899E-4</v>
      </c>
      <c r="F981">
        <v>6.9214192663669789E-4</v>
      </c>
      <c r="G981">
        <v>8.4471237066528879E-4</v>
      </c>
      <c r="H981">
        <v>1.0115980976895969E-3</v>
      </c>
      <c r="I981">
        <v>1.179149382303749E-3</v>
      </c>
      <c r="J981">
        <v>1.1741234675422549E-3</v>
      </c>
      <c r="K981">
        <v>1.298782216426103E-3</v>
      </c>
      <c r="L981">
        <v>1.4110745168291251E-3</v>
      </c>
      <c r="M981">
        <v>1.3921928111658201E-3</v>
      </c>
      <c r="N981">
        <v>1.3522345043587591E-3</v>
      </c>
      <c r="O981">
        <v>1.292633364396484E-3</v>
      </c>
      <c r="P981">
        <v>1.210752009292673E-3</v>
      </c>
      <c r="Q981">
        <v>8.0960738420957383E-4</v>
      </c>
      <c r="R981">
        <v>2.8194740298476248E-4</v>
      </c>
      <c r="S981">
        <v>1.4033299370709299E-4</v>
      </c>
      <c r="T981">
        <v>2.3144161538732851E-4</v>
      </c>
      <c r="U981">
        <v>6.8001922419407576E-4</v>
      </c>
    </row>
    <row r="982" spans="1:21" x14ac:dyDescent="0.25">
      <c r="A982" t="s">
        <v>5</v>
      </c>
      <c r="B982" t="s">
        <v>1058</v>
      </c>
      <c r="J982">
        <v>59.935448985461413</v>
      </c>
      <c r="K982">
        <v>74.292878354849464</v>
      </c>
      <c r="L982">
        <v>91.992954244682451</v>
      </c>
      <c r="M982">
        <v>97.584390431631235</v>
      </c>
      <c r="N982">
        <v>102.0181058801553</v>
      </c>
      <c r="O982">
        <v>105.6017708697056</v>
      </c>
      <c r="P982">
        <v>108.5540927957605</v>
      </c>
      <c r="Q982">
        <v>105.2285325473123</v>
      </c>
      <c r="R982">
        <v>104.02037414845699</v>
      </c>
      <c r="S982">
        <v>76.330963136550494</v>
      </c>
      <c r="T982">
        <v>81.54279310724246</v>
      </c>
      <c r="U982">
        <v>120.4126669118946</v>
      </c>
    </row>
    <row r="983" spans="1:21" x14ac:dyDescent="0.25">
      <c r="A983" t="s">
        <v>5</v>
      </c>
      <c r="B983" t="s">
        <v>1059</v>
      </c>
      <c r="J983">
        <v>31.906207275681979</v>
      </c>
      <c r="K983">
        <v>32.132328712422513</v>
      </c>
      <c r="L983">
        <v>32.700143453553522</v>
      </c>
      <c r="M983">
        <v>33.093949369012478</v>
      </c>
      <c r="N983">
        <v>33.406765421095848</v>
      </c>
      <c r="O983">
        <v>33.66620580001085</v>
      </c>
      <c r="P983">
        <v>33.868687852467247</v>
      </c>
      <c r="Q983">
        <v>33.217326118394851</v>
      </c>
      <c r="R983">
        <v>33.411087675766453</v>
      </c>
      <c r="S983">
        <v>36.748236914076188</v>
      </c>
      <c r="T983">
        <v>42.298814408374618</v>
      </c>
      <c r="U983">
        <v>35.200009216358467</v>
      </c>
    </row>
    <row r="984" spans="1:21" x14ac:dyDescent="0.25">
      <c r="A984" t="s">
        <v>5</v>
      </c>
      <c r="B984" t="s">
        <v>1060</v>
      </c>
      <c r="J984">
        <v>32.015131585806543</v>
      </c>
      <c r="K984">
        <v>32.192759882710398</v>
      </c>
      <c r="L984">
        <v>32.741098169540869</v>
      </c>
      <c r="M984">
        <v>33.123233887708743</v>
      </c>
      <c r="N984">
        <v>33.428545831881678</v>
      </c>
      <c r="O984">
        <v>33.682709798691249</v>
      </c>
      <c r="P984">
        <v>33.88152477121232</v>
      </c>
      <c r="Q984">
        <v>33.309282262970747</v>
      </c>
      <c r="R984">
        <v>33.473575232505453</v>
      </c>
      <c r="S984">
        <v>36.797373536461343</v>
      </c>
      <c r="T984">
        <v>42.339262343533377</v>
      </c>
      <c r="U984">
        <v>35.195432701685391</v>
      </c>
    </row>
    <row r="985" spans="1:21" x14ac:dyDescent="0.25">
      <c r="A985" t="s">
        <v>5</v>
      </c>
      <c r="B985" t="s">
        <v>1061</v>
      </c>
      <c r="C985">
        <v>1.0672702826116671E-4</v>
      </c>
      <c r="D985">
        <v>1.653354223284902E-4</v>
      </c>
      <c r="E985">
        <v>2.3682197799522139E-4</v>
      </c>
      <c r="F985">
        <v>3.1195875870531069E-4</v>
      </c>
      <c r="G985">
        <v>3.8452580894156199E-4</v>
      </c>
      <c r="H985">
        <v>4.5464043183989389E-4</v>
      </c>
      <c r="I985">
        <v>5.2066919790327653E-4</v>
      </c>
      <c r="J985">
        <v>5.6992337783689335E-4</v>
      </c>
      <c r="K985">
        <v>6.3684505896681465E-4</v>
      </c>
      <c r="L985">
        <v>7.0010066629759712E-4</v>
      </c>
      <c r="M985">
        <v>7.5915285176110644E-4</v>
      </c>
      <c r="N985">
        <v>8.1342632289568601E-4</v>
      </c>
      <c r="O985">
        <v>8.6229872353263675E-4</v>
      </c>
      <c r="P985">
        <v>9.1361075988865279E-4</v>
      </c>
      <c r="Q985">
        <v>9.5974452555618679E-4</v>
      </c>
      <c r="R985">
        <v>9.7001367182357706E-4</v>
      </c>
      <c r="S985">
        <v>7.191285820044586E-4</v>
      </c>
      <c r="T985">
        <v>4.879234189648077E-4</v>
      </c>
      <c r="U985">
        <v>6.5858449767980355E-4</v>
      </c>
    </row>
    <row r="986" spans="1:21" x14ac:dyDescent="0.25">
      <c r="A986" t="s">
        <v>5</v>
      </c>
      <c r="B986" t="s">
        <v>1062</v>
      </c>
      <c r="J986">
        <v>31.812273398922219</v>
      </c>
      <c r="K986">
        <v>32.081301032155316</v>
      </c>
      <c r="L986">
        <v>32.665364492049292</v>
      </c>
      <c r="M986">
        <v>33.068650311788943</v>
      </c>
      <c r="N986">
        <v>33.387492895109148</v>
      </c>
      <c r="O986">
        <v>33.651120583851863</v>
      </c>
      <c r="P986">
        <v>33.85658789428178</v>
      </c>
      <c r="Q986">
        <v>33.149975345488187</v>
      </c>
      <c r="R986">
        <v>33.36466462046247</v>
      </c>
      <c r="S986">
        <v>36.711042612986986</v>
      </c>
      <c r="T986">
        <v>42.265148155614547</v>
      </c>
      <c r="U986">
        <v>35.200114538478758</v>
      </c>
    </row>
    <row r="987" spans="1:21" x14ac:dyDescent="0.25">
      <c r="A987" t="s">
        <v>5</v>
      </c>
      <c r="B987" t="s">
        <v>1063</v>
      </c>
      <c r="J987">
        <v>8.579246497704295</v>
      </c>
      <c r="K987">
        <v>9.0967437645314551</v>
      </c>
      <c r="L987">
        <v>9.3122736473754255</v>
      </c>
      <c r="M987">
        <v>9.4363877368548366</v>
      </c>
      <c r="N987">
        <v>9.5186713952819879</v>
      </c>
      <c r="O987">
        <v>9.6691073679570252</v>
      </c>
      <c r="P987">
        <v>9.7678655014346685</v>
      </c>
      <c r="Q987">
        <v>9.8731855773564163</v>
      </c>
      <c r="R987">
        <v>10.12926600035523</v>
      </c>
      <c r="S987">
        <v>8.3891254063127096</v>
      </c>
      <c r="T987">
        <v>6.5286867699933024</v>
      </c>
      <c r="U987">
        <v>7.9641468558569164</v>
      </c>
    </row>
    <row r="988" spans="1:21" x14ac:dyDescent="0.25">
      <c r="A988" t="s">
        <v>5</v>
      </c>
      <c r="B988" t="s">
        <v>1064</v>
      </c>
      <c r="K988">
        <v>0.41539485680858013</v>
      </c>
      <c r="L988">
        <v>0.80274682116063978</v>
      </c>
      <c r="M988">
        <v>1.1828777056625961</v>
      </c>
      <c r="N988">
        <v>1.560037198803758</v>
      </c>
      <c r="O988">
        <v>1.9356361995644229</v>
      </c>
      <c r="P988">
        <v>2.3102460311905149</v>
      </c>
      <c r="Q988">
        <v>2.68613351203676</v>
      </c>
      <c r="R988">
        <v>4.4067911863316347</v>
      </c>
      <c r="S988">
        <v>5.0582160542178718</v>
      </c>
      <c r="T988">
        <v>3.9689993081407682</v>
      </c>
      <c r="U988">
        <v>6.3594333976108608</v>
      </c>
    </row>
    <row r="989" spans="1:21" x14ac:dyDescent="0.25">
      <c r="A989" t="s">
        <v>5</v>
      </c>
      <c r="B989" t="s">
        <v>1065</v>
      </c>
      <c r="K989">
        <v>0.41537506774362171</v>
      </c>
      <c r="L989">
        <v>0.80269504574353034</v>
      </c>
      <c r="M989">
        <v>1.1827921980200951</v>
      </c>
      <c r="N989">
        <v>1.5599149490203481</v>
      </c>
      <c r="O989">
        <v>1.9354732855515071</v>
      </c>
      <c r="P989">
        <v>2.3100366573243618</v>
      </c>
      <c r="Q989">
        <v>2.6858741068431469</v>
      </c>
      <c r="R989">
        <v>4.4061128059017642</v>
      </c>
      <c r="S989">
        <v>5.0563392301311616</v>
      </c>
      <c r="T989">
        <v>3.9675888843468332</v>
      </c>
      <c r="U989">
        <v>6.3571794758048821</v>
      </c>
    </row>
    <row r="990" spans="1:21" x14ac:dyDescent="0.25">
      <c r="A990" t="s">
        <v>5</v>
      </c>
      <c r="B990" t="s">
        <v>1066</v>
      </c>
      <c r="K990">
        <v>0.41542220306618838</v>
      </c>
      <c r="L990">
        <v>0.80281950247502787</v>
      </c>
      <c r="M990">
        <v>1.1829979814633349</v>
      </c>
      <c r="N990">
        <v>1.560210085698575</v>
      </c>
      <c r="O990">
        <v>1.935868580965967</v>
      </c>
      <c r="P990">
        <v>2.310548251475828</v>
      </c>
      <c r="Q990">
        <v>2.6865240261342289</v>
      </c>
      <c r="R990">
        <v>4.4078328065793686</v>
      </c>
      <c r="S990">
        <v>5.0612440318008662</v>
      </c>
      <c r="T990">
        <v>3.9707481840204801</v>
      </c>
      <c r="U990">
        <v>6.3620487283239013</v>
      </c>
    </row>
    <row r="991" spans="1:21" x14ac:dyDescent="0.25">
      <c r="A991" t="s">
        <v>5</v>
      </c>
      <c r="B991" t="s">
        <v>1067</v>
      </c>
      <c r="J991">
        <v>60.082869775383607</v>
      </c>
      <c r="K991">
        <v>84.576285566583181</v>
      </c>
      <c r="L991">
        <v>89.112477227648469</v>
      </c>
      <c r="M991">
        <v>91.675055151926657</v>
      </c>
      <c r="N991">
        <v>92.960461362657625</v>
      </c>
      <c r="O991">
        <v>93.711535739449175</v>
      </c>
      <c r="P991">
        <v>94.127141857631344</v>
      </c>
      <c r="Q991">
        <v>96.782958850914724</v>
      </c>
      <c r="R991">
        <v>99.442124210705003</v>
      </c>
      <c r="S991">
        <v>79.572546850525171</v>
      </c>
      <c r="T991">
        <v>52.0686115350628</v>
      </c>
      <c r="U991">
        <v>68.297927325083776</v>
      </c>
    </row>
    <row r="992" spans="1:21" x14ac:dyDescent="0.25">
      <c r="A992" t="s">
        <v>5</v>
      </c>
      <c r="B992" t="s">
        <v>1068</v>
      </c>
      <c r="J992">
        <v>58.845577293953262</v>
      </c>
      <c r="K992">
        <v>83.607151009958798</v>
      </c>
      <c r="L992">
        <v>88.439958651448066</v>
      </c>
      <c r="M992">
        <v>91.179603837134991</v>
      </c>
      <c r="N992">
        <v>92.55988396186433</v>
      </c>
      <c r="O992">
        <v>93.368002825569221</v>
      </c>
      <c r="P992">
        <v>93.819680591553833</v>
      </c>
      <c r="Q992">
        <v>96.489378346091144</v>
      </c>
      <c r="R992">
        <v>99.144708617190801</v>
      </c>
      <c r="S992">
        <v>79.102605929274233</v>
      </c>
      <c r="T992">
        <v>51.83080802256849</v>
      </c>
      <c r="U992">
        <v>68.041058440029559</v>
      </c>
    </row>
    <row r="993" spans="1:21" x14ac:dyDescent="0.25">
      <c r="A993" t="s">
        <v>5</v>
      </c>
      <c r="B993" t="s">
        <v>1069</v>
      </c>
      <c r="J993">
        <v>62.036578464708107</v>
      </c>
      <c r="K993">
        <v>86.04422379386213</v>
      </c>
      <c r="L993">
        <v>90.091699809751233</v>
      </c>
      <c r="M993">
        <v>92.37230590769515</v>
      </c>
      <c r="N993">
        <v>93.517720731559592</v>
      </c>
      <c r="O993">
        <v>94.189598377758713</v>
      </c>
      <c r="P993">
        <v>94.558504438584691</v>
      </c>
      <c r="Q993">
        <v>97.213532218558058</v>
      </c>
      <c r="R993">
        <v>99.886768981435907</v>
      </c>
      <c r="S993">
        <v>80.348041446275445</v>
      </c>
      <c r="T993">
        <v>52.365544415761683</v>
      </c>
      <c r="U993">
        <v>68.597943551289234</v>
      </c>
    </row>
    <row r="994" spans="1:21" x14ac:dyDescent="0.25">
      <c r="A994" t="s">
        <v>5</v>
      </c>
      <c r="B994" t="s">
        <v>1070</v>
      </c>
      <c r="K994">
        <v>0.83682565900592243</v>
      </c>
      <c r="L994">
        <v>1.6162349197572889</v>
      </c>
      <c r="M994">
        <v>2.3809236234959892</v>
      </c>
      <c r="N994">
        <v>3.139407898191231</v>
      </c>
      <c r="O994">
        <v>3.8944998294950319</v>
      </c>
      <c r="P994">
        <v>4.6472567078753162</v>
      </c>
      <c r="Q994">
        <v>5.4062200212500082</v>
      </c>
      <c r="R994">
        <v>9.6667899759989027</v>
      </c>
      <c r="S994">
        <v>11.6380426776495</v>
      </c>
      <c r="T994">
        <v>9.4454313036854707</v>
      </c>
      <c r="U994">
        <v>15.37388162138995</v>
      </c>
    </row>
    <row r="995" spans="1:21" x14ac:dyDescent="0.25">
      <c r="A995" t="s">
        <v>5</v>
      </c>
      <c r="B995" t="s">
        <v>1071</v>
      </c>
      <c r="K995">
        <v>0.8367450310800828</v>
      </c>
      <c r="L995">
        <v>1.616024403138931</v>
      </c>
      <c r="M995">
        <v>2.3805774875531611</v>
      </c>
      <c r="N995">
        <v>3.1389138266485732</v>
      </c>
      <c r="O995">
        <v>3.8938421066383389</v>
      </c>
      <c r="P995">
        <v>4.6464123777850608</v>
      </c>
      <c r="Q995">
        <v>5.4051744312118144</v>
      </c>
      <c r="R995">
        <v>9.6635211272647066</v>
      </c>
      <c r="S995">
        <v>11.627770581226789</v>
      </c>
      <c r="T995">
        <v>9.4374165020282135</v>
      </c>
      <c r="U995">
        <v>15.36061744875899</v>
      </c>
    </row>
    <row r="996" spans="1:21" x14ac:dyDescent="0.25">
      <c r="A996" t="s">
        <v>5</v>
      </c>
      <c r="B996" t="s">
        <v>1072</v>
      </c>
      <c r="K996">
        <v>0.83693709042038278</v>
      </c>
      <c r="L996">
        <v>1.6165306005251361</v>
      </c>
      <c r="M996">
        <v>2.3814103475648958</v>
      </c>
      <c r="N996">
        <v>3.1401062310220742</v>
      </c>
      <c r="O996">
        <v>3.895437397483553</v>
      </c>
      <c r="P996">
        <v>4.6484745646074126</v>
      </c>
      <c r="Q996">
        <v>5.4077928605902317</v>
      </c>
      <c r="R996">
        <v>9.6718119267163232</v>
      </c>
      <c r="S996">
        <v>11.65469062449322</v>
      </c>
      <c r="T996">
        <v>9.4554002765015355</v>
      </c>
      <c r="U996">
        <v>15.389352062198761</v>
      </c>
    </row>
    <row r="997" spans="1:21" x14ac:dyDescent="0.25">
      <c r="A997" t="s">
        <v>5</v>
      </c>
      <c r="B997" t="s">
        <v>1073</v>
      </c>
      <c r="J997">
        <v>51.517399607751237</v>
      </c>
      <c r="K997">
        <v>69.448496352532445</v>
      </c>
      <c r="L997">
        <v>71.754637906227757</v>
      </c>
      <c r="M997">
        <v>73.068236943069607</v>
      </c>
      <c r="N997">
        <v>73.753388965741891</v>
      </c>
      <c r="O997">
        <v>74.155627390668997</v>
      </c>
      <c r="P997">
        <v>74.384850099718804</v>
      </c>
      <c r="Q997">
        <v>76.194963210098408</v>
      </c>
      <c r="R997">
        <v>78.712020242131601</v>
      </c>
      <c r="S997">
        <v>64.001747016930182</v>
      </c>
      <c r="T997">
        <v>41.853006669989952</v>
      </c>
      <c r="U997">
        <v>55.092436697176318</v>
      </c>
    </row>
    <row r="998" spans="1:21" x14ac:dyDescent="0.25">
      <c r="A998" t="s">
        <v>5</v>
      </c>
      <c r="B998" t="s">
        <v>1074</v>
      </c>
      <c r="J998">
        <v>50.593012357099688</v>
      </c>
      <c r="K998">
        <v>68.800424564945843</v>
      </c>
      <c r="L998">
        <v>71.319852500607112</v>
      </c>
      <c r="M998">
        <v>72.751777350269151</v>
      </c>
      <c r="N998">
        <v>73.498045114306848</v>
      </c>
      <c r="O998">
        <v>73.936672777907489</v>
      </c>
      <c r="P998">
        <v>74.188638697728493</v>
      </c>
      <c r="Q998">
        <v>76.008511765426704</v>
      </c>
      <c r="R998">
        <v>78.521330216173894</v>
      </c>
      <c r="S998">
        <v>63.692331906064432</v>
      </c>
      <c r="T998">
        <v>41.698152059998783</v>
      </c>
      <c r="U998">
        <v>54.92408854272923</v>
      </c>
    </row>
    <row r="999" spans="1:21" x14ac:dyDescent="0.25">
      <c r="A999" t="s">
        <v>5</v>
      </c>
      <c r="B999" t="s">
        <v>1075</v>
      </c>
      <c r="J999">
        <v>52.941878235394157</v>
      </c>
      <c r="K999">
        <v>70.415432369416834</v>
      </c>
      <c r="L999">
        <v>72.382888936966268</v>
      </c>
      <c r="M999">
        <v>73.512763838786086</v>
      </c>
      <c r="N999">
        <v>74.109247569739836</v>
      </c>
      <c r="O999">
        <v>74.46153198939696</v>
      </c>
      <c r="P999">
        <v>74.661570892181672</v>
      </c>
      <c r="Q999">
        <v>76.469823224230524</v>
      </c>
      <c r="R999">
        <v>78.998550281727404</v>
      </c>
      <c r="S999">
        <v>64.511227931528481</v>
      </c>
      <c r="T999">
        <v>42.046389851008492</v>
      </c>
      <c r="U999">
        <v>55.28922448850544</v>
      </c>
    </row>
    <row r="1000" spans="1:21" x14ac:dyDescent="0.25">
      <c r="A1000" t="s">
        <v>5</v>
      </c>
      <c r="B1000" t="s">
        <v>1076</v>
      </c>
      <c r="K1000">
        <v>0.53591710972430695</v>
      </c>
      <c r="L1000">
        <v>1.0347128356037549</v>
      </c>
      <c r="M1000">
        <v>1.523987408751112</v>
      </c>
      <c r="N1000">
        <v>2.009316610873793</v>
      </c>
      <c r="O1000">
        <v>2.4925482854407379</v>
      </c>
      <c r="P1000">
        <v>2.9744126309089092</v>
      </c>
      <c r="Q1000">
        <v>3.458624194720096</v>
      </c>
      <c r="R1000">
        <v>5.5749583481813163</v>
      </c>
      <c r="S1000">
        <v>6.3427332970453927</v>
      </c>
      <c r="T1000">
        <v>5.0052667275426943</v>
      </c>
      <c r="U1000">
        <v>7.9282112563061586</v>
      </c>
    </row>
    <row r="1001" spans="1:21" x14ac:dyDescent="0.25">
      <c r="A1001" t="s">
        <v>5</v>
      </c>
      <c r="B1001" t="s">
        <v>1077</v>
      </c>
      <c r="K1001">
        <v>0.53588318388638678</v>
      </c>
      <c r="L1001">
        <v>1.034624289328411</v>
      </c>
      <c r="M1001">
        <v>1.5238414610491811</v>
      </c>
      <c r="N1001">
        <v>2.0091081277462308</v>
      </c>
      <c r="O1001">
        <v>2.492270590457689</v>
      </c>
      <c r="P1001">
        <v>2.9740558721482162</v>
      </c>
      <c r="Q1001">
        <v>3.4581818764017549</v>
      </c>
      <c r="R1001">
        <v>5.5738423528148227</v>
      </c>
      <c r="S1001">
        <v>6.3396951972913689</v>
      </c>
      <c r="T1001">
        <v>5.0029972342068287</v>
      </c>
      <c r="U1001">
        <v>7.9246527364794108</v>
      </c>
    </row>
    <row r="1002" spans="1:21" x14ac:dyDescent="0.25">
      <c r="A1002" t="s">
        <v>5</v>
      </c>
      <c r="B1002" t="s">
        <v>1078</v>
      </c>
      <c r="K1002">
        <v>0.5359641264557391</v>
      </c>
      <c r="L1002">
        <v>1.0348375624880279</v>
      </c>
      <c r="M1002">
        <v>1.524193438027587</v>
      </c>
      <c r="N1002">
        <v>2.0096125288961089</v>
      </c>
      <c r="O1002">
        <v>2.4929458335890109</v>
      </c>
      <c r="P1002">
        <v>2.9749294211546662</v>
      </c>
      <c r="Q1002">
        <v>3.4592918515015798</v>
      </c>
      <c r="R1002">
        <v>5.5766764978686094</v>
      </c>
      <c r="S1002">
        <v>6.3476470604880957</v>
      </c>
      <c r="T1002">
        <v>5.008093268326042</v>
      </c>
      <c r="U1002">
        <v>7.9323606200558476</v>
      </c>
    </row>
    <row r="1003" spans="1:21" x14ac:dyDescent="0.25">
      <c r="A1003" t="s">
        <v>5</v>
      </c>
      <c r="B1003" t="s">
        <v>1079</v>
      </c>
      <c r="J1003">
        <v>72.543487309576363</v>
      </c>
      <c r="K1003">
        <v>106.7206096588292</v>
      </c>
      <c r="L1003">
        <v>115.375388042738</v>
      </c>
      <c r="M1003">
        <v>120.6740350661363</v>
      </c>
      <c r="N1003">
        <v>123.4500861782147</v>
      </c>
      <c r="O1003">
        <v>125.09176437706719</v>
      </c>
      <c r="P1003">
        <v>126.047870921984</v>
      </c>
      <c r="Q1003">
        <v>131.24568548145689</v>
      </c>
      <c r="R1003">
        <v>135.30532107310819</v>
      </c>
      <c r="S1003">
        <v>103.7713941497214</v>
      </c>
      <c r="T1003">
        <v>67.781274240432012</v>
      </c>
      <c r="U1003">
        <v>88.850935359375754</v>
      </c>
    </row>
    <row r="1004" spans="1:21" x14ac:dyDescent="0.25">
      <c r="A1004" t="s">
        <v>5</v>
      </c>
      <c r="B1004" t="s">
        <v>1080</v>
      </c>
      <c r="J1004">
        <v>70.797453024902737</v>
      </c>
      <c r="K1004">
        <v>105.1609558005011</v>
      </c>
      <c r="L1004">
        <v>114.2312030082723</v>
      </c>
      <c r="M1004">
        <v>119.80445919531731</v>
      </c>
      <c r="N1004">
        <v>122.73970269976451</v>
      </c>
      <c r="O1004">
        <v>124.48052567633979</v>
      </c>
      <c r="P1004">
        <v>125.5007093578963</v>
      </c>
      <c r="Q1004">
        <v>130.7119729043298</v>
      </c>
      <c r="R1004">
        <v>134.7598634392655</v>
      </c>
      <c r="S1004">
        <v>102.9973563564144</v>
      </c>
      <c r="T1004">
        <v>67.383596172867641</v>
      </c>
      <c r="U1004">
        <v>88.419482339282567</v>
      </c>
    </row>
    <row r="1005" spans="1:21" x14ac:dyDescent="0.25">
      <c r="A1005" t="s">
        <v>5</v>
      </c>
      <c r="B1005" t="s">
        <v>1081</v>
      </c>
      <c r="J1005">
        <v>75.390172314215164</v>
      </c>
      <c r="K1005">
        <v>109.1294269138199</v>
      </c>
      <c r="L1005">
        <v>117.0615566467244</v>
      </c>
      <c r="M1005">
        <v>121.9059101240159</v>
      </c>
      <c r="N1005">
        <v>124.44015952702991</v>
      </c>
      <c r="O1005">
        <v>125.9410429320962</v>
      </c>
      <c r="P1005">
        <v>126.8125239923115</v>
      </c>
      <c r="Q1005">
        <v>132.02467653738179</v>
      </c>
      <c r="R1005">
        <v>136.11738720874189</v>
      </c>
      <c r="S1005">
        <v>105.05013402875301</v>
      </c>
      <c r="T1005">
        <v>68.277674934767575</v>
      </c>
      <c r="U1005">
        <v>89.354702966387634</v>
      </c>
    </row>
    <row r="1006" spans="1:21" x14ac:dyDescent="0.25">
      <c r="A1006" t="s">
        <v>5</v>
      </c>
      <c r="B1006" t="s">
        <v>1082</v>
      </c>
      <c r="K1006">
        <v>0.67872093565638636</v>
      </c>
      <c r="L1006">
        <v>1.3109354723588429</v>
      </c>
      <c r="M1006">
        <v>1.9312193463417759</v>
      </c>
      <c r="N1006">
        <v>2.546519748522456</v>
      </c>
      <c r="O1006">
        <v>3.1591342449887079</v>
      </c>
      <c r="P1006">
        <v>3.769950905062641</v>
      </c>
      <c r="Q1006">
        <v>4.3847065295651744</v>
      </c>
      <c r="R1006">
        <v>7.2124864590162874</v>
      </c>
      <c r="S1006">
        <v>8.2814255722554737</v>
      </c>
      <c r="T1006">
        <v>6.5367358403825158</v>
      </c>
      <c r="U1006">
        <v>10.4511033285665</v>
      </c>
    </row>
    <row r="1007" spans="1:21" x14ac:dyDescent="0.25">
      <c r="A1007" t="s">
        <v>5</v>
      </c>
      <c r="B1007" t="s">
        <v>1083</v>
      </c>
      <c r="K1007">
        <v>0.67866764179756767</v>
      </c>
      <c r="L1007">
        <v>1.310796311657725</v>
      </c>
      <c r="M1007">
        <v>1.930990096309918</v>
      </c>
      <c r="N1007">
        <v>2.546192303550542</v>
      </c>
      <c r="O1007">
        <v>3.1586981447023859</v>
      </c>
      <c r="P1007">
        <v>3.769390771924114</v>
      </c>
      <c r="Q1007">
        <v>4.3840124509539944</v>
      </c>
      <c r="R1007">
        <v>7.2106575518433909</v>
      </c>
      <c r="S1007">
        <v>8.2762895278002517</v>
      </c>
      <c r="T1007">
        <v>6.5328958719886643</v>
      </c>
      <c r="U1007">
        <v>10.444979047697741</v>
      </c>
    </row>
    <row r="1008" spans="1:21" x14ac:dyDescent="0.25">
      <c r="A1008" t="s">
        <v>5</v>
      </c>
      <c r="B1008" t="s">
        <v>1084</v>
      </c>
      <c r="K1008">
        <v>0.67879463636592063</v>
      </c>
      <c r="L1008">
        <v>1.311131042513269</v>
      </c>
      <c r="M1008">
        <v>1.9315420635521281</v>
      </c>
      <c r="N1008">
        <v>2.5469831438951518</v>
      </c>
      <c r="O1008">
        <v>3.159756701126704</v>
      </c>
      <c r="P1008">
        <v>3.7707599067882041</v>
      </c>
      <c r="Q1008">
        <v>4.3857518040721573</v>
      </c>
      <c r="R1008">
        <v>7.2152971497674256</v>
      </c>
      <c r="S1008">
        <v>8.2897329861104332</v>
      </c>
      <c r="T1008">
        <v>6.5415086622358798</v>
      </c>
      <c r="U1008">
        <v>10.45823308412924</v>
      </c>
    </row>
    <row r="1009" spans="1:21" x14ac:dyDescent="0.25">
      <c r="A1009" t="s">
        <v>5</v>
      </c>
      <c r="B1009" t="s">
        <v>1085</v>
      </c>
      <c r="J1009">
        <v>67.433331746032053</v>
      </c>
      <c r="K1009">
        <v>98.344148396993504</v>
      </c>
      <c r="L1009">
        <v>105.1704246366513</v>
      </c>
      <c r="M1009">
        <v>109.1189411737306</v>
      </c>
      <c r="N1009">
        <v>111.05424839449729</v>
      </c>
      <c r="O1009">
        <v>112.18261738846419</v>
      </c>
      <c r="P1009">
        <v>112.8040535330889</v>
      </c>
      <c r="Q1009">
        <v>116.8434252872792</v>
      </c>
      <c r="R1009">
        <v>120.3500752986711</v>
      </c>
      <c r="S1009">
        <v>93.790638478946121</v>
      </c>
      <c r="T1009">
        <v>61.212538004163569</v>
      </c>
      <c r="U1009">
        <v>79.767042802554272</v>
      </c>
    </row>
    <row r="1010" spans="1:21" x14ac:dyDescent="0.25">
      <c r="A1010" t="s">
        <v>5</v>
      </c>
      <c r="B1010" t="s">
        <v>1086</v>
      </c>
      <c r="J1010">
        <v>65.895182563892092</v>
      </c>
      <c r="K1010">
        <v>97.013241564352271</v>
      </c>
      <c r="L1010">
        <v>104.2191003166983</v>
      </c>
      <c r="M1010">
        <v>108.4088883918742</v>
      </c>
      <c r="N1010">
        <v>110.4794542105725</v>
      </c>
      <c r="O1010">
        <v>111.6900984872959</v>
      </c>
      <c r="P1010">
        <v>112.3640794823951</v>
      </c>
      <c r="Q1010">
        <v>116.4182993419445</v>
      </c>
      <c r="R1010">
        <v>119.9173009069273</v>
      </c>
      <c r="S1010">
        <v>93.149252017761384</v>
      </c>
      <c r="T1010">
        <v>60.88611120092574</v>
      </c>
      <c r="U1010">
        <v>79.418219014375595</v>
      </c>
    </row>
    <row r="1011" spans="1:21" x14ac:dyDescent="0.25">
      <c r="A1011" t="s">
        <v>5</v>
      </c>
      <c r="B1011" t="s">
        <v>1087</v>
      </c>
      <c r="J1011">
        <v>69.914637714542991</v>
      </c>
      <c r="K1011">
        <v>100.38828995409609</v>
      </c>
      <c r="L1011">
        <v>106.5671135218829</v>
      </c>
      <c r="M1011">
        <v>110.122265604078</v>
      </c>
      <c r="N1011">
        <v>111.854457365719</v>
      </c>
      <c r="O1011">
        <v>112.8670302400789</v>
      </c>
      <c r="P1011">
        <v>113.4195787368385</v>
      </c>
      <c r="Q1011">
        <v>117.46483854040871</v>
      </c>
      <c r="R1011">
        <v>120.9950802967613</v>
      </c>
      <c r="S1011">
        <v>94.850098804753003</v>
      </c>
      <c r="T1011">
        <v>61.620289465558379</v>
      </c>
      <c r="U1011">
        <v>80.174337896284158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49F57-DFBD-45BB-A229-3F3B5DA91165}">
  <sheetPr>
    <tabColor rgb="FFC00000"/>
  </sheetPr>
  <dimension ref="A1:V1165"/>
  <sheetViews>
    <sheetView zoomScale="85" zoomScaleNormal="85" workbookViewId="0">
      <selection activeCell="Q6" sqref="Q6"/>
    </sheetView>
  </sheetViews>
  <sheetFormatPr defaultRowHeight="15" x14ac:dyDescent="0.25"/>
  <cols>
    <col min="1" max="1" width="37.28515625" bestFit="1" customWidth="1"/>
    <col min="12" max="13" width="19.28515625" bestFit="1" customWidth="1"/>
    <col min="14" max="15" width="9" customWidth="1"/>
    <col min="16" max="16" width="13.7109375" bestFit="1" customWidth="1"/>
    <col min="17" max="17" width="10.140625" bestFit="1" customWidth="1"/>
    <col min="18" max="18" width="16.85546875" bestFit="1" customWidth="1"/>
    <col min="19" max="19" width="14.85546875" bestFit="1" customWidth="1"/>
  </cols>
  <sheetData>
    <row r="1" spans="1:22" x14ac:dyDescent="0.25">
      <c r="A1" s="4" t="s">
        <v>67</v>
      </c>
      <c r="B1" s="4" t="s">
        <v>6</v>
      </c>
      <c r="C1" s="4" t="s">
        <v>7</v>
      </c>
      <c r="D1" s="4" t="s">
        <v>13</v>
      </c>
      <c r="E1" s="4" t="s">
        <v>56</v>
      </c>
      <c r="F1" s="4" t="s">
        <v>8</v>
      </c>
      <c r="G1" s="4" t="s">
        <v>9</v>
      </c>
      <c r="H1" s="4" t="s">
        <v>10</v>
      </c>
      <c r="I1" s="4" t="s">
        <v>11</v>
      </c>
      <c r="J1" s="4" t="s">
        <v>12</v>
      </c>
      <c r="K1" s="4" t="s">
        <v>68</v>
      </c>
      <c r="L1" s="4" t="s">
        <v>54</v>
      </c>
      <c r="M1" s="4" t="s">
        <v>55</v>
      </c>
      <c r="N1" s="4" t="s">
        <v>61</v>
      </c>
      <c r="O1" s="4" t="s">
        <v>65</v>
      </c>
      <c r="P1" s="4" t="s">
        <v>1855</v>
      </c>
      <c r="Q1" s="4" t="s">
        <v>1853</v>
      </c>
      <c r="R1" s="4" t="s">
        <v>64</v>
      </c>
      <c r="S1" s="4" t="s">
        <v>1854</v>
      </c>
    </row>
    <row r="2" spans="1:22" x14ac:dyDescent="0.25">
      <c r="A2" t="str">
        <f t="shared" ref="A2:A12" si="0">B2&amp;C2&amp;D2&amp;E2&amp;F2&amp;G2&amp;H2&amp;I2&amp;J2&amp;"_"&amp;K2</f>
        <v>PUBBDGHSPOldSHZTM___STDETHOS_23</v>
      </c>
      <c r="B2" t="s">
        <v>1848</v>
      </c>
      <c r="C2" t="s">
        <v>13</v>
      </c>
      <c r="D2" t="s">
        <v>1851</v>
      </c>
      <c r="E2" t="s">
        <v>57</v>
      </c>
      <c r="F2" t="s">
        <v>32</v>
      </c>
      <c r="G2" t="s">
        <v>46</v>
      </c>
      <c r="H2" t="s">
        <v>14</v>
      </c>
      <c r="I2" t="s">
        <v>18</v>
      </c>
      <c r="J2" t="s">
        <v>47</v>
      </c>
      <c r="K2">
        <v>23</v>
      </c>
      <c r="L2" s="1">
        <f>SUMIFS(Activity_PUBBDG!C:C,Activity_PUBBDG!B:B,B2&amp;C2&amp;D2&amp;E2&amp;F2&amp;"*")</f>
        <v>1710.7130358521706</v>
      </c>
      <c r="M2" s="1">
        <f>SUMIFS(Activity_PUBBDG!U:U,Activity_PUBBDG!B:B,B2&amp;C2&amp;D2&amp;E2&amp;F2&amp;"*")</f>
        <v>2040.1690200265282</v>
      </c>
      <c r="N2" s="1">
        <f>VLOOKUP(B2&amp;C2&amp;D2&amp;E2&amp;F2&amp;G2&amp;H2&amp;I2&amp;J2&amp;"*",PUBBDG_CapacityToActivity!B:C,2,FALSE)</f>
        <v>31.536000000000001</v>
      </c>
      <c r="O2" s="1">
        <f>VLOOKUP(F2,Parameters!A:B,2,FALSE)</f>
        <v>0.30113578140729891</v>
      </c>
      <c r="P2" s="5">
        <v>0</v>
      </c>
      <c r="Q2" s="5">
        <v>0.25</v>
      </c>
      <c r="R2" s="5">
        <v>0</v>
      </c>
      <c r="S2">
        <f>IF(R2=0,M2*Q2/N2/O2*(P2+1/(50-23)),M2*Q2/N2/O2*(P2+1/R2^(50-23)))</f>
        <v>1.9891769769237841</v>
      </c>
    </row>
    <row r="3" spans="1:22" x14ac:dyDescent="0.25">
      <c r="A3" t="str">
        <f t="shared" si="0"/>
        <v>PUBBDGHSPOldSHZTM___MEDETHOS_23</v>
      </c>
      <c r="B3" t="s">
        <v>1848</v>
      </c>
      <c r="C3" t="s">
        <v>13</v>
      </c>
      <c r="D3" t="s">
        <v>1851</v>
      </c>
      <c r="E3" t="s">
        <v>57</v>
      </c>
      <c r="F3" t="s">
        <v>32</v>
      </c>
      <c r="G3" t="s">
        <v>46</v>
      </c>
      <c r="H3" t="s">
        <v>14</v>
      </c>
      <c r="I3" t="s">
        <v>48</v>
      </c>
      <c r="J3" t="s">
        <v>47</v>
      </c>
      <c r="K3">
        <v>23</v>
      </c>
      <c r="L3" s="1">
        <f>SUMIFS(Activity_PUBBDG!C:C,Activity_PUBBDG!B:B,B3&amp;C3&amp;D3&amp;E3&amp;F3&amp;"*")</f>
        <v>1710.7130358521706</v>
      </c>
      <c r="M3" s="1">
        <f>SUMIFS(Activity_PUBBDG!U:U,Activity_PUBBDG!B:B,B3&amp;C3&amp;D3&amp;E3&amp;F3&amp;"*")</f>
        <v>2040.1690200265282</v>
      </c>
      <c r="N3" s="1">
        <f>VLOOKUP(B3&amp;C3&amp;D3&amp;E3&amp;F3&amp;G3&amp;H3&amp;I3&amp;J3&amp;"*",PUBBDG_CapacityToActivity!B:C,2,FALSE)</f>
        <v>31.536000000000001</v>
      </c>
      <c r="O3" s="1">
        <f>VLOOKUP(F3,Parameters!A:B,2,FALSE)</f>
        <v>0.30113578140729891</v>
      </c>
      <c r="P3" s="5">
        <v>0</v>
      </c>
      <c r="Q3" s="5">
        <v>0.25</v>
      </c>
      <c r="R3" s="5">
        <v>0</v>
      </c>
      <c r="S3">
        <f t="shared" ref="S3:S30" si="1">IF(R3=0,M3*Q3/N3/O3*(P3+1/(50-23)),M3*Q3/N3/O3*(P3+1/R3^(50-23)))</f>
        <v>1.9891769769237841</v>
      </c>
      <c r="U3" s="6"/>
      <c r="V3" s="4" t="s">
        <v>1856</v>
      </c>
    </row>
    <row r="4" spans="1:22" x14ac:dyDescent="0.25">
      <c r="A4" t="str">
        <f t="shared" si="0"/>
        <v>PUBBDGHSPOldSHZTM___HIGETHOS_23</v>
      </c>
      <c r="B4" t="s">
        <v>1848</v>
      </c>
      <c r="C4" t="s">
        <v>13</v>
      </c>
      <c r="D4" t="s">
        <v>1851</v>
      </c>
      <c r="E4" t="s">
        <v>57</v>
      </c>
      <c r="F4" t="s">
        <v>32</v>
      </c>
      <c r="G4" t="s">
        <v>46</v>
      </c>
      <c r="H4" t="s">
        <v>14</v>
      </c>
      <c r="I4" t="s">
        <v>15</v>
      </c>
      <c r="J4" t="s">
        <v>47</v>
      </c>
      <c r="K4">
        <v>23</v>
      </c>
      <c r="L4" s="1">
        <f>SUMIFS(Activity_PUBBDG!C:C,Activity_PUBBDG!B:B,B4&amp;C4&amp;D4&amp;E4&amp;F4&amp;"*")</f>
        <v>1710.7130358521706</v>
      </c>
      <c r="M4" s="1">
        <f>SUMIFS(Activity_PUBBDG!U:U,Activity_PUBBDG!B:B,B4&amp;C4&amp;D4&amp;E4&amp;F4&amp;"*")</f>
        <v>2040.1690200265282</v>
      </c>
      <c r="N4" s="1">
        <f>VLOOKUP(B4&amp;C4&amp;D4&amp;E4&amp;F4&amp;G4&amp;H4&amp;I4&amp;J4&amp;"*",PUBBDG_CapacityToActivity!B:C,2,FALSE)</f>
        <v>31.536000000000001</v>
      </c>
      <c r="O4" s="1">
        <f>VLOOKUP(F4,Parameters!A:B,2,FALSE)</f>
        <v>0.30113578140729891</v>
      </c>
      <c r="P4" s="5">
        <v>0</v>
      </c>
      <c r="Q4" s="5">
        <v>0.25</v>
      </c>
      <c r="R4" s="5">
        <v>0</v>
      </c>
      <c r="S4">
        <f t="shared" si="1"/>
        <v>1.9891769769237841</v>
      </c>
    </row>
    <row r="5" spans="1:22" x14ac:dyDescent="0.25">
      <c r="A5" t="str">
        <f t="shared" si="0"/>
        <v>PUBBDGHSPNewSHZTM___STDETHOS_23</v>
      </c>
      <c r="B5" t="s">
        <v>1848</v>
      </c>
      <c r="C5" t="s">
        <v>13</v>
      </c>
      <c r="D5" t="s">
        <v>1851</v>
      </c>
      <c r="E5" t="s">
        <v>58</v>
      </c>
      <c r="F5" t="s">
        <v>32</v>
      </c>
      <c r="G5" t="s">
        <v>46</v>
      </c>
      <c r="H5" t="s">
        <v>14</v>
      </c>
      <c r="I5" t="s">
        <v>18</v>
      </c>
      <c r="J5" t="s">
        <v>47</v>
      </c>
      <c r="K5">
        <v>23</v>
      </c>
      <c r="L5" s="1">
        <f>SUMIFS(Activity_PUBBDG!C:C,Activity_PUBBDG!B:B,B5&amp;C5&amp;D5&amp;E5&amp;F5&amp;"*")</f>
        <v>0</v>
      </c>
      <c r="M5" s="1">
        <f>SUMIFS(Activity_PUBBDG!U:U,Activity_PUBBDG!B:B,B5&amp;C5&amp;D5&amp;E5&amp;F5&amp;"*")</f>
        <v>172.51092641578816</v>
      </c>
      <c r="N5" s="1">
        <f>VLOOKUP(B5&amp;C5&amp;D5&amp;E5&amp;F5&amp;G5&amp;H5&amp;I5&amp;J5&amp;"*",PUBBDG_CapacityToActivity!B:C,2,FALSE)</f>
        <v>31.536000000000001</v>
      </c>
      <c r="O5" s="1">
        <f>VLOOKUP(F5,Parameters!A:B,2,FALSE)</f>
        <v>0.30113578140729891</v>
      </c>
      <c r="P5" s="5">
        <v>0</v>
      </c>
      <c r="Q5" s="5">
        <f>30%</f>
        <v>0.3</v>
      </c>
      <c r="R5" s="5">
        <v>0</v>
      </c>
      <c r="S5">
        <f t="shared" si="1"/>
        <v>0.20183902003743798</v>
      </c>
    </row>
    <row r="6" spans="1:22" x14ac:dyDescent="0.25">
      <c r="A6" t="str">
        <f t="shared" si="0"/>
        <v>PUBBDGHSPNewSHZTM___MEDETHOS_23</v>
      </c>
      <c r="B6" t="s">
        <v>1848</v>
      </c>
      <c r="C6" t="s">
        <v>13</v>
      </c>
      <c r="D6" t="s">
        <v>1851</v>
      </c>
      <c r="E6" t="s">
        <v>58</v>
      </c>
      <c r="F6" t="s">
        <v>32</v>
      </c>
      <c r="G6" t="s">
        <v>46</v>
      </c>
      <c r="H6" t="s">
        <v>14</v>
      </c>
      <c r="I6" t="s">
        <v>48</v>
      </c>
      <c r="J6" t="s">
        <v>47</v>
      </c>
      <c r="K6">
        <v>23</v>
      </c>
      <c r="L6" s="1">
        <f>SUMIFS(Activity_PUBBDG!C:C,Activity_PUBBDG!B:B,B6&amp;C6&amp;D6&amp;E6&amp;F6&amp;"*")</f>
        <v>0</v>
      </c>
      <c r="M6" s="1">
        <f>SUMIFS(Activity_PUBBDG!U:U,Activity_PUBBDG!B:B,B6&amp;C6&amp;D6&amp;E6&amp;F6&amp;"*")</f>
        <v>172.51092641578816</v>
      </c>
      <c r="N6" s="1">
        <f>VLOOKUP(B6&amp;C6&amp;D6&amp;E6&amp;F6&amp;G6&amp;H6&amp;I6&amp;J6&amp;"*",PUBBDG_CapacityToActivity!B:C,2,FALSE)</f>
        <v>31.536000000000001</v>
      </c>
      <c r="O6" s="1">
        <f>VLOOKUP(F6,Parameters!A:B,2,FALSE)</f>
        <v>0.30113578140729891</v>
      </c>
      <c r="P6" s="5">
        <v>0</v>
      </c>
      <c r="Q6" s="5">
        <f>30%</f>
        <v>0.3</v>
      </c>
      <c r="R6" s="5">
        <v>0</v>
      </c>
      <c r="S6">
        <f t="shared" si="1"/>
        <v>0.20183902003743798</v>
      </c>
    </row>
    <row r="7" spans="1:22" x14ac:dyDescent="0.25">
      <c r="A7" t="str">
        <f t="shared" si="0"/>
        <v>PUBBDGHSPNewSHZTM___HIGETHOS_23</v>
      </c>
      <c r="B7" t="s">
        <v>1848</v>
      </c>
      <c r="C7" t="s">
        <v>13</v>
      </c>
      <c r="D7" t="s">
        <v>1851</v>
      </c>
      <c r="E7" t="s">
        <v>58</v>
      </c>
      <c r="F7" t="s">
        <v>32</v>
      </c>
      <c r="G7" t="s">
        <v>46</v>
      </c>
      <c r="H7" t="s">
        <v>14</v>
      </c>
      <c r="I7" t="s">
        <v>15</v>
      </c>
      <c r="J7" t="s">
        <v>47</v>
      </c>
      <c r="K7">
        <v>23</v>
      </c>
      <c r="L7" s="1">
        <f>SUMIFS(Activity_PUBBDG!C:C,Activity_PUBBDG!B:B,B7&amp;C7&amp;D7&amp;E7&amp;F7&amp;"*")</f>
        <v>0</v>
      </c>
      <c r="M7" s="1">
        <f>SUMIFS(Activity_PUBBDG!U:U,Activity_PUBBDG!B:B,B7&amp;C7&amp;D7&amp;E7&amp;F7&amp;"*")</f>
        <v>172.51092641578816</v>
      </c>
      <c r="N7" s="1">
        <f>VLOOKUP(B7&amp;C7&amp;D7&amp;E7&amp;F7&amp;G7&amp;H7&amp;I7&amp;J7&amp;"*",PUBBDG_CapacityToActivity!B:C,2,FALSE)</f>
        <v>31.536000000000001</v>
      </c>
      <c r="O7" s="1">
        <f>VLOOKUP(F7,Parameters!A:B,2,FALSE)</f>
        <v>0.30113578140729891</v>
      </c>
      <c r="P7" s="5">
        <v>0</v>
      </c>
      <c r="Q7" s="5">
        <f>30%</f>
        <v>0.3</v>
      </c>
      <c r="R7" s="5">
        <v>0</v>
      </c>
      <c r="S7">
        <f t="shared" si="1"/>
        <v>0.20183902003743798</v>
      </c>
    </row>
    <row r="8" spans="1:22" x14ac:dyDescent="0.25">
      <c r="A8" t="str">
        <f t="shared" si="0"/>
        <v>PUBBDGMUNOldSHZTM___STDETHOS_23</v>
      </c>
      <c r="B8" t="s">
        <v>1848</v>
      </c>
      <c r="C8" t="s">
        <v>13</v>
      </c>
      <c r="D8" t="s">
        <v>1850</v>
      </c>
      <c r="E8" t="s">
        <v>57</v>
      </c>
      <c r="F8" t="s">
        <v>32</v>
      </c>
      <c r="G8" t="s">
        <v>46</v>
      </c>
      <c r="H8" t="s">
        <v>14</v>
      </c>
      <c r="I8" t="s">
        <v>18</v>
      </c>
      <c r="J8" t="s">
        <v>47</v>
      </c>
      <c r="K8">
        <v>23</v>
      </c>
      <c r="L8" s="1">
        <f>SUMIFS(Activity_PUBBDG!C:C,Activity_PUBBDG!B:B,B8&amp;C8&amp;D8&amp;E8&amp;F8&amp;"*")</f>
        <v>1284.3713509640718</v>
      </c>
      <c r="M8" s="1">
        <f>SUMIFS(Activity_PUBBDG!U:U,Activity_PUBBDG!B:B,B8&amp;C8&amp;D8&amp;E8&amp;F8&amp;"*")</f>
        <v>1620.3336579154698</v>
      </c>
      <c r="N8" s="1">
        <f>VLOOKUP(B8&amp;C8&amp;D8&amp;E8&amp;F8&amp;G8&amp;H8&amp;I8&amp;J8&amp;"*",PUBBDG_CapacityToActivity!B:C,2,FALSE)</f>
        <v>31.536000000000001</v>
      </c>
      <c r="O8" s="1">
        <f>VLOOKUP(F8,Parameters!A:B,2,FALSE)</f>
        <v>0.30113578140729891</v>
      </c>
      <c r="P8" s="5">
        <v>0</v>
      </c>
      <c r="Q8" s="5">
        <v>0.25</v>
      </c>
      <c r="R8" s="5">
        <v>0</v>
      </c>
      <c r="S8">
        <f t="shared" si="1"/>
        <v>1.5798349919156409</v>
      </c>
    </row>
    <row r="9" spans="1:22" x14ac:dyDescent="0.25">
      <c r="A9" t="str">
        <f t="shared" si="0"/>
        <v>PUBBDGMUNOldSHZTM___MEDETHOS_23</v>
      </c>
      <c r="B9" t="s">
        <v>1848</v>
      </c>
      <c r="C9" t="s">
        <v>13</v>
      </c>
      <c r="D9" t="s">
        <v>1850</v>
      </c>
      <c r="E9" t="s">
        <v>57</v>
      </c>
      <c r="F9" t="s">
        <v>32</v>
      </c>
      <c r="G9" t="s">
        <v>46</v>
      </c>
      <c r="H9" t="s">
        <v>14</v>
      </c>
      <c r="I9" t="s">
        <v>48</v>
      </c>
      <c r="J9" t="s">
        <v>47</v>
      </c>
      <c r="K9">
        <v>23</v>
      </c>
      <c r="L9" s="1">
        <f>SUMIFS(Activity_PUBBDG!C:C,Activity_PUBBDG!B:B,B9&amp;C9&amp;D9&amp;E9&amp;F9&amp;"*")</f>
        <v>1284.3713509640718</v>
      </c>
      <c r="M9" s="1">
        <f>SUMIFS(Activity_PUBBDG!U:U,Activity_PUBBDG!B:B,B9&amp;C9&amp;D9&amp;E9&amp;F9&amp;"*")</f>
        <v>1620.3336579154698</v>
      </c>
      <c r="N9" s="1">
        <f>VLOOKUP(B9&amp;C9&amp;D9&amp;E9&amp;F9&amp;G9&amp;H9&amp;I9&amp;J9&amp;"*",PUBBDG_CapacityToActivity!B:C,2,FALSE)</f>
        <v>31.536000000000001</v>
      </c>
      <c r="O9" s="1">
        <f>VLOOKUP(F9,Parameters!A:B,2,FALSE)</f>
        <v>0.30113578140729891</v>
      </c>
      <c r="P9" s="5">
        <v>0</v>
      </c>
      <c r="Q9" s="5">
        <v>0.25</v>
      </c>
      <c r="R9" s="5">
        <v>0</v>
      </c>
      <c r="S9">
        <f t="shared" si="1"/>
        <v>1.5798349919156409</v>
      </c>
    </row>
    <row r="10" spans="1:22" x14ac:dyDescent="0.25">
      <c r="A10" t="str">
        <f t="shared" si="0"/>
        <v>PUBBDGMUNOldSHZTM___HIGETHOS_23</v>
      </c>
      <c r="B10" t="s">
        <v>1848</v>
      </c>
      <c r="C10" t="s">
        <v>13</v>
      </c>
      <c r="D10" t="s">
        <v>1850</v>
      </c>
      <c r="E10" t="s">
        <v>57</v>
      </c>
      <c r="F10" t="s">
        <v>32</v>
      </c>
      <c r="G10" t="s">
        <v>46</v>
      </c>
      <c r="H10" t="s">
        <v>14</v>
      </c>
      <c r="I10" t="s">
        <v>15</v>
      </c>
      <c r="J10" t="s">
        <v>47</v>
      </c>
      <c r="K10">
        <v>23</v>
      </c>
      <c r="L10" s="1">
        <f>SUMIFS(Activity_PUBBDG!C:C,Activity_PUBBDG!B:B,B10&amp;C10&amp;D10&amp;E10&amp;F10&amp;"*")</f>
        <v>1284.3713509640718</v>
      </c>
      <c r="M10" s="1">
        <f>SUMIFS(Activity_PUBBDG!U:U,Activity_PUBBDG!B:B,B10&amp;C10&amp;D10&amp;E10&amp;F10&amp;"*")</f>
        <v>1620.3336579154698</v>
      </c>
      <c r="N10" s="1">
        <f>VLOOKUP(B10&amp;C10&amp;D10&amp;E10&amp;F10&amp;G10&amp;H10&amp;I10&amp;J10&amp;"*",PUBBDG_CapacityToActivity!B:C,2,FALSE)</f>
        <v>31.536000000000001</v>
      </c>
      <c r="O10" s="1">
        <f>VLOOKUP(F10,Parameters!A:B,2,FALSE)</f>
        <v>0.30113578140729891</v>
      </c>
      <c r="P10" s="5">
        <v>0</v>
      </c>
      <c r="Q10" s="5">
        <v>0.25</v>
      </c>
      <c r="R10" s="5">
        <v>0</v>
      </c>
      <c r="S10">
        <f t="shared" si="1"/>
        <v>1.5798349919156409</v>
      </c>
    </row>
    <row r="11" spans="1:22" x14ac:dyDescent="0.25">
      <c r="A11" t="str">
        <f t="shared" si="0"/>
        <v>PUBBDGMUNNewSHZTM___STDETHOS_23</v>
      </c>
      <c r="B11" t="s">
        <v>1848</v>
      </c>
      <c r="C11" t="s">
        <v>13</v>
      </c>
      <c r="D11" t="s">
        <v>1850</v>
      </c>
      <c r="E11" t="s">
        <v>58</v>
      </c>
      <c r="F11" t="s">
        <v>32</v>
      </c>
      <c r="G11" t="s">
        <v>46</v>
      </c>
      <c r="H11" t="s">
        <v>14</v>
      </c>
      <c r="I11" t="s">
        <v>18</v>
      </c>
      <c r="J11" t="s">
        <v>47</v>
      </c>
      <c r="K11">
        <v>23</v>
      </c>
      <c r="L11" s="1">
        <f>SUMIFS(Activity_PUBBDG!C:C,Activity_PUBBDG!B:B,B11&amp;C11&amp;D11&amp;E11&amp;F11&amp;"*")</f>
        <v>0</v>
      </c>
      <c r="M11" s="1">
        <f>SUMIFS(Activity_PUBBDG!U:U,Activity_PUBBDG!B:B,B11&amp;C11&amp;D11&amp;E11&amp;F11&amp;"*")</f>
        <v>424.83002203090109</v>
      </c>
      <c r="N11" s="1">
        <f>VLOOKUP(B11&amp;C11&amp;D11&amp;E11&amp;F11&amp;G11&amp;H11&amp;I11&amp;J11&amp;"*",PUBBDG_CapacityToActivity!B:C,2,FALSE)</f>
        <v>31.536000000000001</v>
      </c>
      <c r="O11" s="1">
        <f>VLOOKUP(F11,Parameters!A:B,2,FALSE)</f>
        <v>0.30113578140729891</v>
      </c>
      <c r="P11" s="5">
        <v>0</v>
      </c>
      <c r="Q11" s="5">
        <f>30%</f>
        <v>0.3</v>
      </c>
      <c r="R11" s="5">
        <v>0</v>
      </c>
      <c r="S11">
        <f t="shared" si="1"/>
        <v>0.49705416990533707</v>
      </c>
    </row>
    <row r="12" spans="1:22" x14ac:dyDescent="0.25">
      <c r="A12" t="str">
        <f t="shared" si="0"/>
        <v>PUBBDGMUNNewSHZTM___MEDETHOS_23</v>
      </c>
      <c r="B12" t="s">
        <v>1848</v>
      </c>
      <c r="C12" t="s">
        <v>13</v>
      </c>
      <c r="D12" t="s">
        <v>1850</v>
      </c>
      <c r="E12" t="s">
        <v>58</v>
      </c>
      <c r="F12" t="s">
        <v>32</v>
      </c>
      <c r="G12" t="s">
        <v>46</v>
      </c>
      <c r="H12" t="s">
        <v>14</v>
      </c>
      <c r="I12" t="s">
        <v>48</v>
      </c>
      <c r="J12" t="s">
        <v>47</v>
      </c>
      <c r="K12">
        <v>23</v>
      </c>
      <c r="L12" s="1">
        <f>SUMIFS(Activity_PUBBDG!C:C,Activity_PUBBDG!B:B,B12&amp;C12&amp;D12&amp;E12&amp;F12&amp;"*")</f>
        <v>0</v>
      </c>
      <c r="M12" s="1">
        <f>SUMIFS(Activity_PUBBDG!U:U,Activity_PUBBDG!B:B,B12&amp;C12&amp;D12&amp;E12&amp;F12&amp;"*")</f>
        <v>424.83002203090109</v>
      </c>
      <c r="N12" s="1">
        <f>VLOOKUP(B12&amp;C12&amp;D12&amp;E12&amp;F12&amp;G12&amp;H12&amp;I12&amp;J12&amp;"*",PUBBDG_CapacityToActivity!B:C,2,FALSE)</f>
        <v>31.536000000000001</v>
      </c>
      <c r="O12" s="1">
        <f>VLOOKUP(F12,Parameters!A:B,2,FALSE)</f>
        <v>0.30113578140729891</v>
      </c>
      <c r="P12" s="5">
        <v>0</v>
      </c>
      <c r="Q12" s="5">
        <f>30%</f>
        <v>0.3</v>
      </c>
      <c r="R12" s="5">
        <v>0</v>
      </c>
      <c r="S12">
        <f t="shared" si="1"/>
        <v>0.49705416990533707</v>
      </c>
    </row>
    <row r="13" spans="1:22" x14ac:dyDescent="0.25">
      <c r="A13" t="str">
        <f t="shared" ref="A13:A29" si="2">B13&amp;C13&amp;D13&amp;E13&amp;F13&amp;G13&amp;H13&amp;I13&amp;J13&amp;"_"&amp;K13</f>
        <v>PUBBDGMUNNewSHZTM___HIGETHOS_23</v>
      </c>
      <c r="B13" t="s">
        <v>1848</v>
      </c>
      <c r="C13" t="s">
        <v>13</v>
      </c>
      <c r="D13" t="s">
        <v>1850</v>
      </c>
      <c r="E13" t="s">
        <v>58</v>
      </c>
      <c r="F13" t="s">
        <v>32</v>
      </c>
      <c r="G13" t="s">
        <v>46</v>
      </c>
      <c r="H13" t="s">
        <v>14</v>
      </c>
      <c r="I13" t="s">
        <v>15</v>
      </c>
      <c r="J13" t="s">
        <v>47</v>
      </c>
      <c r="K13">
        <v>23</v>
      </c>
      <c r="L13" s="1">
        <f>SUMIFS(Activity_PUBBDG!C:C,Activity_PUBBDG!B:B,B13&amp;C13&amp;D13&amp;E13&amp;F13&amp;"*")</f>
        <v>0</v>
      </c>
      <c r="M13" s="1">
        <f>SUMIFS(Activity_PUBBDG!U:U,Activity_PUBBDG!B:B,B13&amp;C13&amp;D13&amp;E13&amp;F13&amp;"*")</f>
        <v>424.83002203090109</v>
      </c>
      <c r="N13" s="1">
        <f>VLOOKUP(B13&amp;C13&amp;D13&amp;E13&amp;F13&amp;G13&amp;H13&amp;I13&amp;J13&amp;"*",PUBBDG_CapacityToActivity!B:C,2,FALSE)</f>
        <v>31.536000000000001</v>
      </c>
      <c r="O13" s="1">
        <f>VLOOKUP(F13,Parameters!A:B,2,FALSE)</f>
        <v>0.30113578140729891</v>
      </c>
      <c r="P13" s="5">
        <v>0</v>
      </c>
      <c r="Q13" s="5">
        <f>30%</f>
        <v>0.3</v>
      </c>
      <c r="R13" s="5">
        <v>0</v>
      </c>
      <c r="S13">
        <f t="shared" si="1"/>
        <v>0.49705416990533707</v>
      </c>
    </row>
    <row r="14" spans="1:22" x14ac:dyDescent="0.25">
      <c r="A14" t="str">
        <f t="shared" si="2"/>
        <v>PUBBDGHSPOldLIFLUT5STDELC_23</v>
      </c>
      <c r="B14" t="s">
        <v>1848</v>
      </c>
      <c r="C14" t="s">
        <v>13</v>
      </c>
      <c r="D14" t="s">
        <v>1851</v>
      </c>
      <c r="E14" t="s">
        <v>57</v>
      </c>
      <c r="F14" t="s">
        <v>20</v>
      </c>
      <c r="G14" t="s">
        <v>22</v>
      </c>
      <c r="H14" t="s">
        <v>23</v>
      </c>
      <c r="I14" t="s">
        <v>18</v>
      </c>
      <c r="J14" t="s">
        <v>16</v>
      </c>
      <c r="K14">
        <v>23</v>
      </c>
      <c r="L14" s="1">
        <f>SUMIFS(Activity_PUBBDG!C:C,Activity_PUBBDG!B:B,B14&amp;C14&amp;D14&amp;E14&amp;F14&amp;"*")</f>
        <v>352.04431508742454</v>
      </c>
      <c r="M14" s="1">
        <f>SUMIFS(Activity_PUBBDG!U:U,Activity_PUBBDG!B:B,B14&amp;C14&amp;D14&amp;E14&amp;F14&amp;"*")</f>
        <v>363.29608607260673</v>
      </c>
      <c r="N14" s="1">
        <f>VLOOKUP(B14&amp;C14&amp;D14&amp;E14&amp;F14&amp;G14&amp;H14&amp;I14&amp;J14&amp;"*",PUBBDG_CapacityToActivity!B:C,2,FALSE)</f>
        <v>1</v>
      </c>
      <c r="O14" s="1">
        <f>VLOOKUP(F14,Parameters!A:B,2,FALSE)</f>
        <v>0.66981607963728396</v>
      </c>
      <c r="P14" s="5">
        <v>0.5</v>
      </c>
      <c r="Q14" s="5">
        <v>1</v>
      </c>
      <c r="R14" s="5">
        <v>1.1000000000000001</v>
      </c>
      <c r="S14">
        <f t="shared" si="1"/>
        <v>312.56255801265411</v>
      </c>
    </row>
    <row r="15" spans="1:22" x14ac:dyDescent="0.25">
      <c r="A15" t="str">
        <f t="shared" si="2"/>
        <v>PUBBDGPSIOldLIFLUT5STDELC_23</v>
      </c>
      <c r="B15" t="s">
        <v>1848</v>
      </c>
      <c r="C15" t="s">
        <v>13</v>
      </c>
      <c r="D15" t="s">
        <v>1849</v>
      </c>
      <c r="E15" t="s">
        <v>57</v>
      </c>
      <c r="F15" t="s">
        <v>20</v>
      </c>
      <c r="G15" t="s">
        <v>22</v>
      </c>
      <c r="H15" t="s">
        <v>23</v>
      </c>
      <c r="I15" t="s">
        <v>18</v>
      </c>
      <c r="J15" t="s">
        <v>16</v>
      </c>
      <c r="K15">
        <v>23</v>
      </c>
      <c r="L15" s="1">
        <f>SUMIFS(Activity_PUBBDG!C:C,Activity_PUBBDG!B:B,B15&amp;C15&amp;D15&amp;E15&amp;F15&amp;"*")</f>
        <v>536.98094277269161</v>
      </c>
      <c r="M15" s="1">
        <f>SUMIFS(Activity_PUBBDG!U:U,Activity_PUBBDG!B:B,B15&amp;C15&amp;D15&amp;E15&amp;F15&amp;"*")</f>
        <v>545.80481209781772</v>
      </c>
      <c r="N15" s="1">
        <f>VLOOKUP(B15&amp;C15&amp;D15&amp;E15&amp;F15&amp;G15&amp;H15&amp;I15&amp;J15&amp;"*",PUBBDG_CapacityToActivity!B:C,2,FALSE)</f>
        <v>1</v>
      </c>
      <c r="O15" s="1">
        <f>VLOOKUP(F15,Parameters!A:B,2,FALSE)</f>
        <v>0.66981607963728396</v>
      </c>
      <c r="P15" s="5">
        <v>0.5</v>
      </c>
      <c r="Q15" s="5">
        <v>1</v>
      </c>
      <c r="R15" s="5">
        <v>1.1000000000000001</v>
      </c>
      <c r="S15">
        <f t="shared" si="1"/>
        <v>469.58432745354412</v>
      </c>
    </row>
    <row r="16" spans="1:22" x14ac:dyDescent="0.25">
      <c r="A16" t="str">
        <f t="shared" si="2"/>
        <v>PUBBDGMUNOldLIFLUT5STDELC_23</v>
      </c>
      <c r="B16" t="s">
        <v>1848</v>
      </c>
      <c r="C16" t="s">
        <v>13</v>
      </c>
      <c r="D16" t="s">
        <v>1850</v>
      </c>
      <c r="E16" t="s">
        <v>57</v>
      </c>
      <c r="F16" t="s">
        <v>20</v>
      </c>
      <c r="G16" t="s">
        <v>22</v>
      </c>
      <c r="H16" t="s">
        <v>23</v>
      </c>
      <c r="I16" t="s">
        <v>18</v>
      </c>
      <c r="J16" t="s">
        <v>16</v>
      </c>
      <c r="K16">
        <v>23</v>
      </c>
      <c r="L16" s="1">
        <f>SUMIFS(Activity_PUBBDG!C:C,Activity_PUBBDG!B:B,B16&amp;C16&amp;D16&amp;E16&amp;F16&amp;"*")</f>
        <v>223.60702539066176</v>
      </c>
      <c r="M16" s="1">
        <f>SUMIFS(Activity_PUBBDG!U:U,Activity_PUBBDG!B:B,B16&amp;C16&amp;D16&amp;E16&amp;F16&amp;"*")</f>
        <v>244.13351662463026</v>
      </c>
      <c r="N16" s="1">
        <f>VLOOKUP(B16&amp;C16&amp;D16&amp;E16&amp;F16&amp;G16&amp;H16&amp;I16&amp;J16&amp;"*",PUBBDG_CapacityToActivity!B:C,2,FALSE)</f>
        <v>1</v>
      </c>
      <c r="O16" s="1">
        <f>VLOOKUP(F16,Parameters!A:B,2,FALSE)</f>
        <v>0.66981607963728396</v>
      </c>
      <c r="P16" s="5">
        <v>0.5</v>
      </c>
      <c r="Q16" s="5">
        <v>1</v>
      </c>
      <c r="R16" s="5">
        <v>1.1000000000000001</v>
      </c>
      <c r="S16">
        <f t="shared" si="1"/>
        <v>210.04078870689753</v>
      </c>
    </row>
    <row r="17" spans="1:19" x14ac:dyDescent="0.25">
      <c r="A17" t="str">
        <f t="shared" si="2"/>
        <v>PUBBDGSBDOldLIFLUT5STDELC_23</v>
      </c>
      <c r="B17" t="s">
        <v>1848</v>
      </c>
      <c r="C17" t="s">
        <v>13</v>
      </c>
      <c r="D17" t="s">
        <v>1852</v>
      </c>
      <c r="E17" t="s">
        <v>57</v>
      </c>
      <c r="F17" t="s">
        <v>20</v>
      </c>
      <c r="G17" t="s">
        <v>22</v>
      </c>
      <c r="H17" t="s">
        <v>23</v>
      </c>
      <c r="I17" t="s">
        <v>18</v>
      </c>
      <c r="J17" t="s">
        <v>16</v>
      </c>
      <c r="K17">
        <v>23</v>
      </c>
      <c r="L17" s="1">
        <f>SUMIFS(Activity_PUBBDG!C:C,Activity_PUBBDG!B:B,B17&amp;C17&amp;D17&amp;E17&amp;F17&amp;"*")</f>
        <v>390.4695565097544</v>
      </c>
      <c r="M17" s="1">
        <f>SUMIFS(Activity_PUBBDG!U:U,Activity_PUBBDG!B:B,B17&amp;C17&amp;D17&amp;E17&amp;F17&amp;"*")</f>
        <v>406.81032684982313</v>
      </c>
      <c r="N17" s="1">
        <f>VLOOKUP(B17&amp;C17&amp;D17&amp;E17&amp;F17&amp;G17&amp;H17&amp;I17&amp;J17&amp;"*",PUBBDG_CapacityToActivity!B:C,2,FALSE)</f>
        <v>1</v>
      </c>
      <c r="O17" s="1">
        <f>VLOOKUP(F17,Parameters!A:B,2,FALSE)</f>
        <v>0.66981607963728396</v>
      </c>
      <c r="P17" s="5">
        <v>0.5</v>
      </c>
      <c r="Q17" s="5">
        <v>1</v>
      </c>
      <c r="R17" s="5">
        <v>1.1000000000000001</v>
      </c>
      <c r="S17">
        <f t="shared" si="1"/>
        <v>350.00012733617024</v>
      </c>
    </row>
    <row r="18" spans="1:19" x14ac:dyDescent="0.25">
      <c r="A18" t="str">
        <f t="shared" si="2"/>
        <v>PUBBDGHSPOldAM______STDELC_23</v>
      </c>
      <c r="B18" t="s">
        <v>1848</v>
      </c>
      <c r="C18" t="s">
        <v>13</v>
      </c>
      <c r="D18" t="s">
        <v>1851</v>
      </c>
      <c r="E18" t="s">
        <v>57</v>
      </c>
      <c r="F18" t="s">
        <v>72</v>
      </c>
      <c r="G18" t="s">
        <v>14</v>
      </c>
      <c r="H18" t="s">
        <v>14</v>
      </c>
      <c r="I18" t="s">
        <v>18</v>
      </c>
      <c r="J18" t="s">
        <v>16</v>
      </c>
      <c r="K18">
        <v>23</v>
      </c>
      <c r="L18" s="1">
        <f>SUMIFS(Activity_PUBBDG!C:C,Activity_PUBBDG!B:B,B18&amp;C18&amp;D18&amp;E18&amp;F18&amp;"*")</f>
        <v>115.71565384587237</v>
      </c>
      <c r="M18" s="1">
        <f>SUMIFS(Activity_PUBBDG!U:U,Activity_PUBBDG!B:B,B18&amp;C18&amp;D18&amp;E18&amp;F18&amp;"*")</f>
        <v>119.41406901883384</v>
      </c>
      <c r="N18" s="1">
        <f>VLOOKUP(B18&amp;C18&amp;D18&amp;E18&amp;F18&amp;G18&amp;H18&amp;I18&amp;J18&amp;"*",PUBBDG_CapacityToActivity!B:C,2,FALSE)</f>
        <v>31.536000000000001</v>
      </c>
      <c r="O18" s="1">
        <f>VLOOKUP(F18,Parameters!A:B,2,FALSE)</f>
        <v>0.96605055262802775</v>
      </c>
      <c r="P18" s="5">
        <v>0.8</v>
      </c>
      <c r="Q18" s="5">
        <v>1</v>
      </c>
      <c r="R18" s="5">
        <v>1.1000000000000001</v>
      </c>
      <c r="S18">
        <f t="shared" si="1"/>
        <v>3.4347156495337146</v>
      </c>
    </row>
    <row r="19" spans="1:19" x14ac:dyDescent="0.25">
      <c r="A19" t="str">
        <f t="shared" si="2"/>
        <v>PUBBDGPSIOldAM______STDELC_23</v>
      </c>
      <c r="B19" t="s">
        <v>1848</v>
      </c>
      <c r="C19" t="s">
        <v>13</v>
      </c>
      <c r="D19" t="s">
        <v>1849</v>
      </c>
      <c r="E19" t="s">
        <v>57</v>
      </c>
      <c r="F19" t="s">
        <v>72</v>
      </c>
      <c r="G19" t="s">
        <v>14</v>
      </c>
      <c r="H19" t="s">
        <v>14</v>
      </c>
      <c r="I19" t="s">
        <v>18</v>
      </c>
      <c r="J19" t="s">
        <v>16</v>
      </c>
      <c r="K19">
        <v>23</v>
      </c>
      <c r="L19" s="1">
        <f>SUMIFS(Activity_PUBBDG!C:C,Activity_PUBBDG!B:B,B19&amp;C19&amp;D19&amp;E19&amp;F19&amp;"*")</f>
        <v>182.27152479903899</v>
      </c>
      <c r="M19" s="1">
        <f>SUMIFS(Activity_PUBBDG!U:U,Activity_PUBBDG!B:B,B19&amp;C19&amp;D19&amp;E19&amp;F19&amp;"*")</f>
        <v>185.26667786390078</v>
      </c>
      <c r="N19" s="1">
        <f>VLOOKUP(B19&amp;C19&amp;D19&amp;E19&amp;F19&amp;G19&amp;H19&amp;I19&amp;J19&amp;"*",PUBBDG_CapacityToActivity!B:C,2,FALSE)</f>
        <v>31.536000000000001</v>
      </c>
      <c r="O19" s="1">
        <f>VLOOKUP(F19,Parameters!A:B,2,FALSE)</f>
        <v>0.96605055262802775</v>
      </c>
      <c r="P19" s="5">
        <v>0.8</v>
      </c>
      <c r="Q19" s="5">
        <v>1</v>
      </c>
      <c r="R19" s="5">
        <v>1.1000000000000001</v>
      </c>
      <c r="S19">
        <f t="shared" si="1"/>
        <v>5.3288390808950572</v>
      </c>
    </row>
    <row r="20" spans="1:19" x14ac:dyDescent="0.25">
      <c r="A20" t="str">
        <f t="shared" si="2"/>
        <v>PUBBDGMUNOldAM______STDELC_23</v>
      </c>
      <c r="B20" t="s">
        <v>1848</v>
      </c>
      <c r="C20" t="s">
        <v>13</v>
      </c>
      <c r="D20" t="s">
        <v>1850</v>
      </c>
      <c r="E20" t="s">
        <v>57</v>
      </c>
      <c r="F20" t="s">
        <v>72</v>
      </c>
      <c r="G20" t="s">
        <v>14</v>
      </c>
      <c r="H20" t="s">
        <v>14</v>
      </c>
      <c r="I20" t="s">
        <v>18</v>
      </c>
      <c r="J20" t="s">
        <v>16</v>
      </c>
      <c r="K20">
        <v>23</v>
      </c>
      <c r="L20" s="1">
        <f>SUMIFS(Activity_PUBBDG!C:C,Activity_PUBBDG!B:B,B20&amp;C20&amp;D20&amp;E20&amp;F20&amp;"*")</f>
        <v>88.905985039268856</v>
      </c>
      <c r="M20" s="1">
        <f>SUMIFS(Activity_PUBBDG!U:U,Activity_PUBBDG!B:B,B20&amp;C20&amp;D20&amp;E20&amp;F20&amp;"*")</f>
        <v>97.067302508464664</v>
      </c>
      <c r="N20" s="1">
        <f>VLOOKUP(B20&amp;C20&amp;D20&amp;E20&amp;F20&amp;G20&amp;H20&amp;I20&amp;J20&amp;"*",PUBBDG_CapacityToActivity!B:C,2,FALSE)</f>
        <v>31.536000000000001</v>
      </c>
      <c r="O20" s="1">
        <f>VLOOKUP(F20,Parameters!A:B,2,FALSE)</f>
        <v>0.96605055262802775</v>
      </c>
      <c r="P20" s="5">
        <v>0.8</v>
      </c>
      <c r="Q20" s="5">
        <v>1</v>
      </c>
      <c r="R20" s="5">
        <v>1.1000000000000001</v>
      </c>
      <c r="S20">
        <f t="shared" si="1"/>
        <v>2.7919539608960444</v>
      </c>
    </row>
    <row r="21" spans="1:19" x14ac:dyDescent="0.25">
      <c r="A21" t="str">
        <f t="shared" si="2"/>
        <v>PUBBDGSBDOldAM______STDELC_23</v>
      </c>
      <c r="B21" t="s">
        <v>1848</v>
      </c>
      <c r="C21" t="s">
        <v>13</v>
      </c>
      <c r="D21" t="s">
        <v>1852</v>
      </c>
      <c r="E21" t="s">
        <v>57</v>
      </c>
      <c r="F21" t="s">
        <v>72</v>
      </c>
      <c r="G21" t="s">
        <v>14</v>
      </c>
      <c r="H21" t="s">
        <v>14</v>
      </c>
      <c r="I21" t="s">
        <v>18</v>
      </c>
      <c r="J21" t="s">
        <v>16</v>
      </c>
      <c r="K21">
        <v>23</v>
      </c>
      <c r="L21" s="1">
        <f>SUMIFS(Activity_PUBBDG!C:C,Activity_PUBBDG!B:B,B21&amp;C21&amp;D21&amp;E21&amp;F21&amp;"*")</f>
        <v>134.05992869945825</v>
      </c>
      <c r="M21" s="1">
        <f>SUMIFS(Activity_PUBBDG!U:U,Activity_PUBBDG!B:B,B21&amp;C21&amp;D21&amp;E21&amp;F21&amp;"*")</f>
        <v>139.67020604416305</v>
      </c>
      <c r="N21" s="1">
        <f>VLOOKUP(B21&amp;C21&amp;D21&amp;E21&amp;F21&amp;G21&amp;H21&amp;I21&amp;J21&amp;"*",PUBBDG_CapacityToActivity!B:C,2,FALSE)</f>
        <v>31.536000000000001</v>
      </c>
      <c r="O21" s="1">
        <f>VLOOKUP(F21,Parameters!A:B,2,FALSE)</f>
        <v>0.96605055262802775</v>
      </c>
      <c r="P21" s="5">
        <v>0.8</v>
      </c>
      <c r="Q21" s="5">
        <v>1</v>
      </c>
      <c r="R21" s="5">
        <v>1.1000000000000001</v>
      </c>
      <c r="S21">
        <f t="shared" si="1"/>
        <v>4.0173444085371814</v>
      </c>
    </row>
    <row r="22" spans="1:19" x14ac:dyDescent="0.25">
      <c r="A22" t="str">
        <f t="shared" si="2"/>
        <v>PUBBDGPSIOldAE______STDNGA_23</v>
      </c>
      <c r="B22" t="s">
        <v>1848</v>
      </c>
      <c r="C22" t="s">
        <v>13</v>
      </c>
      <c r="D22" t="s">
        <v>1849</v>
      </c>
      <c r="E22" t="s">
        <v>57</v>
      </c>
      <c r="F22" t="s">
        <v>71</v>
      </c>
      <c r="G22" t="s">
        <v>14</v>
      </c>
      <c r="H22" t="s">
        <v>14</v>
      </c>
      <c r="I22" t="s">
        <v>18</v>
      </c>
      <c r="J22" t="s">
        <v>19</v>
      </c>
      <c r="K22">
        <v>23</v>
      </c>
      <c r="L22" s="1">
        <f>SUMIFS(Activity_PUBBDG!C:C,Activity_PUBBDG!B:B,B22&amp;C22&amp;D22&amp;E22&amp;F22&amp;"*")</f>
        <v>637.8764202227585</v>
      </c>
      <c r="M22" s="1">
        <f>SUMIFS(Activity_PUBBDG!U:U,Activity_PUBBDG!B:B,B22&amp;C22&amp;D22&amp;E22&amp;F22&amp;"*")</f>
        <v>648.35824132531184</v>
      </c>
      <c r="N22" s="1">
        <f>VLOOKUP(B22&amp;C22&amp;D22&amp;E22&amp;F22&amp;G22&amp;H22&amp;I22&amp;J22&amp;"*",PUBBDG_CapacityToActivity!B:C,2,FALSE)</f>
        <v>31.536000000000001</v>
      </c>
      <c r="O22" s="1">
        <f>VLOOKUP(F22,Parameters!A:B,2,FALSE)</f>
        <v>0.79985092891507692</v>
      </c>
      <c r="P22" s="5">
        <v>0</v>
      </c>
      <c r="Q22" s="5">
        <v>0.3</v>
      </c>
      <c r="R22" s="5">
        <v>1.2</v>
      </c>
      <c r="S22">
        <f t="shared" si="1"/>
        <v>5.613412876770444E-2</v>
      </c>
    </row>
    <row r="23" spans="1:19" x14ac:dyDescent="0.25">
      <c r="A23" t="str">
        <f t="shared" si="2"/>
        <v>PUBBDGPSIOldAE______STDBMA_23</v>
      </c>
      <c r="B23" t="s">
        <v>1848</v>
      </c>
      <c r="C23" t="s">
        <v>13</v>
      </c>
      <c r="D23" t="s">
        <v>1849</v>
      </c>
      <c r="E23" t="s">
        <v>57</v>
      </c>
      <c r="F23" t="s">
        <v>71</v>
      </c>
      <c r="G23" t="s">
        <v>14</v>
      </c>
      <c r="H23" t="s">
        <v>14</v>
      </c>
      <c r="I23" t="s">
        <v>18</v>
      </c>
      <c r="J23" t="s">
        <v>33</v>
      </c>
      <c r="K23">
        <v>23</v>
      </c>
      <c r="L23" s="1">
        <f>SUMIFS(Activity_PUBBDG!C:C,Activity_PUBBDG!B:B,B23&amp;C23&amp;D23&amp;E23&amp;F23&amp;"*")</f>
        <v>637.8764202227585</v>
      </c>
      <c r="M23" s="1">
        <f>SUMIFS(Activity_PUBBDG!U:U,Activity_PUBBDG!B:B,B23&amp;C23&amp;D23&amp;E23&amp;F23&amp;"*")</f>
        <v>648.35824132531184</v>
      </c>
      <c r="N23" s="1">
        <f>VLOOKUP(B23&amp;C23&amp;D23&amp;E23&amp;F23&amp;G23&amp;H23&amp;I23&amp;J23&amp;"*",PUBBDG_CapacityToActivity!B:C,2,FALSE)</f>
        <v>31.536000000000001</v>
      </c>
      <c r="O23" s="1">
        <f>VLOOKUP(F23,Parameters!A:B,2,FALSE)</f>
        <v>0.79985092891507692</v>
      </c>
      <c r="P23" s="5">
        <v>0</v>
      </c>
      <c r="Q23" s="5">
        <v>0.3</v>
      </c>
      <c r="R23" s="5">
        <v>1.2</v>
      </c>
      <c r="S23">
        <f t="shared" si="1"/>
        <v>5.613412876770444E-2</v>
      </c>
    </row>
    <row r="24" spans="1:19" x14ac:dyDescent="0.25">
      <c r="A24" t="str">
        <f t="shared" si="2"/>
        <v>PUBBDGHSPNewAM______STDELC_23</v>
      </c>
      <c r="B24" t="s">
        <v>1848</v>
      </c>
      <c r="C24" t="s">
        <v>13</v>
      </c>
      <c r="D24" t="s">
        <v>1851</v>
      </c>
      <c r="E24" t="s">
        <v>58</v>
      </c>
      <c r="F24" t="s">
        <v>72</v>
      </c>
      <c r="G24" t="s">
        <v>14</v>
      </c>
      <c r="H24" t="s">
        <v>14</v>
      </c>
      <c r="I24" t="s">
        <v>18</v>
      </c>
      <c r="J24" t="s">
        <v>16</v>
      </c>
      <c r="K24">
        <v>23</v>
      </c>
      <c r="L24" s="1">
        <f>SUMIFS(Activity_PUBBDG!C:C,Activity_PUBBDG!B:B,B24&amp;C24&amp;D24&amp;E24&amp;F24&amp;"*")</f>
        <v>0</v>
      </c>
      <c r="M24" s="1">
        <f>SUMIFS(Activity_PUBBDG!U:U,Activity_PUBBDG!B:B,B24&amp;C24&amp;D24&amp;E24&amp;F24&amp;"*")</f>
        <v>9.9901408227011874</v>
      </c>
      <c r="N24" s="1">
        <f>VLOOKUP(B24&amp;C24&amp;D24&amp;E24&amp;F24&amp;G24&amp;H24&amp;I24&amp;J24&amp;"*",PUBBDG_CapacityToActivity!B:C,2,FALSE)</f>
        <v>31.536000000000001</v>
      </c>
      <c r="O24" s="1">
        <f>VLOOKUP(F24,Parameters!A:B,2,FALSE)</f>
        <v>0.96605055262802775</v>
      </c>
      <c r="P24" s="5">
        <v>0.8</v>
      </c>
      <c r="Q24" s="5">
        <v>1</v>
      </c>
      <c r="R24" s="5">
        <v>2</v>
      </c>
      <c r="S24">
        <f t="shared" si="1"/>
        <v>0.26233433806534034</v>
      </c>
    </row>
    <row r="25" spans="1:19" x14ac:dyDescent="0.25">
      <c r="A25" t="str">
        <f t="shared" si="2"/>
        <v>PUBBDGPSINewAM______STDELC_23</v>
      </c>
      <c r="B25" t="s">
        <v>1848</v>
      </c>
      <c r="C25" t="s">
        <v>13</v>
      </c>
      <c r="D25" t="s">
        <v>1849</v>
      </c>
      <c r="E25" t="s">
        <v>58</v>
      </c>
      <c r="F25" t="s">
        <v>72</v>
      </c>
      <c r="G25" t="s">
        <v>14</v>
      </c>
      <c r="H25" t="s">
        <v>14</v>
      </c>
      <c r="I25" t="s">
        <v>18</v>
      </c>
      <c r="J25" t="s">
        <v>16</v>
      </c>
      <c r="K25">
        <v>23</v>
      </c>
      <c r="L25" s="1">
        <f>SUMIFS(Activity_PUBBDG!C:C,Activity_PUBBDG!B:B,B25&amp;C25&amp;D25&amp;E25&amp;F25&amp;"*")</f>
        <v>0</v>
      </c>
      <c r="M25" s="1">
        <f>SUMIFS(Activity_PUBBDG!U:U,Activity_PUBBDG!B:B,B25&amp;C25&amp;D25&amp;E25&amp;F25&amp;"*")</f>
        <v>11.440621404816305</v>
      </c>
      <c r="N25" s="1">
        <f>VLOOKUP(A25,PUBBDG_CapacityToActivity!B:C,2,FALSE)</f>
        <v>31.536000000000001</v>
      </c>
      <c r="O25" s="1">
        <f>VLOOKUP(F25,Parameters!A:B,2,FALSE)</f>
        <v>0.96605055262802775</v>
      </c>
      <c r="P25" s="5">
        <v>0.8</v>
      </c>
      <c r="Q25" s="5">
        <v>1</v>
      </c>
      <c r="R25" s="5">
        <v>2</v>
      </c>
      <c r="S25">
        <f t="shared" si="1"/>
        <v>0.3004229766680257</v>
      </c>
    </row>
    <row r="26" spans="1:19" x14ac:dyDescent="0.25">
      <c r="A26" t="str">
        <f t="shared" si="2"/>
        <v>PUBBDGMUNNewAM______STDELC_23</v>
      </c>
      <c r="B26" t="s">
        <v>1848</v>
      </c>
      <c r="C26" t="s">
        <v>13</v>
      </c>
      <c r="D26" t="s">
        <v>1850</v>
      </c>
      <c r="E26" t="s">
        <v>58</v>
      </c>
      <c r="F26" t="s">
        <v>72</v>
      </c>
      <c r="G26" t="s">
        <v>14</v>
      </c>
      <c r="H26" t="s">
        <v>14</v>
      </c>
      <c r="I26" t="s">
        <v>18</v>
      </c>
      <c r="J26" t="s">
        <v>16</v>
      </c>
      <c r="K26">
        <v>23</v>
      </c>
      <c r="L26" s="1">
        <f>SUMIFS(Activity_PUBBDG!C:C,Activity_PUBBDG!B:B,B26&amp;C26&amp;D26&amp;E26&amp;F26&amp;"*")</f>
        <v>0</v>
      </c>
      <c r="M26" s="1">
        <f>SUMIFS(Activity_PUBBDG!U:U,Activity_PUBBDG!B:B,B26&amp;C26&amp;D26&amp;E26&amp;F26&amp;"*")</f>
        <v>25.263612945088536</v>
      </c>
      <c r="N26" s="1">
        <f>VLOOKUP(B26&amp;C26&amp;D26&amp;E26&amp;F26&amp;G26&amp;H26&amp;I26&amp;J26&amp;"*",PUBBDG_CapacityToActivity!B:C,2,FALSE)</f>
        <v>31.536000000000001</v>
      </c>
      <c r="O26" s="1">
        <f>VLOOKUP(F26,Parameters!A:B,2,FALSE)</f>
        <v>0.96605055262802775</v>
      </c>
      <c r="P26" s="5">
        <v>0.8</v>
      </c>
      <c r="Q26" s="5">
        <v>1</v>
      </c>
      <c r="R26" s="5">
        <v>2</v>
      </c>
      <c r="S26">
        <f t="shared" si="1"/>
        <v>0.66340538103613866</v>
      </c>
    </row>
    <row r="27" spans="1:19" x14ac:dyDescent="0.25">
      <c r="A27" t="str">
        <f t="shared" si="2"/>
        <v>PUBBDGSBDNewAM______STDELC_23</v>
      </c>
      <c r="B27" t="s">
        <v>1848</v>
      </c>
      <c r="C27" t="s">
        <v>13</v>
      </c>
      <c r="D27" t="s">
        <v>1852</v>
      </c>
      <c r="E27" t="s">
        <v>58</v>
      </c>
      <c r="F27" t="s">
        <v>72</v>
      </c>
      <c r="G27" t="s">
        <v>14</v>
      </c>
      <c r="H27" t="s">
        <v>14</v>
      </c>
      <c r="I27" t="s">
        <v>18</v>
      </c>
      <c r="J27" t="s">
        <v>16</v>
      </c>
      <c r="K27">
        <v>23</v>
      </c>
      <c r="L27" s="1">
        <f>SUMIFS(Activity_PUBBDG!C:C,Activity_PUBBDG!B:B,B27&amp;C27&amp;D27&amp;E27&amp;F27&amp;"*")</f>
        <v>0</v>
      </c>
      <c r="M27" s="1">
        <f>SUMIFS(Activity_PUBBDG!U:U,Activity_PUBBDG!B:B,B27&amp;C27&amp;D27&amp;E27&amp;F27&amp;"*")</f>
        <v>15.310925908006075</v>
      </c>
      <c r="N27" s="1">
        <f>VLOOKUP(B27&amp;C27&amp;D27&amp;E27&amp;F27&amp;G27&amp;H27&amp;I27&amp;J27&amp;"*",PUBBDG_CapacityToActivity!B:C,2,FALSE)</f>
        <v>31.536000000000001</v>
      </c>
      <c r="O27" s="1">
        <f>VLOOKUP(F27,Parameters!A:B,2,FALSE)</f>
        <v>0.96605055262802775</v>
      </c>
      <c r="P27" s="5">
        <v>0.8</v>
      </c>
      <c r="Q27" s="5">
        <v>1</v>
      </c>
      <c r="R27" s="5">
        <v>2</v>
      </c>
      <c r="S27">
        <f t="shared" si="1"/>
        <v>0.40205455403762957</v>
      </c>
    </row>
    <row r="28" spans="1:19" x14ac:dyDescent="0.25">
      <c r="A28" t="str">
        <f t="shared" si="2"/>
        <v>PUBBDGPSINewAE______STDNGA_23</v>
      </c>
      <c r="B28" t="s">
        <v>1848</v>
      </c>
      <c r="C28" t="s">
        <v>13</v>
      </c>
      <c r="D28" t="s">
        <v>1849</v>
      </c>
      <c r="E28" t="s">
        <v>58</v>
      </c>
      <c r="F28" t="s">
        <v>71</v>
      </c>
      <c r="G28" t="s">
        <v>14</v>
      </c>
      <c r="H28" t="s">
        <v>14</v>
      </c>
      <c r="I28" t="s">
        <v>18</v>
      </c>
      <c r="J28" t="s">
        <v>19</v>
      </c>
      <c r="K28">
        <v>23</v>
      </c>
      <c r="L28" s="1">
        <f>SUMIFS(Activity_PUBBDG!C:C,Activity_PUBBDG!B:B,B28&amp;C28&amp;D28&amp;E28&amp;F28&amp;"*")</f>
        <v>0</v>
      </c>
      <c r="M28" s="1">
        <f>SUMIFS(Activity_PUBBDG!U:U,Activity_PUBBDG!B:B,B28&amp;C28&amp;D28&amp;E28&amp;F28&amp;"*")</f>
        <v>40.037535401506993</v>
      </c>
      <c r="N28" s="1">
        <f>VLOOKUP(B28&amp;C28&amp;D28&amp;E28&amp;F28&amp;G28&amp;H28&amp;I28&amp;J28&amp;"*",PUBBDG_CapacityToActivity!B:C,2,FALSE)</f>
        <v>31.536000000000001</v>
      </c>
      <c r="O28" s="1">
        <f>VLOOKUP(F28,Parameters!A:B,2,FALSE)</f>
        <v>0.79985092891507692</v>
      </c>
      <c r="P28" s="5">
        <v>0.8</v>
      </c>
      <c r="Q28" s="5">
        <v>1</v>
      </c>
      <c r="R28" s="5">
        <v>2</v>
      </c>
      <c r="S28">
        <f t="shared" si="1"/>
        <v>1.2698185474839616</v>
      </c>
    </row>
    <row r="29" spans="1:19" x14ac:dyDescent="0.25">
      <c r="A29" t="str">
        <f t="shared" si="2"/>
        <v>PUBBDGHSPOldAE______STDBMA_23</v>
      </c>
      <c r="B29" t="s">
        <v>1848</v>
      </c>
      <c r="C29" t="s">
        <v>13</v>
      </c>
      <c r="D29" t="s">
        <v>1851</v>
      </c>
      <c r="E29" t="s">
        <v>57</v>
      </c>
      <c r="F29" t="s">
        <v>71</v>
      </c>
      <c r="G29" t="s">
        <v>14</v>
      </c>
      <c r="H29" t="s">
        <v>14</v>
      </c>
      <c r="I29" t="s">
        <v>18</v>
      </c>
      <c r="J29" t="s">
        <v>33</v>
      </c>
      <c r="K29">
        <v>23</v>
      </c>
      <c r="L29" s="1">
        <f>SUMIFS(Activity_PUBBDG!C:C,Activity_PUBBDG!B:B,B29&amp;C29&amp;D29&amp;E29&amp;F29&amp;"*")</f>
        <v>542.38714236091448</v>
      </c>
      <c r="M29" s="1">
        <f>SUMIFS(Activity_PUBBDG!U:U,Activity_PUBBDG!B:B,B29&amp;C29&amp;D29&amp;E29&amp;F29&amp;"*")</f>
        <v>559.7225051252185</v>
      </c>
      <c r="N29" s="1">
        <f>VLOOKUP(B29&amp;C29&amp;D29&amp;E29&amp;F29&amp;G29&amp;H29&amp;I29&amp;J29&amp;"*",PUBBDG_CapacityToActivity!B:C,2,FALSE)</f>
        <v>31.536000000000001</v>
      </c>
      <c r="O29" s="1">
        <f>VLOOKUP(F29,Parameters!A:B,2,FALSE)</f>
        <v>0.79985092891507692</v>
      </c>
      <c r="P29" s="5">
        <v>0</v>
      </c>
      <c r="Q29" s="5">
        <v>0.3</v>
      </c>
      <c r="R29" s="5">
        <v>1.2</v>
      </c>
      <c r="S29">
        <f t="shared" si="1"/>
        <v>4.8460146218942658E-2</v>
      </c>
    </row>
    <row r="30" spans="1:19" x14ac:dyDescent="0.25">
      <c r="A30" t="str">
        <f t="shared" ref="A30:A61" si="3">B30&amp;C30&amp;D30&amp;E30&amp;F30&amp;G30&amp;H30&amp;I30&amp;J30&amp;"_"&amp;K30</f>
        <v>PUBBDGSBDOldAE______STDBMA_23</v>
      </c>
      <c r="B30" t="s">
        <v>1848</v>
      </c>
      <c r="C30" t="s">
        <v>13</v>
      </c>
      <c r="D30" t="s">
        <v>1852</v>
      </c>
      <c r="E30" t="s">
        <v>57</v>
      </c>
      <c r="F30" t="s">
        <v>71</v>
      </c>
      <c r="G30" t="s">
        <v>14</v>
      </c>
      <c r="H30" t="s">
        <v>14</v>
      </c>
      <c r="I30" t="s">
        <v>18</v>
      </c>
      <c r="J30" t="s">
        <v>33</v>
      </c>
      <c r="K30">
        <v>23</v>
      </c>
      <c r="L30" s="1">
        <f>SUMIFS(Activity_PUBBDG!C:C,Activity_PUBBDG!B:B,B30&amp;C30&amp;D30&amp;E30&amp;F30&amp;"*")</f>
        <v>508.35513234078991</v>
      </c>
      <c r="M30" s="1">
        <f>SUMIFS(Activity_PUBBDG!U:U,Activity_PUBBDG!B:B,B30&amp;C30&amp;D30&amp;E30&amp;F30&amp;"*")</f>
        <v>529.62929912354059</v>
      </c>
      <c r="N30" s="1">
        <f>VLOOKUP(B30&amp;C30&amp;D30&amp;E30&amp;F30&amp;G30&amp;H30&amp;I30&amp;J30&amp;"*",PUBBDG_CapacityToActivity!B:C,2,FALSE)</f>
        <v>31.536000000000001</v>
      </c>
      <c r="O30" s="1">
        <f>VLOOKUP(F30,Parameters!A:B,2,FALSE)</f>
        <v>0.79985092891507692</v>
      </c>
      <c r="P30" s="5">
        <v>0</v>
      </c>
      <c r="Q30" s="5">
        <v>0.3</v>
      </c>
      <c r="R30" s="5">
        <v>1.2</v>
      </c>
      <c r="S30">
        <f t="shared" si="1"/>
        <v>4.5854710222203832E-2</v>
      </c>
    </row>
    <row r="31" spans="1:19" x14ac:dyDescent="0.25">
      <c r="A31" t="str">
        <f t="shared" si="3"/>
        <v>PUBBDGHSPOldAE______STDNGA_23</v>
      </c>
      <c r="B31" t="s">
        <v>1848</v>
      </c>
      <c r="C31" t="s">
        <v>13</v>
      </c>
      <c r="D31" t="s">
        <v>1851</v>
      </c>
      <c r="E31" t="s">
        <v>57</v>
      </c>
      <c r="F31" t="s">
        <v>71</v>
      </c>
      <c r="G31" t="s">
        <v>14</v>
      </c>
      <c r="H31" t="s">
        <v>14</v>
      </c>
      <c r="I31" t="s">
        <v>18</v>
      </c>
      <c r="J31" t="s">
        <v>19</v>
      </c>
      <c r="K31">
        <v>23</v>
      </c>
      <c r="L31" s="1">
        <f>SUMIFS(Activity_PUBBDG!C:C,Activity_PUBBDG!B:B,B31&amp;C31&amp;D31&amp;E31&amp;F31&amp;"*")</f>
        <v>542.38714236091448</v>
      </c>
      <c r="M31" s="1">
        <f>SUMIFS(Activity_PUBBDG!U:U,Activity_PUBBDG!B:B,B31&amp;C31&amp;D31&amp;E31&amp;F31&amp;"*")</f>
        <v>559.7225051252185</v>
      </c>
      <c r="N31" s="1">
        <f>VLOOKUP(B31&amp;C31&amp;D31&amp;E31&amp;F31&amp;G31&amp;H31&amp;I31&amp;J31&amp;"*",PUBBDG_CapacityToActivity!B:C,2,FALSE)</f>
        <v>31.536000000000001</v>
      </c>
      <c r="O31" s="1">
        <f>VLOOKUP(F31,Parameters!A:B,2,FALSE)</f>
        <v>0.79985092891507692</v>
      </c>
      <c r="P31" s="5">
        <v>0</v>
      </c>
      <c r="Q31" s="5">
        <v>0.3</v>
      </c>
      <c r="R31" s="5">
        <v>1.2</v>
      </c>
      <c r="S31">
        <f t="shared" ref="S31:S86" si="4">IF(R31=0,M31*Q31/N31/O31*(P31+1/(50-23)),M31*Q31/N31/O31*(P31+1/R31^(50-23)))</f>
        <v>4.8460146218942658E-2</v>
      </c>
    </row>
    <row r="32" spans="1:19" x14ac:dyDescent="0.25">
      <c r="A32" t="str">
        <f t="shared" si="3"/>
        <v>PUBBDGHSPNewAE______STDNGA_23</v>
      </c>
      <c r="B32" t="s">
        <v>1848</v>
      </c>
      <c r="C32" t="s">
        <v>13</v>
      </c>
      <c r="D32" t="s">
        <v>1851</v>
      </c>
      <c r="E32" t="s">
        <v>58</v>
      </c>
      <c r="F32" t="s">
        <v>71</v>
      </c>
      <c r="G32" t="s">
        <v>14</v>
      </c>
      <c r="H32" t="s">
        <v>14</v>
      </c>
      <c r="I32" t="s">
        <v>18</v>
      </c>
      <c r="J32" t="s">
        <v>19</v>
      </c>
      <c r="K32">
        <v>23</v>
      </c>
      <c r="L32" s="1">
        <f>SUMIFS(Activity_PUBBDG!C:C,Activity_PUBBDG!B:B,B32&amp;C32&amp;D32&amp;E32&amp;F32&amp;"*")</f>
        <v>0</v>
      </c>
      <c r="M32" s="1">
        <f>SUMIFS(Activity_PUBBDG!U:U,Activity_PUBBDG!B:B,B32&amp;C32&amp;D32&amp;E32&amp;F32&amp;"*")</f>
        <v>46.826196391935618</v>
      </c>
      <c r="N32" s="1">
        <f>VLOOKUP(B32&amp;C32&amp;D32&amp;E32&amp;F32&amp;G32&amp;H32&amp;I32&amp;J32&amp;"*",PUBBDG_CapacityToActivity!B:C,2,FALSE)</f>
        <v>31.536000000000001</v>
      </c>
      <c r="O32" s="1">
        <f>VLOOKUP(F32,Parameters!A:B,2,FALSE)</f>
        <v>0.79985092891507692</v>
      </c>
      <c r="P32" s="5">
        <v>0.8</v>
      </c>
      <c r="Q32" s="5">
        <v>1</v>
      </c>
      <c r="R32" s="5">
        <v>2</v>
      </c>
      <c r="S32">
        <f t="shared" si="4"/>
        <v>1.4851256974316238</v>
      </c>
    </row>
    <row r="33" spans="1:19" x14ac:dyDescent="0.25">
      <c r="A33" t="str">
        <f t="shared" si="3"/>
        <v>PUBBDGMUNOldAE______STDNGA_23</v>
      </c>
      <c r="B33" t="s">
        <v>1848</v>
      </c>
      <c r="C33" t="s">
        <v>13</v>
      </c>
      <c r="D33" t="s">
        <v>1850</v>
      </c>
      <c r="E33" t="s">
        <v>57</v>
      </c>
      <c r="F33" t="s">
        <v>71</v>
      </c>
      <c r="G33" t="s">
        <v>14</v>
      </c>
      <c r="H33" t="s">
        <v>14</v>
      </c>
      <c r="I33" t="s">
        <v>18</v>
      </c>
      <c r="J33" t="s">
        <v>19</v>
      </c>
      <c r="K33">
        <v>23</v>
      </c>
      <c r="L33" s="1">
        <f>SUMIFS(Activity_PUBBDG!C:C,Activity_PUBBDG!B:B,B33&amp;C33&amp;D33&amp;E33&amp;F33&amp;"*")</f>
        <v>263.11055855101756</v>
      </c>
      <c r="M33" s="1">
        <f>SUMIFS(Activity_PUBBDG!U:U,Activity_PUBBDG!B:B,B33&amp;C33&amp;D33&amp;E33&amp;F33&amp;"*")</f>
        <v>287.26336217704824</v>
      </c>
      <c r="N33" s="1">
        <f>VLOOKUP(B33&amp;C33&amp;D33&amp;E33&amp;F33&amp;G33&amp;H33&amp;I33&amp;J33&amp;"*",PUBBDG_CapacityToActivity!B:C,2,FALSE)</f>
        <v>31.536000000000001</v>
      </c>
      <c r="O33" s="1">
        <f>VLOOKUP(F33,Parameters!A:B,2,FALSE)</f>
        <v>0.79985092891507692</v>
      </c>
      <c r="P33" s="5">
        <v>0</v>
      </c>
      <c r="Q33" s="5">
        <v>0.3</v>
      </c>
      <c r="R33" s="5">
        <v>1.2</v>
      </c>
      <c r="S33">
        <f t="shared" si="4"/>
        <v>2.4870939451202764E-2</v>
      </c>
    </row>
    <row r="34" spans="1:19" x14ac:dyDescent="0.25">
      <c r="A34" t="str">
        <f t="shared" si="3"/>
        <v>PUBBDGPSIOldSHFUR___HIGNGA_23</v>
      </c>
      <c r="B34" t="s">
        <v>1848</v>
      </c>
      <c r="C34" t="s">
        <v>13</v>
      </c>
      <c r="D34" t="s">
        <v>1849</v>
      </c>
      <c r="E34" t="s">
        <v>57</v>
      </c>
      <c r="F34" t="s">
        <v>32</v>
      </c>
      <c r="G34" t="s">
        <v>34</v>
      </c>
      <c r="H34" t="s">
        <v>14</v>
      </c>
      <c r="I34" t="s">
        <v>15</v>
      </c>
      <c r="J34" t="s">
        <v>19</v>
      </c>
      <c r="K34">
        <v>23</v>
      </c>
      <c r="L34" s="1">
        <f>SUMIFS(Activity_PUBBDG!C:C,Activity_PUBBDG!B:B,B34&amp;C34&amp;D34&amp;E34&amp;F34&amp;"*")</f>
        <v>3199.7170206202804</v>
      </c>
      <c r="M34" s="1">
        <f>SUMIFS(Activity_PUBBDG!U:U,Activity_PUBBDG!B:B,B34&amp;C34&amp;D34&amp;E34&amp;F34&amp;"*")</f>
        <v>3609.2124056449115</v>
      </c>
      <c r="N34" s="1">
        <f>VLOOKUP(B34&amp;C34&amp;D34&amp;E34&amp;F34&amp;G34&amp;H34&amp;I34&amp;J34&amp;"*",PUBBDG_CapacityToActivity!B:C,2,FALSE)</f>
        <v>31.536000000000001</v>
      </c>
      <c r="O34" s="1">
        <f>VLOOKUP(F34,Parameters!A:B,2,FALSE)</f>
        <v>0.30113578140729891</v>
      </c>
      <c r="P34" s="5">
        <v>0.2</v>
      </c>
      <c r="Q34" s="5">
        <v>1</v>
      </c>
      <c r="R34" s="5">
        <v>1.1000000000000001</v>
      </c>
      <c r="S34">
        <f t="shared" si="4"/>
        <v>104.99999534984448</v>
      </c>
    </row>
    <row r="35" spans="1:19" x14ac:dyDescent="0.25">
      <c r="A35" t="str">
        <f t="shared" si="3"/>
        <v>PUBBDGSBDOldSHFUR___HIGNGA_23</v>
      </c>
      <c r="B35" t="s">
        <v>1848</v>
      </c>
      <c r="C35" t="s">
        <v>13</v>
      </c>
      <c r="D35" t="s">
        <v>1852</v>
      </c>
      <c r="E35" t="s">
        <v>57</v>
      </c>
      <c r="F35" t="s">
        <v>32</v>
      </c>
      <c r="G35" t="s">
        <v>34</v>
      </c>
      <c r="H35" t="s">
        <v>14</v>
      </c>
      <c r="I35" t="s">
        <v>15</v>
      </c>
      <c r="J35" t="s">
        <v>19</v>
      </c>
      <c r="K35">
        <v>23</v>
      </c>
      <c r="L35" s="1">
        <f>SUMIFS(Activity_PUBBDG!C:C,Activity_PUBBDG!B:B,B35&amp;C35&amp;D35&amp;E35&amp;F35&amp;"*")</f>
        <v>2189.6348569329261</v>
      </c>
      <c r="M35" s="1">
        <f>SUMIFS(Activity_PUBBDG!U:U,Activity_PUBBDG!B:B,B35&amp;C35&amp;D35&amp;E35&amp;F35&amp;"*")</f>
        <v>2601.5900763926697</v>
      </c>
      <c r="N35" s="1">
        <f>VLOOKUP(B35&amp;C35&amp;D35&amp;E35&amp;F35&amp;G35&amp;H35&amp;I35&amp;J35&amp;"*",PUBBDG_CapacityToActivity!B:C,2,FALSE)</f>
        <v>31.536000000000001</v>
      </c>
      <c r="O35" s="1">
        <f>VLOOKUP(F35,Parameters!A:B,2,FALSE)</f>
        <v>0.30113578140729891</v>
      </c>
      <c r="P35" s="5">
        <v>0.2</v>
      </c>
      <c r="Q35" s="5">
        <v>1</v>
      </c>
      <c r="R35" s="5">
        <v>1.1000000000000001</v>
      </c>
      <c r="S35">
        <f t="shared" si="4"/>
        <v>75.686026540358483</v>
      </c>
    </row>
    <row r="36" spans="1:19" x14ac:dyDescent="0.25">
      <c r="A36" t="str">
        <f t="shared" si="3"/>
        <v>PUBBDGMUNOldSHFUR___HIGNGA_23</v>
      </c>
      <c r="B36" t="s">
        <v>1848</v>
      </c>
      <c r="C36" t="s">
        <v>13</v>
      </c>
      <c r="D36" t="s">
        <v>1850</v>
      </c>
      <c r="E36" t="s">
        <v>57</v>
      </c>
      <c r="F36" t="s">
        <v>32</v>
      </c>
      <c r="G36" t="s">
        <v>34</v>
      </c>
      <c r="H36" t="s">
        <v>14</v>
      </c>
      <c r="I36" t="s">
        <v>15</v>
      </c>
      <c r="J36" t="s">
        <v>19</v>
      </c>
      <c r="K36">
        <v>23</v>
      </c>
      <c r="L36" s="1">
        <f>SUMIFS(Activity_PUBBDG!C:C,Activity_PUBBDG!B:B,B36&amp;C36&amp;D36&amp;E36&amp;F36&amp;"*")</f>
        <v>1284.3713509640718</v>
      </c>
      <c r="M36" s="1">
        <f>SUMIFS(Activity_PUBBDG!U:U,Activity_PUBBDG!B:B,B36&amp;C36&amp;D36&amp;E36&amp;F36&amp;"*")</f>
        <v>1620.3336579154698</v>
      </c>
      <c r="N36" s="1">
        <f>VLOOKUP(B36&amp;C36&amp;D36&amp;E36&amp;F36&amp;G36&amp;H36&amp;I36&amp;J36&amp;"*",PUBBDG_CapacityToActivity!B:C,2,FALSE)</f>
        <v>31.536000000000001</v>
      </c>
      <c r="O36" s="1">
        <f>VLOOKUP(F36,Parameters!A:B,2,FALSE)</f>
        <v>0.30113578140729891</v>
      </c>
      <c r="P36" s="5">
        <v>0.2</v>
      </c>
      <c r="Q36" s="5">
        <v>1</v>
      </c>
      <c r="R36" s="5">
        <v>1.1000000000000001</v>
      </c>
      <c r="S36">
        <f t="shared" si="4"/>
        <v>47.139100563941533</v>
      </c>
    </row>
    <row r="37" spans="1:19" x14ac:dyDescent="0.25">
      <c r="A37" t="str">
        <f t="shared" si="3"/>
        <v>PUBBDGMUNOldAE______STDBMA_23</v>
      </c>
      <c r="B37" t="s">
        <v>1848</v>
      </c>
      <c r="C37" t="s">
        <v>13</v>
      </c>
      <c r="D37" t="s">
        <v>1850</v>
      </c>
      <c r="E37" t="s">
        <v>57</v>
      </c>
      <c r="F37" t="s">
        <v>71</v>
      </c>
      <c r="G37" t="s">
        <v>14</v>
      </c>
      <c r="H37" t="s">
        <v>14</v>
      </c>
      <c r="I37" t="s">
        <v>18</v>
      </c>
      <c r="J37" t="s">
        <v>33</v>
      </c>
      <c r="K37">
        <v>23</v>
      </c>
      <c r="L37" s="1">
        <f>SUMIFS(Activity_PUBBDG!C:C,Activity_PUBBDG!B:B,B37&amp;C37&amp;D37&amp;E37&amp;F37&amp;"*")</f>
        <v>263.11055855101756</v>
      </c>
      <c r="M37" s="1">
        <f>SUMIFS(Activity_PUBBDG!U:U,Activity_PUBBDG!B:B,B37&amp;C37&amp;D37&amp;E37&amp;F37&amp;"*")</f>
        <v>287.26336217704824</v>
      </c>
      <c r="N37" s="1">
        <f>VLOOKUP(B37&amp;C37&amp;D37&amp;E37&amp;F37&amp;G37&amp;H37&amp;I37&amp;J37&amp;"*",PUBBDG_CapacityToActivity!B:C,2,FALSE)</f>
        <v>31.536000000000001</v>
      </c>
      <c r="O37" s="1">
        <f>VLOOKUP(F37,Parameters!A:B,2,FALSE)</f>
        <v>0.79985092891507692</v>
      </c>
      <c r="P37" s="5">
        <v>0</v>
      </c>
      <c r="Q37" s="5">
        <v>0.3</v>
      </c>
      <c r="R37" s="5">
        <v>1.2</v>
      </c>
      <c r="S37">
        <f t="shared" si="4"/>
        <v>2.4870939451202764E-2</v>
      </c>
    </row>
    <row r="38" spans="1:19" x14ac:dyDescent="0.25">
      <c r="A38" t="str">
        <f t="shared" si="3"/>
        <v>PUBBDGHSPOldSHFUR___HIGNGA_23</v>
      </c>
      <c r="B38" t="s">
        <v>1848</v>
      </c>
      <c r="C38" t="s">
        <v>13</v>
      </c>
      <c r="D38" t="s">
        <v>1851</v>
      </c>
      <c r="E38" t="s">
        <v>57</v>
      </c>
      <c r="F38" t="s">
        <v>32</v>
      </c>
      <c r="G38" t="s">
        <v>34</v>
      </c>
      <c r="H38" t="s">
        <v>14</v>
      </c>
      <c r="I38" t="s">
        <v>15</v>
      </c>
      <c r="J38" t="s">
        <v>19</v>
      </c>
      <c r="K38">
        <v>23</v>
      </c>
      <c r="L38" s="1">
        <f>SUMIFS(Activity_PUBBDG!C:C,Activity_PUBBDG!B:B,B38&amp;C38&amp;D38&amp;E38&amp;F38&amp;"*")</f>
        <v>1710.7130358521706</v>
      </c>
      <c r="M38" s="1">
        <f>SUMIFS(Activity_PUBBDG!U:U,Activity_PUBBDG!B:B,B38&amp;C38&amp;D38&amp;E38&amp;F38&amp;"*")</f>
        <v>2040.1690200265282</v>
      </c>
      <c r="N38" s="1">
        <f>VLOOKUP(B38&amp;C38&amp;D38&amp;E38&amp;F38&amp;G38&amp;H38&amp;I38&amp;J38&amp;"*",PUBBDG_CapacityToActivity!B:C,2,FALSE)</f>
        <v>31.536000000000001</v>
      </c>
      <c r="O38" s="1">
        <f>VLOOKUP(F38,Parameters!A:B,2,FALSE)</f>
        <v>0.30113578140729891</v>
      </c>
      <c r="P38" s="5">
        <v>0.2</v>
      </c>
      <c r="Q38" s="5">
        <v>1</v>
      </c>
      <c r="R38" s="5">
        <v>1.1000000000000001</v>
      </c>
      <c r="S38">
        <f t="shared" si="4"/>
        <v>59.353042586421225</v>
      </c>
    </row>
    <row r="39" spans="1:19" x14ac:dyDescent="0.25">
      <c r="A39" t="str">
        <f t="shared" si="3"/>
        <v>PUBBDGPSIOldSCCE___HIGNGA_23</v>
      </c>
      <c r="B39" t="s">
        <v>1848</v>
      </c>
      <c r="C39" t="s">
        <v>13</v>
      </c>
      <c r="D39" t="s">
        <v>1849</v>
      </c>
      <c r="E39" t="s">
        <v>57</v>
      </c>
      <c r="F39" t="s">
        <v>28</v>
      </c>
      <c r="G39" t="s">
        <v>29</v>
      </c>
      <c r="H39" t="s">
        <v>14</v>
      </c>
      <c r="I39" t="s">
        <v>15</v>
      </c>
      <c r="J39" t="s">
        <v>19</v>
      </c>
      <c r="K39">
        <v>23</v>
      </c>
      <c r="L39" s="1">
        <f>SUMIFS(Activity_PUBBDG!C:C,Activity_PUBBDG!B:B,B39&amp;C39&amp;D39&amp;E39&amp;F39&amp;"*")</f>
        <v>1616.4216119582645</v>
      </c>
      <c r="M39" s="1">
        <f>SUMIFS(Activity_PUBBDG!U:U,Activity_PUBBDG!B:B,B39&amp;C39&amp;D39&amp;E39&amp;F39&amp;"*")</f>
        <v>1342.4853659375522</v>
      </c>
      <c r="N39" s="1">
        <f>VLOOKUP(B39&amp;C39&amp;D39&amp;E39&amp;F39&amp;G39&amp;H39&amp;I39&amp;J39&amp;"*",PUBBDG_CapacityToActivity!B:C,2,FALSE)</f>
        <v>31.536000000000001</v>
      </c>
      <c r="O39" s="1">
        <f>VLOOKUP(F39,Parameters!A:B,2,FALSE)</f>
        <v>0.37169226366635683</v>
      </c>
      <c r="P39" s="5">
        <v>0.1</v>
      </c>
      <c r="Q39" s="5">
        <v>1</v>
      </c>
      <c r="R39" s="5">
        <v>1.1000000000000001</v>
      </c>
      <c r="S39">
        <f t="shared" si="4"/>
        <v>20.189091137194463</v>
      </c>
    </row>
    <row r="40" spans="1:19" x14ac:dyDescent="0.25">
      <c r="A40" t="str">
        <f t="shared" si="3"/>
        <v>PUBBDGMUNOldSCCE___HIGNGA_23</v>
      </c>
      <c r="B40" t="s">
        <v>1848</v>
      </c>
      <c r="C40" t="s">
        <v>13</v>
      </c>
      <c r="D40" t="s">
        <v>1850</v>
      </c>
      <c r="E40" t="s">
        <v>57</v>
      </c>
      <c r="F40" t="s">
        <v>28</v>
      </c>
      <c r="G40" t="s">
        <v>29</v>
      </c>
      <c r="H40" t="s">
        <v>14</v>
      </c>
      <c r="I40" t="s">
        <v>15</v>
      </c>
      <c r="J40" t="s">
        <v>19</v>
      </c>
      <c r="K40">
        <v>23</v>
      </c>
      <c r="L40" s="1">
        <f>SUMIFS(Activity_PUBBDG!C:C,Activity_PUBBDG!B:B,B40&amp;C40&amp;D40&amp;E40&amp;F40&amp;"*")</f>
        <v>833.31254722362053</v>
      </c>
      <c r="M40" s="1">
        <f>SUMIFS(Activity_PUBBDG!U:U,Activity_PUBBDG!B:B,B40&amp;C40&amp;D40&amp;E40&amp;F40&amp;"*")</f>
        <v>726.72240695715948</v>
      </c>
      <c r="N40" s="1">
        <f>VLOOKUP(B40&amp;C40&amp;D40&amp;E40&amp;F40&amp;G40&amp;H40&amp;I40&amp;J40&amp;"*",PUBBDG_CapacityToActivity!B:C,2,FALSE)</f>
        <v>31.536000000000001</v>
      </c>
      <c r="O40" s="1">
        <f>VLOOKUP(F40,Parameters!A:B,2,FALSE)</f>
        <v>0.37169226366635683</v>
      </c>
      <c r="P40" s="5">
        <v>0.1</v>
      </c>
      <c r="Q40" s="5">
        <v>1</v>
      </c>
      <c r="R40" s="5">
        <v>1.1000000000000001</v>
      </c>
      <c r="S40">
        <f t="shared" si="4"/>
        <v>10.928882561973419</v>
      </c>
    </row>
    <row r="41" spans="1:19" x14ac:dyDescent="0.25">
      <c r="A41" t="str">
        <f t="shared" si="3"/>
        <v>PUBBDGHSPOldSCCE___HIGNGA_23</v>
      </c>
      <c r="B41" t="s">
        <v>1848</v>
      </c>
      <c r="C41" t="s">
        <v>13</v>
      </c>
      <c r="D41" t="s">
        <v>1851</v>
      </c>
      <c r="E41" t="s">
        <v>57</v>
      </c>
      <c r="F41" t="s">
        <v>28</v>
      </c>
      <c r="G41" t="s">
        <v>29</v>
      </c>
      <c r="H41" t="s">
        <v>14</v>
      </c>
      <c r="I41" t="s">
        <v>15</v>
      </c>
      <c r="J41" t="s">
        <v>19</v>
      </c>
      <c r="K41">
        <v>23</v>
      </c>
      <c r="L41" s="1">
        <f>SUMIFS(Activity_PUBBDG!C:C,Activity_PUBBDG!B:B,B41&amp;C41&amp;D41&amp;E41&amp;F41&amp;"*")</f>
        <v>1156.4179493497727</v>
      </c>
      <c r="M41" s="1">
        <f>SUMIFS(Activity_PUBBDG!U:U,Activity_PUBBDG!B:B,B41&amp;C41&amp;D41&amp;E41&amp;F41&amp;"*")</f>
        <v>961.96092526107032</v>
      </c>
      <c r="N41" s="1">
        <f>VLOOKUP(B41&amp;C41&amp;D41&amp;E41&amp;F41&amp;G41&amp;H41&amp;I41&amp;J41&amp;"*",PUBBDG_CapacityToActivity!B:C,2,FALSE)</f>
        <v>31.536000000000001</v>
      </c>
      <c r="O41" s="1">
        <f>VLOOKUP(F41,Parameters!A:B,2,FALSE)</f>
        <v>0.37169226366635683</v>
      </c>
      <c r="P41" s="5">
        <v>0.1</v>
      </c>
      <c r="Q41" s="5">
        <v>1</v>
      </c>
      <c r="R41" s="5">
        <v>1.1000000000000001</v>
      </c>
      <c r="S41">
        <f t="shared" si="4"/>
        <v>14.466538916014573</v>
      </c>
    </row>
    <row r="42" spans="1:19" x14ac:dyDescent="0.25">
      <c r="A42" t="str">
        <f t="shared" si="3"/>
        <v>PUBBDGSBDOldSCCE___HIGNGA_23</v>
      </c>
      <c r="B42" t="s">
        <v>1848</v>
      </c>
      <c r="C42" t="s">
        <v>13</v>
      </c>
      <c r="D42" t="s">
        <v>1852</v>
      </c>
      <c r="E42" t="s">
        <v>57</v>
      </c>
      <c r="F42" t="s">
        <v>28</v>
      </c>
      <c r="G42" t="s">
        <v>29</v>
      </c>
      <c r="H42" t="s">
        <v>14</v>
      </c>
      <c r="I42" t="s">
        <v>15</v>
      </c>
      <c r="J42" t="s">
        <v>19</v>
      </c>
      <c r="K42">
        <v>23</v>
      </c>
      <c r="L42" s="1">
        <f>SUMIFS(Activity_PUBBDG!C:C,Activity_PUBBDG!B:B,B42&amp;C42&amp;D42&amp;E42&amp;F42&amp;"*")</f>
        <v>1358.3622438676723</v>
      </c>
      <c r="M42" s="1">
        <f>SUMIFS(Activity_PUBBDG!U:U,Activity_PUBBDG!B:B,B42&amp;C42&amp;D42&amp;E42&amp;F42&amp;"*")</f>
        <v>1145.5346718741846</v>
      </c>
      <c r="N42" s="1">
        <f>VLOOKUP(B42&amp;C42&amp;D42&amp;E42&amp;F42&amp;G42&amp;H42&amp;I42&amp;J42&amp;"*",PUBBDG_CapacityToActivity!B:C,2,FALSE)</f>
        <v>31.536000000000001</v>
      </c>
      <c r="O42" s="1">
        <f>VLOOKUP(F42,Parameters!A:B,2,FALSE)</f>
        <v>0.37169226366635683</v>
      </c>
      <c r="P42" s="5">
        <v>0.1</v>
      </c>
      <c r="Q42" s="5">
        <v>1</v>
      </c>
      <c r="R42" s="5">
        <v>1.1000000000000001</v>
      </c>
      <c r="S42">
        <f t="shared" si="4"/>
        <v>17.227229791911096</v>
      </c>
    </row>
    <row r="43" spans="1:19" x14ac:dyDescent="0.25">
      <c r="A43" t="str">
        <f t="shared" si="3"/>
        <v>PUBBDGSBDNewAE______STDNGA_23</v>
      </c>
      <c r="B43" t="s">
        <v>1848</v>
      </c>
      <c r="C43" t="s">
        <v>13</v>
      </c>
      <c r="D43" t="s">
        <v>1852</v>
      </c>
      <c r="E43" t="s">
        <v>58</v>
      </c>
      <c r="F43" t="s">
        <v>71</v>
      </c>
      <c r="G43" t="s">
        <v>14</v>
      </c>
      <c r="H43" t="s">
        <v>14</v>
      </c>
      <c r="I43" t="s">
        <v>18</v>
      </c>
      <c r="J43" t="s">
        <v>19</v>
      </c>
      <c r="K43">
        <v>23</v>
      </c>
      <c r="L43" s="1">
        <f>SUMIFS(Activity_PUBBDG!C:C,Activity_PUBBDG!B:B,B43&amp;C43&amp;D43&amp;E43&amp;F43&amp;"*")</f>
        <v>0</v>
      </c>
      <c r="M43" s="1">
        <f>SUMIFS(Activity_PUBBDG!U:U,Activity_PUBBDG!B:B,B43&amp;C43&amp;D43&amp;E43&amp;F43&amp;"*")</f>
        <v>58.059017647799024</v>
      </c>
      <c r="N43" s="1">
        <f>VLOOKUP(B43&amp;C43&amp;D43&amp;E43&amp;F43&amp;G43&amp;H43&amp;I43&amp;J43&amp;"*",PUBBDG_CapacityToActivity!B:C,2,FALSE)</f>
        <v>31.536000000000001</v>
      </c>
      <c r="O43" s="1">
        <f>VLOOKUP(F43,Parameters!A:B,2,FALSE)</f>
        <v>0.79985092891507692</v>
      </c>
      <c r="P43" s="5">
        <v>0.8</v>
      </c>
      <c r="Q43" s="5">
        <v>1</v>
      </c>
      <c r="R43" s="5">
        <v>2</v>
      </c>
      <c r="S43">
        <f t="shared" si="4"/>
        <v>1.8413825106502157</v>
      </c>
    </row>
    <row r="44" spans="1:19" x14ac:dyDescent="0.25">
      <c r="A44" t="str">
        <f t="shared" si="3"/>
        <v>PUBBDGMUNNewAE______STDNGA_23</v>
      </c>
      <c r="B44" t="s">
        <v>1848</v>
      </c>
      <c r="C44" t="s">
        <v>13</v>
      </c>
      <c r="D44" t="s">
        <v>1850</v>
      </c>
      <c r="E44" t="s">
        <v>58</v>
      </c>
      <c r="F44" t="s">
        <v>71</v>
      </c>
      <c r="G44" t="s">
        <v>14</v>
      </c>
      <c r="H44" t="s">
        <v>14</v>
      </c>
      <c r="I44" t="s">
        <v>18</v>
      </c>
      <c r="J44" t="s">
        <v>19</v>
      </c>
      <c r="K44">
        <v>23</v>
      </c>
      <c r="L44" s="1">
        <f>SUMIFS(Activity_PUBBDG!C:C,Activity_PUBBDG!B:B,B44&amp;C44&amp;D44&amp;E44&amp;F44&amp;"*")</f>
        <v>0</v>
      </c>
      <c r="M44" s="1">
        <f>SUMIFS(Activity_PUBBDG!U:U,Activity_PUBBDG!B:B,B44&amp;C44&amp;D44&amp;E44&amp;F44&amp;"*")</f>
        <v>74.765757446622203</v>
      </c>
      <c r="N44" s="1">
        <f>VLOOKUP(B44&amp;C44&amp;D44&amp;E44&amp;F44&amp;G44&amp;H44&amp;I44&amp;J44&amp;"*",PUBBDG_CapacityToActivity!B:C,2,FALSE)</f>
        <v>31.536000000000001</v>
      </c>
      <c r="O44" s="1">
        <f>VLOOKUP(F44,Parameters!A:B,2,FALSE)</f>
        <v>0.79985092891507692</v>
      </c>
      <c r="P44" s="5">
        <v>0.8</v>
      </c>
      <c r="Q44" s="5">
        <v>1</v>
      </c>
      <c r="R44" s="5">
        <v>2</v>
      </c>
      <c r="S44">
        <f t="shared" si="4"/>
        <v>2.3712484939528653</v>
      </c>
    </row>
    <row r="45" spans="1:19" x14ac:dyDescent="0.25">
      <c r="A45" t="str">
        <f t="shared" si="3"/>
        <v>PUBBDGMUNNewLIFLC___HIGELC_23</v>
      </c>
      <c r="B45" t="s">
        <v>1848</v>
      </c>
      <c r="C45" t="s">
        <v>13</v>
      </c>
      <c r="D45" t="s">
        <v>1850</v>
      </c>
      <c r="E45" t="s">
        <v>58</v>
      </c>
      <c r="F45" t="s">
        <v>20</v>
      </c>
      <c r="G45" t="s">
        <v>21</v>
      </c>
      <c r="H45" t="s">
        <v>14</v>
      </c>
      <c r="I45" t="s">
        <v>15</v>
      </c>
      <c r="J45" t="s">
        <v>16</v>
      </c>
      <c r="K45">
        <v>23</v>
      </c>
      <c r="L45" s="1">
        <f>SUMIFS(Activity_PUBBDG!C:C,Activity_PUBBDG!B:B,B45&amp;C45&amp;D45&amp;E45&amp;F45&amp;"*")</f>
        <v>0</v>
      </c>
      <c r="M45" s="1">
        <f>SUMIFS(Activity_PUBBDG!U:U,Activity_PUBBDG!B:B,B45&amp;C45&amp;D45&amp;E45&amp;F45&amp;"*")</f>
        <v>63.54039425779235</v>
      </c>
      <c r="N45" s="1">
        <f>VLOOKUP(B45&amp;C45&amp;D45&amp;E45&amp;F45&amp;G45&amp;H45&amp;I45&amp;J45&amp;"*",PUBBDG_CapacityToActivity!B:C,2,FALSE)</f>
        <v>1</v>
      </c>
      <c r="O45" s="1">
        <f>VLOOKUP(F45,Parameters!A:B,2,FALSE)</f>
        <v>0.66981607963728396</v>
      </c>
      <c r="P45" s="5">
        <v>0.8</v>
      </c>
      <c r="Q45" s="5">
        <v>1</v>
      </c>
      <c r="R45" s="5">
        <v>2</v>
      </c>
      <c r="S45">
        <f t="shared" si="4"/>
        <v>75.889960580183768</v>
      </c>
    </row>
    <row r="46" spans="1:19" x14ac:dyDescent="0.25">
      <c r="A46" t="str">
        <f t="shared" si="3"/>
        <v>PUBBDGHSPNewLIFLC___HIGELC_23</v>
      </c>
      <c r="B46" t="s">
        <v>1848</v>
      </c>
      <c r="C46" t="s">
        <v>13</v>
      </c>
      <c r="D46" t="s">
        <v>1851</v>
      </c>
      <c r="E46" t="s">
        <v>58</v>
      </c>
      <c r="F46" t="s">
        <v>20</v>
      </c>
      <c r="G46" t="s">
        <v>21</v>
      </c>
      <c r="H46" t="s">
        <v>14</v>
      </c>
      <c r="I46" t="s">
        <v>15</v>
      </c>
      <c r="J46" t="s">
        <v>16</v>
      </c>
      <c r="K46">
        <v>23</v>
      </c>
      <c r="L46" s="1">
        <f>SUMIFS(Activity_PUBBDG!C:C,Activity_PUBBDG!B:B,B46&amp;C46&amp;D46&amp;E46&amp;F46&amp;"*")</f>
        <v>0</v>
      </c>
      <c r="M46" s="1">
        <f>SUMIFS(Activity_PUBBDG!U:U,Activity_PUBBDG!B:B,B46&amp;C46&amp;D46&amp;E46&amp;F46&amp;"*")</f>
        <v>30.39322828560066</v>
      </c>
      <c r="N46" s="1">
        <f>VLOOKUP(B46&amp;C46&amp;D46&amp;E46&amp;F46&amp;G46&amp;H46&amp;I46&amp;J46&amp;"*",PUBBDG_CapacityToActivity!B:C,2,FALSE)</f>
        <v>1</v>
      </c>
      <c r="O46" s="1">
        <f>VLOOKUP(F46,Parameters!A:B,2,FALSE)</f>
        <v>0.66981607963728396</v>
      </c>
      <c r="P46" s="5">
        <v>0.8</v>
      </c>
      <c r="Q46" s="5">
        <v>1</v>
      </c>
      <c r="R46" s="5">
        <v>2</v>
      </c>
      <c r="S46">
        <f t="shared" si="4"/>
        <v>36.300386918293242</v>
      </c>
    </row>
    <row r="47" spans="1:19" x14ac:dyDescent="0.25">
      <c r="A47" t="str">
        <f t="shared" si="3"/>
        <v>PUBBDGSBDNewLIFLC___HIGELC_23</v>
      </c>
      <c r="B47" t="s">
        <v>1848</v>
      </c>
      <c r="C47" t="s">
        <v>13</v>
      </c>
      <c r="D47" t="s">
        <v>1852</v>
      </c>
      <c r="E47" t="s">
        <v>58</v>
      </c>
      <c r="F47" t="s">
        <v>20</v>
      </c>
      <c r="G47" t="s">
        <v>21</v>
      </c>
      <c r="H47" t="s">
        <v>14</v>
      </c>
      <c r="I47" t="s">
        <v>15</v>
      </c>
      <c r="J47" t="s">
        <v>16</v>
      </c>
      <c r="K47">
        <v>23</v>
      </c>
      <c r="L47" s="1">
        <f>SUMIFS(Activity_PUBBDG!C:C,Activity_PUBBDG!B:B,B47&amp;C47&amp;D47&amp;E47&amp;F47&amp;"*")</f>
        <v>0</v>
      </c>
      <c r="M47" s="1">
        <f>SUMIFS(Activity_PUBBDG!U:U,Activity_PUBBDG!B:B,B47&amp;C47&amp;D47&amp;E47&amp;F47&amp;"*")</f>
        <v>44.595357516980705</v>
      </c>
      <c r="N47" s="1">
        <f>VLOOKUP(B47&amp;C47&amp;D47&amp;E47&amp;F47&amp;G47&amp;H47&amp;I47&amp;J47&amp;"*",PUBBDG_CapacityToActivity!B:C,2,FALSE)</f>
        <v>1</v>
      </c>
      <c r="O47" s="1">
        <f>VLOOKUP(F47,Parameters!A:B,2,FALSE)</f>
        <v>0.66981607963728396</v>
      </c>
      <c r="P47" s="5">
        <v>0.8</v>
      </c>
      <c r="Q47" s="5">
        <v>1</v>
      </c>
      <c r="R47" s="5">
        <v>2</v>
      </c>
      <c r="S47">
        <f t="shared" si="4"/>
        <v>53.262809643454879</v>
      </c>
    </row>
    <row r="48" spans="1:19" x14ac:dyDescent="0.25">
      <c r="A48" t="str">
        <f t="shared" si="3"/>
        <v>PUBBDGPSINewLIFLC___HIGELC_23</v>
      </c>
      <c r="B48" t="s">
        <v>1848</v>
      </c>
      <c r="C48" t="s">
        <v>13</v>
      </c>
      <c r="D48" t="s">
        <v>1849</v>
      </c>
      <c r="E48" t="s">
        <v>58</v>
      </c>
      <c r="F48" t="s">
        <v>20</v>
      </c>
      <c r="G48" t="s">
        <v>21</v>
      </c>
      <c r="H48" t="s">
        <v>14</v>
      </c>
      <c r="I48" t="s">
        <v>15</v>
      </c>
      <c r="J48" t="s">
        <v>16</v>
      </c>
      <c r="K48">
        <v>23</v>
      </c>
      <c r="L48" s="1">
        <f>SUMIFS(Activity_PUBBDG!C:C,Activity_PUBBDG!B:B,B48&amp;C48&amp;D48&amp;E48&amp;F48&amp;"*")</f>
        <v>0</v>
      </c>
      <c r="M48" s="1">
        <f>SUMIFS(Activity_PUBBDG!U:U,Activity_PUBBDG!B:B,B48&amp;C48&amp;D48&amp;E48&amp;F48&amp;"*")</f>
        <v>33.704637488700548</v>
      </c>
      <c r="N48" s="1">
        <f>VLOOKUP(B48&amp;C48&amp;D48&amp;E48&amp;F48&amp;G48&amp;H48&amp;I48&amp;J48&amp;"*",PUBBDG_CapacityToActivity!B:C,2,FALSE)</f>
        <v>1</v>
      </c>
      <c r="O48" s="1">
        <f>VLOOKUP(F48,Parameters!A:B,2,FALSE)</f>
        <v>0.66981607963728396</v>
      </c>
      <c r="P48" s="5">
        <v>0.8</v>
      </c>
      <c r="Q48" s="5">
        <v>1</v>
      </c>
      <c r="R48" s="5">
        <v>2</v>
      </c>
      <c r="S48">
        <f t="shared" si="4"/>
        <v>40.25539407277418</v>
      </c>
    </row>
    <row r="49" spans="1:19" x14ac:dyDescent="0.25">
      <c r="A49" t="str">
        <f t="shared" si="3"/>
        <v>PUBBDGSBDOldSCCE___STDNGA_23</v>
      </c>
      <c r="B49" t="s">
        <v>1848</v>
      </c>
      <c r="C49" t="s">
        <v>13</v>
      </c>
      <c r="D49" t="s">
        <v>1852</v>
      </c>
      <c r="E49" t="s">
        <v>57</v>
      </c>
      <c r="F49" t="s">
        <v>28</v>
      </c>
      <c r="G49" t="s">
        <v>29</v>
      </c>
      <c r="H49" t="s">
        <v>14</v>
      </c>
      <c r="I49" t="s">
        <v>18</v>
      </c>
      <c r="J49" t="s">
        <v>19</v>
      </c>
      <c r="K49">
        <v>23</v>
      </c>
      <c r="L49" s="1">
        <f>SUMIFS(Activity_PUBBDG!C:C,Activity_PUBBDG!B:B,B49&amp;C49&amp;D49&amp;E49&amp;F49&amp;"*")</f>
        <v>1358.3622438676723</v>
      </c>
      <c r="M49" s="1">
        <f>SUMIFS(Activity_PUBBDG!U:U,Activity_PUBBDG!B:B,B49&amp;C49&amp;D49&amp;E49&amp;F49&amp;"*")</f>
        <v>1145.5346718741846</v>
      </c>
      <c r="N49" s="1">
        <f>VLOOKUP(B49&amp;C49&amp;D49&amp;E49&amp;F49&amp;G49&amp;H49&amp;I49&amp;J49&amp;"*",PUBBDG_CapacityToActivity!B:C,2,FALSE)</f>
        <v>31.536000000000001</v>
      </c>
      <c r="O49" s="1">
        <f>VLOOKUP(F49,Parameters!A:B,2,FALSE)</f>
        <v>0.37169226366635683</v>
      </c>
      <c r="P49" s="5">
        <v>0.1</v>
      </c>
      <c r="Q49" s="5">
        <v>1</v>
      </c>
      <c r="R49" s="5">
        <v>1.1000000000000001</v>
      </c>
      <c r="S49">
        <f t="shared" si="4"/>
        <v>17.227229791911096</v>
      </c>
    </row>
    <row r="50" spans="1:19" x14ac:dyDescent="0.25">
      <c r="A50" t="str">
        <f t="shared" si="3"/>
        <v>PUBBDGMUNOldSCCE___STDNGA_23</v>
      </c>
      <c r="B50" t="s">
        <v>1848</v>
      </c>
      <c r="C50" t="s">
        <v>13</v>
      </c>
      <c r="D50" t="s">
        <v>1850</v>
      </c>
      <c r="E50" t="s">
        <v>57</v>
      </c>
      <c r="F50" t="s">
        <v>28</v>
      </c>
      <c r="G50" t="s">
        <v>29</v>
      </c>
      <c r="H50" t="s">
        <v>14</v>
      </c>
      <c r="I50" t="s">
        <v>18</v>
      </c>
      <c r="J50" t="s">
        <v>19</v>
      </c>
      <c r="K50">
        <v>23</v>
      </c>
      <c r="L50" s="1">
        <f>SUMIFS(Activity_PUBBDG!C:C,Activity_PUBBDG!B:B,B50&amp;C50&amp;D50&amp;E50&amp;F50&amp;"*")</f>
        <v>833.31254722362053</v>
      </c>
      <c r="M50" s="1">
        <f>SUMIFS(Activity_PUBBDG!U:U,Activity_PUBBDG!B:B,B50&amp;C50&amp;D50&amp;E50&amp;F50&amp;"*")</f>
        <v>726.72240695715948</v>
      </c>
      <c r="N50" s="1">
        <f>VLOOKUP(B50&amp;C50&amp;D50&amp;E50&amp;F50&amp;G50&amp;H50&amp;I50&amp;J50&amp;"*",PUBBDG_CapacityToActivity!B:C,2,FALSE)</f>
        <v>31.536000000000001</v>
      </c>
      <c r="O50" s="1">
        <f>VLOOKUP(F50,Parameters!A:B,2,FALSE)</f>
        <v>0.37169226366635683</v>
      </c>
      <c r="P50" s="5">
        <v>0.1</v>
      </c>
      <c r="Q50" s="5">
        <v>1</v>
      </c>
      <c r="R50" s="5">
        <v>1.1000000000000001</v>
      </c>
      <c r="S50">
        <f t="shared" si="4"/>
        <v>10.928882561973419</v>
      </c>
    </row>
    <row r="51" spans="1:19" x14ac:dyDescent="0.25">
      <c r="A51" t="str">
        <f t="shared" si="3"/>
        <v>PUBBDGHSPOldSCCE___STDNGA_23</v>
      </c>
      <c r="B51" t="s">
        <v>1848</v>
      </c>
      <c r="C51" t="s">
        <v>13</v>
      </c>
      <c r="D51" t="s">
        <v>1851</v>
      </c>
      <c r="E51" t="s">
        <v>57</v>
      </c>
      <c r="F51" t="s">
        <v>28</v>
      </c>
      <c r="G51" t="s">
        <v>29</v>
      </c>
      <c r="H51" t="s">
        <v>14</v>
      </c>
      <c r="I51" t="s">
        <v>18</v>
      </c>
      <c r="J51" t="s">
        <v>19</v>
      </c>
      <c r="K51">
        <v>23</v>
      </c>
      <c r="L51" s="1">
        <f>SUMIFS(Activity_PUBBDG!C:C,Activity_PUBBDG!B:B,B51&amp;C51&amp;D51&amp;E51&amp;F51&amp;"*")</f>
        <v>1156.4179493497727</v>
      </c>
      <c r="M51" s="1">
        <f>SUMIFS(Activity_PUBBDG!U:U,Activity_PUBBDG!B:B,B51&amp;C51&amp;D51&amp;E51&amp;F51&amp;"*")</f>
        <v>961.96092526107032</v>
      </c>
      <c r="N51" s="1">
        <f>VLOOKUP(B51&amp;C51&amp;D51&amp;E51&amp;F51&amp;G51&amp;H51&amp;I51&amp;J51&amp;"*",PUBBDG_CapacityToActivity!B:C,2,FALSE)</f>
        <v>31.536000000000001</v>
      </c>
      <c r="O51" s="1">
        <f>VLOOKUP(F51,Parameters!A:B,2,FALSE)</f>
        <v>0.37169226366635683</v>
      </c>
      <c r="P51" s="5">
        <v>0.1</v>
      </c>
      <c r="Q51" s="5">
        <v>1</v>
      </c>
      <c r="R51" s="5">
        <v>1.1000000000000001</v>
      </c>
      <c r="S51">
        <f t="shared" si="4"/>
        <v>14.466538916014573</v>
      </c>
    </row>
    <row r="52" spans="1:19" x14ac:dyDescent="0.25">
      <c r="A52" t="str">
        <f t="shared" si="3"/>
        <v>PUBBDGPSIOldSCCE___STDNGA_23</v>
      </c>
      <c r="B52" t="s">
        <v>1848</v>
      </c>
      <c r="C52" t="s">
        <v>13</v>
      </c>
      <c r="D52" t="s">
        <v>1849</v>
      </c>
      <c r="E52" t="s">
        <v>57</v>
      </c>
      <c r="F52" t="s">
        <v>28</v>
      </c>
      <c r="G52" t="s">
        <v>29</v>
      </c>
      <c r="H52" t="s">
        <v>14</v>
      </c>
      <c r="I52" t="s">
        <v>18</v>
      </c>
      <c r="J52" t="s">
        <v>19</v>
      </c>
      <c r="K52">
        <v>23</v>
      </c>
      <c r="L52" s="1">
        <f>SUMIFS(Activity_PUBBDG!C:C,Activity_PUBBDG!B:B,B52&amp;C52&amp;D52&amp;E52&amp;F52&amp;"*")</f>
        <v>1616.4216119582645</v>
      </c>
      <c r="M52" s="1">
        <f>SUMIFS(Activity_PUBBDG!U:U,Activity_PUBBDG!B:B,B52&amp;C52&amp;D52&amp;E52&amp;F52&amp;"*")</f>
        <v>1342.4853659375522</v>
      </c>
      <c r="N52" s="1">
        <f>VLOOKUP(B52&amp;C52&amp;D52&amp;E52&amp;F52&amp;G52&amp;H52&amp;I52&amp;J52&amp;"*",PUBBDG_CapacityToActivity!B:C,2,FALSE)</f>
        <v>31.536000000000001</v>
      </c>
      <c r="O52" s="1">
        <f>VLOOKUP(F52,Parameters!A:B,2,FALSE)</f>
        <v>0.37169226366635683</v>
      </c>
      <c r="P52" s="5">
        <v>0.1</v>
      </c>
      <c r="Q52" s="5">
        <v>1</v>
      </c>
      <c r="R52" s="5">
        <v>1.1000000000000001</v>
      </c>
      <c r="S52">
        <f t="shared" si="4"/>
        <v>20.189091137194463</v>
      </c>
    </row>
    <row r="53" spans="1:19" x14ac:dyDescent="0.25">
      <c r="A53" t="str">
        <f t="shared" si="3"/>
        <v>PUBBDGPSINewSCCE___STDNGA_23</v>
      </c>
      <c r="B53" t="s">
        <v>1848</v>
      </c>
      <c r="C53" t="s">
        <v>13</v>
      </c>
      <c r="D53" t="s">
        <v>1849</v>
      </c>
      <c r="E53" t="s">
        <v>58</v>
      </c>
      <c r="F53" t="s">
        <v>28</v>
      </c>
      <c r="G53" t="s">
        <v>29</v>
      </c>
      <c r="H53" t="s">
        <v>14</v>
      </c>
      <c r="I53" t="s">
        <v>18</v>
      </c>
      <c r="J53" t="s">
        <v>19</v>
      </c>
      <c r="K53">
        <v>23</v>
      </c>
      <c r="L53" s="1">
        <f>SUMIFS(Activity_PUBBDG!C:C,Activity_PUBBDG!B:B,B53&amp;C53&amp;D53&amp;E53&amp;F53&amp;"*")</f>
        <v>0</v>
      </c>
      <c r="M53" s="1">
        <f>SUMIFS(Activity_PUBBDG!U:U,Activity_PUBBDG!B:B,B53&amp;C53&amp;D53&amp;E53&amp;F53&amp;"*")</f>
        <v>76.853292231345293</v>
      </c>
      <c r="N53" s="1">
        <f>VLOOKUP(B53&amp;C53&amp;D53&amp;E53&amp;F53&amp;G53&amp;H53&amp;I53&amp;J53&amp;"*",PUBBDG_CapacityToActivity!B:C,2,FALSE)</f>
        <v>31.536000000000001</v>
      </c>
      <c r="O53" s="1">
        <f>VLOOKUP(F53,Parameters!A:B,2,FALSE)</f>
        <v>0.37169226366635683</v>
      </c>
      <c r="P53" s="5">
        <v>0.8</v>
      </c>
      <c r="Q53" s="5">
        <v>1</v>
      </c>
      <c r="R53" s="5">
        <v>2</v>
      </c>
      <c r="S53">
        <f t="shared" si="4"/>
        <v>5.2452034563889915</v>
      </c>
    </row>
    <row r="54" spans="1:19" x14ac:dyDescent="0.25">
      <c r="A54" t="str">
        <f t="shared" si="3"/>
        <v>PUBBDGHSPNewSCCE___STDNGA_23</v>
      </c>
      <c r="B54" t="s">
        <v>1848</v>
      </c>
      <c r="C54" t="s">
        <v>13</v>
      </c>
      <c r="D54" t="s">
        <v>1851</v>
      </c>
      <c r="E54" t="s">
        <v>58</v>
      </c>
      <c r="F54" t="s">
        <v>28</v>
      </c>
      <c r="G54" t="s">
        <v>29</v>
      </c>
      <c r="H54" t="s">
        <v>14</v>
      </c>
      <c r="I54" t="s">
        <v>18</v>
      </c>
      <c r="J54" t="s">
        <v>19</v>
      </c>
      <c r="K54">
        <v>23</v>
      </c>
      <c r="L54" s="1">
        <f>SUMIFS(Activity_PUBBDG!C:C,Activity_PUBBDG!B:B,B54&amp;C54&amp;D54&amp;E54&amp;F54&amp;"*")</f>
        <v>0</v>
      </c>
      <c r="M54" s="1">
        <f>SUMIFS(Activity_PUBBDG!U:U,Activity_PUBBDG!B:B,B54&amp;C54&amp;D54&amp;E54&amp;F54&amp;"*")</f>
        <v>79.054451912892048</v>
      </c>
      <c r="N54" s="1">
        <f>VLOOKUP(B54&amp;C54&amp;D54&amp;E54&amp;F54&amp;G54&amp;H54&amp;I54&amp;J54&amp;"*",PUBBDG_CapacityToActivity!B:C,2,FALSE)</f>
        <v>31.536000000000001</v>
      </c>
      <c r="O54" s="1">
        <f>VLOOKUP(F54,Parameters!A:B,2,FALSE)</f>
        <v>0.37169226366635683</v>
      </c>
      <c r="P54" s="5">
        <v>0.8</v>
      </c>
      <c r="Q54" s="5">
        <v>1</v>
      </c>
      <c r="R54" s="5">
        <v>2</v>
      </c>
      <c r="S54">
        <f t="shared" si="4"/>
        <v>5.3954316383510417</v>
      </c>
    </row>
    <row r="55" spans="1:19" x14ac:dyDescent="0.25">
      <c r="A55" t="str">
        <f t="shared" si="3"/>
        <v>PUBBDGSBDNewSCCE___STDNGA_23</v>
      </c>
      <c r="B55" t="s">
        <v>1848</v>
      </c>
      <c r="C55" t="s">
        <v>13</v>
      </c>
      <c r="D55" t="s">
        <v>1852</v>
      </c>
      <c r="E55" t="s">
        <v>58</v>
      </c>
      <c r="F55" t="s">
        <v>28</v>
      </c>
      <c r="G55" t="s">
        <v>29</v>
      </c>
      <c r="H55" t="s">
        <v>14</v>
      </c>
      <c r="I55" t="s">
        <v>18</v>
      </c>
      <c r="J55" t="s">
        <v>19</v>
      </c>
      <c r="K55">
        <v>23</v>
      </c>
      <c r="L55" s="1">
        <f>SUMIFS(Activity_PUBBDG!C:C,Activity_PUBBDG!B:B,B55&amp;C55&amp;D55&amp;E55&amp;F55&amp;"*")</f>
        <v>0</v>
      </c>
      <c r="M55" s="1">
        <f>SUMIFS(Activity_PUBBDG!U:U,Activity_PUBBDG!B:B,B55&amp;C55&amp;D55&amp;E55&amp;F55&amp;"*")</f>
        <v>121.41609450496968</v>
      </c>
      <c r="N55" s="1">
        <f>VLOOKUP(B55&amp;C55&amp;D55&amp;E55&amp;F55&amp;G55&amp;H55&amp;I55&amp;J55&amp;"*",PUBBDG_CapacityToActivity!B:C,2,FALSE)</f>
        <v>31.536000000000001</v>
      </c>
      <c r="O55" s="1">
        <f>VLOOKUP(F55,Parameters!A:B,2,FALSE)</f>
        <v>0.37169226366635683</v>
      </c>
      <c r="P55" s="5">
        <v>0.8</v>
      </c>
      <c r="Q55" s="5">
        <v>1</v>
      </c>
      <c r="R55" s="5">
        <v>2</v>
      </c>
      <c r="S55">
        <f t="shared" si="4"/>
        <v>8.2865951486067075</v>
      </c>
    </row>
    <row r="56" spans="1:19" x14ac:dyDescent="0.25">
      <c r="A56" t="str">
        <f t="shared" si="3"/>
        <v>PUBBDGPSINewLIFLUT5STDELC_23</v>
      </c>
      <c r="B56" t="s">
        <v>1848</v>
      </c>
      <c r="C56" t="s">
        <v>13</v>
      </c>
      <c r="D56" t="s">
        <v>1849</v>
      </c>
      <c r="E56" t="s">
        <v>58</v>
      </c>
      <c r="F56" t="s">
        <v>20</v>
      </c>
      <c r="G56" t="s">
        <v>22</v>
      </c>
      <c r="H56" t="s">
        <v>23</v>
      </c>
      <c r="I56" t="s">
        <v>18</v>
      </c>
      <c r="J56" t="s">
        <v>16</v>
      </c>
      <c r="K56">
        <v>23</v>
      </c>
      <c r="L56" s="1">
        <f>SUMIFS(Activity_PUBBDG!C:C,Activity_PUBBDG!B:B,B56&amp;C56&amp;D56&amp;E56&amp;F56&amp;"*")</f>
        <v>0</v>
      </c>
      <c r="M56" s="1">
        <f>SUMIFS(Activity_PUBBDG!U:U,Activity_PUBBDG!B:B,B56&amp;C56&amp;D56&amp;E56&amp;F56&amp;"*")</f>
        <v>33.704637488700548</v>
      </c>
      <c r="N56" s="1">
        <f>VLOOKUP(B56&amp;C56&amp;D56&amp;E56&amp;F56&amp;G56&amp;H56&amp;I56&amp;J56&amp;"*",PUBBDG_CapacityToActivity!B:C,2,FALSE)</f>
        <v>1</v>
      </c>
      <c r="O56" s="1">
        <f>VLOOKUP(F56,Parameters!A:B,2,FALSE)</f>
        <v>0.66981607963728396</v>
      </c>
      <c r="P56" s="5">
        <v>0.8</v>
      </c>
      <c r="Q56" s="5">
        <v>1</v>
      </c>
      <c r="R56" s="5">
        <v>2</v>
      </c>
      <c r="S56">
        <f t="shared" si="4"/>
        <v>40.25539407277418</v>
      </c>
    </row>
    <row r="57" spans="1:19" x14ac:dyDescent="0.25">
      <c r="A57" t="str">
        <f t="shared" si="3"/>
        <v>PUBBDGHSPNewLIFLUT5STDELC_23</v>
      </c>
      <c r="B57" t="s">
        <v>1848</v>
      </c>
      <c r="C57" t="s">
        <v>13</v>
      </c>
      <c r="D57" t="s">
        <v>1851</v>
      </c>
      <c r="E57" t="s">
        <v>58</v>
      </c>
      <c r="F57" t="s">
        <v>20</v>
      </c>
      <c r="G57" t="s">
        <v>22</v>
      </c>
      <c r="H57" t="s">
        <v>23</v>
      </c>
      <c r="I57" t="s">
        <v>18</v>
      </c>
      <c r="J57" t="s">
        <v>16</v>
      </c>
      <c r="K57">
        <v>23</v>
      </c>
      <c r="L57" s="1">
        <f>SUMIFS(Activity_PUBBDG!C:C,Activity_PUBBDG!B:B,B57&amp;C57&amp;D57&amp;E57&amp;F57&amp;"*")</f>
        <v>0</v>
      </c>
      <c r="M57" s="1">
        <f>SUMIFS(Activity_PUBBDG!U:U,Activity_PUBBDG!B:B,B57&amp;C57&amp;D57&amp;E57&amp;F57&amp;"*")</f>
        <v>30.39322828560066</v>
      </c>
      <c r="N57" s="1">
        <f>VLOOKUP(B57&amp;C57&amp;D57&amp;E57&amp;F57&amp;G57&amp;H57&amp;I57&amp;J57&amp;"*",PUBBDG_CapacityToActivity!B:C,2,FALSE)</f>
        <v>1</v>
      </c>
      <c r="O57" s="1">
        <f>VLOOKUP(F57,Parameters!A:B,2,FALSE)</f>
        <v>0.66981607963728396</v>
      </c>
      <c r="P57" s="5">
        <v>0.8</v>
      </c>
      <c r="Q57" s="5">
        <v>1</v>
      </c>
      <c r="R57" s="5">
        <v>2</v>
      </c>
      <c r="S57">
        <f t="shared" si="4"/>
        <v>36.300386918293242</v>
      </c>
    </row>
    <row r="58" spans="1:19" x14ac:dyDescent="0.25">
      <c r="A58" t="str">
        <f t="shared" si="3"/>
        <v>PUBBDGSBDNewLIFLUT5STDELC_23</v>
      </c>
      <c r="B58" t="s">
        <v>1848</v>
      </c>
      <c r="C58" t="s">
        <v>13</v>
      </c>
      <c r="D58" t="s">
        <v>1852</v>
      </c>
      <c r="E58" t="s">
        <v>58</v>
      </c>
      <c r="F58" t="s">
        <v>20</v>
      </c>
      <c r="G58" t="s">
        <v>22</v>
      </c>
      <c r="H58" t="s">
        <v>23</v>
      </c>
      <c r="I58" t="s">
        <v>18</v>
      </c>
      <c r="J58" t="s">
        <v>16</v>
      </c>
      <c r="K58">
        <v>23</v>
      </c>
      <c r="L58" s="1">
        <f>SUMIFS(Activity_PUBBDG!C:C,Activity_PUBBDG!B:B,B58&amp;C58&amp;D58&amp;E58&amp;F58&amp;"*")</f>
        <v>0</v>
      </c>
      <c r="M58" s="1">
        <f>SUMIFS(Activity_PUBBDG!U:U,Activity_PUBBDG!B:B,B58&amp;C58&amp;D58&amp;E58&amp;F58&amp;"*")</f>
        <v>44.595357516980705</v>
      </c>
      <c r="N58" s="1">
        <f>VLOOKUP(B58&amp;C58&amp;D58&amp;E58&amp;F58&amp;G58&amp;H58&amp;I58&amp;J58&amp;"*",PUBBDG_CapacityToActivity!B:C,2,FALSE)</f>
        <v>1</v>
      </c>
      <c r="O58" s="1">
        <f>VLOOKUP(F58,Parameters!A:B,2,FALSE)</f>
        <v>0.66981607963728396</v>
      </c>
      <c r="P58" s="5">
        <v>0.8</v>
      </c>
      <c r="Q58" s="5">
        <v>1</v>
      </c>
      <c r="R58" s="5">
        <v>2</v>
      </c>
      <c r="S58">
        <f t="shared" si="4"/>
        <v>53.262809643454879</v>
      </c>
    </row>
    <row r="59" spans="1:19" x14ac:dyDescent="0.25">
      <c r="A59" t="str">
        <f t="shared" si="3"/>
        <v>PUBBDGPSINewAE______STDELC_23</v>
      </c>
      <c r="B59" t="s">
        <v>1848</v>
      </c>
      <c r="C59" t="s">
        <v>13</v>
      </c>
      <c r="D59" t="s">
        <v>1849</v>
      </c>
      <c r="E59" t="s">
        <v>58</v>
      </c>
      <c r="F59" t="s">
        <v>71</v>
      </c>
      <c r="G59" t="s">
        <v>14</v>
      </c>
      <c r="H59" t="s">
        <v>14</v>
      </c>
      <c r="I59" t="s">
        <v>18</v>
      </c>
      <c r="J59" t="s">
        <v>16</v>
      </c>
      <c r="K59">
        <v>23</v>
      </c>
      <c r="L59" s="1">
        <f>SUMIFS(Activity_PUBBDG!C:C,Activity_PUBBDG!B:B,B59&amp;C59&amp;D59&amp;E59&amp;F59&amp;"*")</f>
        <v>0</v>
      </c>
      <c r="M59" s="1">
        <f>SUMIFS(Activity_PUBBDG!U:U,Activity_PUBBDG!B:B,B59&amp;C59&amp;D59&amp;E59&amp;F59&amp;"*")</f>
        <v>40.037535401506993</v>
      </c>
      <c r="N59" s="1">
        <f>VLOOKUP(B59&amp;C59&amp;D59&amp;E59&amp;F59&amp;G59&amp;H59&amp;I59&amp;J59&amp;"*",PUBBDG_CapacityToActivity!B:C,2,FALSE)</f>
        <v>31.536000000000001</v>
      </c>
      <c r="O59" s="1">
        <f>VLOOKUP(F59,Parameters!A:B,2,FALSE)</f>
        <v>0.79985092891507692</v>
      </c>
      <c r="P59" s="5">
        <v>0.8</v>
      </c>
      <c r="Q59" s="5">
        <v>1</v>
      </c>
      <c r="R59" s="5">
        <v>2</v>
      </c>
      <c r="S59">
        <f t="shared" si="4"/>
        <v>1.2698185474839616</v>
      </c>
    </row>
    <row r="60" spans="1:19" x14ac:dyDescent="0.25">
      <c r="A60" t="str">
        <f t="shared" si="3"/>
        <v>PUBBDGMUNNewSCCE___STDNGA_23</v>
      </c>
      <c r="B60" t="s">
        <v>1848</v>
      </c>
      <c r="C60" t="s">
        <v>13</v>
      </c>
      <c r="D60" t="s">
        <v>1850</v>
      </c>
      <c r="E60" t="s">
        <v>58</v>
      </c>
      <c r="F60" t="s">
        <v>28</v>
      </c>
      <c r="G60" t="s">
        <v>29</v>
      </c>
      <c r="H60" t="s">
        <v>14</v>
      </c>
      <c r="I60" t="s">
        <v>18</v>
      </c>
      <c r="J60" t="s">
        <v>19</v>
      </c>
      <c r="K60">
        <v>23</v>
      </c>
      <c r="L60" s="1">
        <f>SUMIFS(Activity_PUBBDG!C:C,Activity_PUBBDG!B:B,B60&amp;C60&amp;D60&amp;E60&amp;F60&amp;"*")</f>
        <v>0</v>
      </c>
      <c r="M60" s="1">
        <f>SUMIFS(Activity_PUBBDG!U:U,Activity_PUBBDG!B:B,B60&amp;C60&amp;D60&amp;E60&amp;F60&amp;"*")</f>
        <v>186.69037459324858</v>
      </c>
      <c r="N60" s="1">
        <f>VLOOKUP(B60&amp;C60&amp;D60&amp;E60&amp;F60&amp;G60&amp;H60&amp;I60&amp;J60&amp;"*",PUBBDG_CapacityToActivity!B:C,2,FALSE)</f>
        <v>31.536000000000001</v>
      </c>
      <c r="O60" s="1">
        <f>VLOOKUP(F60,Parameters!A:B,2,FALSE)</f>
        <v>0.37169226366635683</v>
      </c>
      <c r="P60" s="5">
        <v>0.8</v>
      </c>
      <c r="Q60" s="5">
        <v>1</v>
      </c>
      <c r="R60" s="5">
        <v>2</v>
      </c>
      <c r="S60">
        <f t="shared" si="4"/>
        <v>12.741536109388374</v>
      </c>
    </row>
    <row r="61" spans="1:19" x14ac:dyDescent="0.25">
      <c r="A61" t="str">
        <f t="shared" si="3"/>
        <v>PUBBDGHSPNewAE______STDELC_23</v>
      </c>
      <c r="B61" t="s">
        <v>1848</v>
      </c>
      <c r="C61" t="s">
        <v>13</v>
      </c>
      <c r="D61" t="s">
        <v>1851</v>
      </c>
      <c r="E61" t="s">
        <v>58</v>
      </c>
      <c r="F61" t="s">
        <v>71</v>
      </c>
      <c r="G61" t="s">
        <v>14</v>
      </c>
      <c r="H61" t="s">
        <v>14</v>
      </c>
      <c r="I61" t="s">
        <v>18</v>
      </c>
      <c r="J61" t="s">
        <v>16</v>
      </c>
      <c r="K61">
        <v>23</v>
      </c>
      <c r="L61" s="1">
        <f>SUMIFS(Activity_PUBBDG!C:C,Activity_PUBBDG!B:B,B61&amp;C61&amp;D61&amp;E61&amp;F61&amp;"*")</f>
        <v>0</v>
      </c>
      <c r="M61" s="1">
        <f>SUMIFS(Activity_PUBBDG!U:U,Activity_PUBBDG!B:B,B61&amp;C61&amp;D61&amp;E61&amp;F61&amp;"*")</f>
        <v>46.826196391935618</v>
      </c>
      <c r="N61" s="1">
        <f>VLOOKUP(B61&amp;C61&amp;D61&amp;E61&amp;F61&amp;G61&amp;H61&amp;I61&amp;J61&amp;"*",PUBBDG_CapacityToActivity!B:C,2,FALSE)</f>
        <v>31.536000000000001</v>
      </c>
      <c r="O61" s="1">
        <f>VLOOKUP(F61,Parameters!A:B,2,FALSE)</f>
        <v>0.79985092891507692</v>
      </c>
      <c r="P61" s="5">
        <v>0.8</v>
      </c>
      <c r="Q61" s="5">
        <v>1</v>
      </c>
      <c r="R61" s="5">
        <v>2</v>
      </c>
      <c r="S61">
        <f t="shared" si="4"/>
        <v>1.4851256974316238</v>
      </c>
    </row>
    <row r="62" spans="1:19" x14ac:dyDescent="0.25">
      <c r="A62" t="str">
        <f t="shared" ref="A62:A85" si="5">B62&amp;C62&amp;D62&amp;E62&amp;F62&amp;G62&amp;H62&amp;I62&amp;J62&amp;"_"&amp;K62</f>
        <v>PUBBDGMUNNewAE______STDELC_23</v>
      </c>
      <c r="B62" t="s">
        <v>1848</v>
      </c>
      <c r="C62" t="s">
        <v>13</v>
      </c>
      <c r="D62" t="s">
        <v>1850</v>
      </c>
      <c r="E62" t="s">
        <v>58</v>
      </c>
      <c r="F62" t="s">
        <v>71</v>
      </c>
      <c r="G62" t="s">
        <v>14</v>
      </c>
      <c r="H62" t="s">
        <v>14</v>
      </c>
      <c r="I62" t="s">
        <v>18</v>
      </c>
      <c r="J62" t="s">
        <v>16</v>
      </c>
      <c r="K62">
        <v>23</v>
      </c>
      <c r="L62" s="1">
        <f>SUMIFS(Activity_PUBBDG!C:C,Activity_PUBBDG!B:B,B62&amp;C62&amp;D62&amp;E62&amp;F62&amp;"*")</f>
        <v>0</v>
      </c>
      <c r="M62" s="1">
        <f>SUMIFS(Activity_PUBBDG!U:U,Activity_PUBBDG!B:B,B62&amp;C62&amp;D62&amp;E62&amp;F62&amp;"*")</f>
        <v>74.765757446622203</v>
      </c>
      <c r="N62" s="1">
        <f>VLOOKUP(B62&amp;C62&amp;D62&amp;E62&amp;F62&amp;G62&amp;H62&amp;I62&amp;J62&amp;"*",PUBBDG_CapacityToActivity!B:C,2,FALSE)</f>
        <v>31.536000000000001</v>
      </c>
      <c r="O62" s="1">
        <f>VLOOKUP(F62,Parameters!A:B,2,FALSE)</f>
        <v>0.79985092891507692</v>
      </c>
      <c r="P62" s="5">
        <v>0.8</v>
      </c>
      <c r="Q62" s="5">
        <v>1</v>
      </c>
      <c r="R62" s="5">
        <v>2</v>
      </c>
      <c r="S62">
        <f t="shared" si="4"/>
        <v>2.3712484939528653</v>
      </c>
    </row>
    <row r="63" spans="1:19" x14ac:dyDescent="0.25">
      <c r="A63" t="str">
        <f t="shared" si="5"/>
        <v>PUBBDGMUNNewLIFLUT5STDELC_23</v>
      </c>
      <c r="B63" t="s">
        <v>1848</v>
      </c>
      <c r="C63" t="s">
        <v>13</v>
      </c>
      <c r="D63" t="s">
        <v>1850</v>
      </c>
      <c r="E63" t="s">
        <v>58</v>
      </c>
      <c r="F63" t="s">
        <v>20</v>
      </c>
      <c r="G63" t="s">
        <v>22</v>
      </c>
      <c r="H63" t="s">
        <v>23</v>
      </c>
      <c r="I63" t="s">
        <v>18</v>
      </c>
      <c r="J63" t="s">
        <v>16</v>
      </c>
      <c r="K63">
        <v>23</v>
      </c>
      <c r="L63" s="1">
        <f>SUMIFS(Activity_PUBBDG!C:C,Activity_PUBBDG!B:B,B63&amp;C63&amp;D63&amp;E63&amp;F63&amp;"*")</f>
        <v>0</v>
      </c>
      <c r="M63" s="1">
        <f>SUMIFS(Activity_PUBBDG!U:U,Activity_PUBBDG!B:B,B63&amp;C63&amp;D63&amp;E63&amp;F63&amp;"*")</f>
        <v>63.54039425779235</v>
      </c>
      <c r="N63" s="1">
        <f>VLOOKUP(B63&amp;C63&amp;D63&amp;E63&amp;F63&amp;G63&amp;H63&amp;I63&amp;J63&amp;"*",PUBBDG_CapacityToActivity!B:C,2,FALSE)</f>
        <v>1</v>
      </c>
      <c r="O63" s="1">
        <f>VLOOKUP(F63,Parameters!A:B,2,FALSE)</f>
        <v>0.66981607963728396</v>
      </c>
      <c r="P63" s="5">
        <v>0.8</v>
      </c>
      <c r="Q63" s="5">
        <v>1</v>
      </c>
      <c r="R63" s="5">
        <v>2</v>
      </c>
      <c r="S63">
        <f t="shared" si="4"/>
        <v>75.889960580183768</v>
      </c>
    </row>
    <row r="64" spans="1:19" x14ac:dyDescent="0.25">
      <c r="A64" t="str">
        <f t="shared" si="5"/>
        <v>PUBBDGSBDOldAE______STDNGA_23</v>
      </c>
      <c r="B64" t="s">
        <v>1848</v>
      </c>
      <c r="C64" t="s">
        <v>13</v>
      </c>
      <c r="D64" t="s">
        <v>1852</v>
      </c>
      <c r="E64" t="s">
        <v>57</v>
      </c>
      <c r="F64" t="s">
        <v>71</v>
      </c>
      <c r="G64" t="s">
        <v>14</v>
      </c>
      <c r="H64" t="s">
        <v>14</v>
      </c>
      <c r="I64" t="s">
        <v>18</v>
      </c>
      <c r="J64" t="s">
        <v>19</v>
      </c>
      <c r="K64">
        <v>23</v>
      </c>
      <c r="L64" s="1">
        <f>SUMIFS(Activity_PUBBDG!C:C,Activity_PUBBDG!B:B,B64&amp;C64&amp;D64&amp;E64&amp;F64&amp;"*")</f>
        <v>508.35513234078991</v>
      </c>
      <c r="M64" s="1">
        <f>SUMIFS(Activity_PUBBDG!U:U,Activity_PUBBDG!B:B,B64&amp;C64&amp;D64&amp;E64&amp;F64&amp;"*")</f>
        <v>529.62929912354059</v>
      </c>
      <c r="N64" s="1">
        <f>VLOOKUP(B64&amp;C64&amp;D64&amp;E64&amp;F64&amp;G64&amp;H64&amp;I64&amp;J64&amp;"*",PUBBDG_CapacityToActivity!B:C,2,FALSE)</f>
        <v>31.536000000000001</v>
      </c>
      <c r="O64" s="1">
        <f>VLOOKUP(F64,Parameters!A:B,2,FALSE)</f>
        <v>0.79985092891507692</v>
      </c>
      <c r="P64" s="5">
        <v>0</v>
      </c>
      <c r="Q64" s="5">
        <v>0.3</v>
      </c>
      <c r="R64" s="5">
        <v>1.2</v>
      </c>
      <c r="S64">
        <f t="shared" si="4"/>
        <v>4.5854710222203832E-2</v>
      </c>
    </row>
    <row r="65" spans="1:19" x14ac:dyDescent="0.25">
      <c r="A65" t="str">
        <f t="shared" si="5"/>
        <v>PUBBDGSBDNewAE______STDELC_23</v>
      </c>
      <c r="B65" t="s">
        <v>1848</v>
      </c>
      <c r="C65" t="s">
        <v>13</v>
      </c>
      <c r="D65" t="s">
        <v>1852</v>
      </c>
      <c r="E65" t="s">
        <v>58</v>
      </c>
      <c r="F65" t="s">
        <v>71</v>
      </c>
      <c r="G65" t="s">
        <v>14</v>
      </c>
      <c r="H65" t="s">
        <v>14</v>
      </c>
      <c r="I65" t="s">
        <v>18</v>
      </c>
      <c r="J65" t="s">
        <v>16</v>
      </c>
      <c r="K65">
        <v>23</v>
      </c>
      <c r="L65" s="1">
        <f>SUMIFS(Activity_PUBBDG!C:C,Activity_PUBBDG!B:B,B65&amp;C65&amp;D65&amp;E65&amp;F65&amp;"*")</f>
        <v>0</v>
      </c>
      <c r="M65" s="1">
        <f>SUMIFS(Activity_PUBBDG!U:U,Activity_PUBBDG!B:B,B65&amp;C65&amp;D65&amp;E65&amp;F65&amp;"*")</f>
        <v>58.059017647799024</v>
      </c>
      <c r="N65" s="1">
        <f>VLOOKUP(B65&amp;C65&amp;D65&amp;E65&amp;F65&amp;G65&amp;H65&amp;I65&amp;J65&amp;"*",PUBBDG_CapacityToActivity!B:C,2,FALSE)</f>
        <v>31.536000000000001</v>
      </c>
      <c r="O65" s="1">
        <f>VLOOKUP(F65,Parameters!A:B,2,FALSE)</f>
        <v>0.79985092891507692</v>
      </c>
      <c r="P65" s="5">
        <v>0.8</v>
      </c>
      <c r="Q65" s="5">
        <v>1</v>
      </c>
      <c r="R65" s="5">
        <v>2</v>
      </c>
      <c r="S65">
        <f t="shared" si="4"/>
        <v>1.8413825106502157</v>
      </c>
    </row>
    <row r="66" spans="1:19" x14ac:dyDescent="0.25">
      <c r="A66" t="str">
        <f t="shared" si="5"/>
        <v>PUBBDGHSPNewSHFUR___STDNGA_23</v>
      </c>
      <c r="B66" t="s">
        <v>1848</v>
      </c>
      <c r="C66" t="s">
        <v>13</v>
      </c>
      <c r="D66" t="s">
        <v>1851</v>
      </c>
      <c r="E66" t="s">
        <v>58</v>
      </c>
      <c r="F66" t="s">
        <v>32</v>
      </c>
      <c r="G66" t="s">
        <v>34</v>
      </c>
      <c r="H66" t="s">
        <v>14</v>
      </c>
      <c r="I66" t="s">
        <v>18</v>
      </c>
      <c r="J66" t="s">
        <v>19</v>
      </c>
      <c r="K66">
        <v>23</v>
      </c>
      <c r="L66" s="1">
        <f>SUMIFS(Activity_PUBBDG!C:C,Activity_PUBBDG!B:B,B66&amp;C66&amp;D66&amp;E66&amp;F66&amp;"*")</f>
        <v>0</v>
      </c>
      <c r="M66" s="1">
        <f>SUMIFS(Activity_PUBBDG!U:U,Activity_PUBBDG!B:B,B66&amp;C66&amp;D66&amp;E66&amp;F66&amp;"*")</f>
        <v>172.51092641578816</v>
      </c>
      <c r="N66" s="1">
        <f>VLOOKUP(B66&amp;C66&amp;D66&amp;E66&amp;F66&amp;G66&amp;H66&amp;I66&amp;J66&amp;"*",PUBBDG_CapacityToActivity!B:C,2,FALSE)</f>
        <v>31.536000000000001</v>
      </c>
      <c r="O66" s="1">
        <f>VLOOKUP(F66,Parameters!A:B,2,FALSE)</f>
        <v>0.30113578140729891</v>
      </c>
      <c r="P66" s="5">
        <v>0.8</v>
      </c>
      <c r="Q66" s="5">
        <v>1</v>
      </c>
      <c r="R66" s="5">
        <v>2</v>
      </c>
      <c r="S66">
        <f t="shared" si="4"/>
        <v>14.532409578039147</v>
      </c>
    </row>
    <row r="67" spans="1:19" x14ac:dyDescent="0.25">
      <c r="A67" t="str">
        <f t="shared" si="5"/>
        <v>PUBBDGPSIOldLIFLC___HIGELC_23</v>
      </c>
      <c r="B67" t="s">
        <v>1848</v>
      </c>
      <c r="C67" t="s">
        <v>13</v>
      </c>
      <c r="D67" t="s">
        <v>1849</v>
      </c>
      <c r="E67" t="s">
        <v>57</v>
      </c>
      <c r="F67" t="s">
        <v>20</v>
      </c>
      <c r="G67" t="s">
        <v>21</v>
      </c>
      <c r="H67" t="s">
        <v>14</v>
      </c>
      <c r="I67" t="s">
        <v>15</v>
      </c>
      <c r="J67" t="s">
        <v>16</v>
      </c>
      <c r="K67">
        <v>23</v>
      </c>
      <c r="L67" s="1">
        <f>SUMIFS(Activity_PUBBDG!C:C,Activity_PUBBDG!B:B,B67&amp;C67&amp;D67&amp;E67&amp;F67&amp;"*")</f>
        <v>536.98094277269161</v>
      </c>
      <c r="M67" s="1">
        <f>SUMIFS(Activity_PUBBDG!U:U,Activity_PUBBDG!B:B,B67&amp;C67&amp;D67&amp;E67&amp;F67&amp;"*")</f>
        <v>545.80481209781772</v>
      </c>
      <c r="N67" s="1">
        <f>VLOOKUP(B67&amp;C67&amp;D67&amp;E67&amp;F67&amp;G67&amp;H67&amp;I67&amp;J67&amp;"*",PUBBDG_CapacityToActivity!B:C,2,FALSE)</f>
        <v>1</v>
      </c>
      <c r="O67" s="1">
        <f>VLOOKUP(F67,Parameters!A:B,2,FALSE)</f>
        <v>0.66981607963728396</v>
      </c>
      <c r="P67" s="5">
        <v>0.5</v>
      </c>
      <c r="Q67" s="5">
        <v>1</v>
      </c>
      <c r="R67" s="5">
        <v>1.1000000000000001</v>
      </c>
      <c r="S67">
        <f t="shared" si="4"/>
        <v>469.58432745354412</v>
      </c>
    </row>
    <row r="68" spans="1:19" x14ac:dyDescent="0.25">
      <c r="A68" t="str">
        <f t="shared" si="5"/>
        <v>PUBBDGPSINewSHFUR___STDNGA_23</v>
      </c>
      <c r="B68" t="s">
        <v>1848</v>
      </c>
      <c r="C68" t="s">
        <v>13</v>
      </c>
      <c r="D68" t="s">
        <v>1849</v>
      </c>
      <c r="E68" t="s">
        <v>58</v>
      </c>
      <c r="F68" t="s">
        <v>32</v>
      </c>
      <c r="G68" t="s">
        <v>34</v>
      </c>
      <c r="H68" t="s">
        <v>14</v>
      </c>
      <c r="I68" t="s">
        <v>18</v>
      </c>
      <c r="J68" t="s">
        <v>19</v>
      </c>
      <c r="K68">
        <v>23</v>
      </c>
      <c r="L68" s="1">
        <f>SUMIFS(Activity_PUBBDG!C:C,Activity_PUBBDG!B:B,B68&amp;C68&amp;D68&amp;E68&amp;F68&amp;"*")</f>
        <v>0</v>
      </c>
      <c r="M68" s="1">
        <f>SUMIFS(Activity_PUBBDG!U:U,Activity_PUBBDG!B:B,B68&amp;C68&amp;D68&amp;E68&amp;F68&amp;"*")</f>
        <v>230.4723599023834</v>
      </c>
      <c r="N68" s="1">
        <f>VLOOKUP(B68&amp;C68&amp;D68&amp;E68&amp;F68&amp;G68&amp;H68&amp;I68&amp;J68&amp;"*",PUBBDG_CapacityToActivity!B:C,2,FALSE)</f>
        <v>31.536000000000001</v>
      </c>
      <c r="O68" s="1">
        <f>VLOOKUP(F68,Parameters!A:B,2,FALSE)</f>
        <v>0.30113578140729891</v>
      </c>
      <c r="P68" s="5">
        <v>0.8</v>
      </c>
      <c r="Q68" s="5">
        <v>1</v>
      </c>
      <c r="R68" s="5">
        <v>2</v>
      </c>
      <c r="S68">
        <f t="shared" si="4"/>
        <v>19.415110683749436</v>
      </c>
    </row>
    <row r="69" spans="1:19" x14ac:dyDescent="0.25">
      <c r="A69" t="str">
        <f t="shared" si="5"/>
        <v>PUBBDGHSPOldLIFLC___HIGELC_23</v>
      </c>
      <c r="B69" t="s">
        <v>1848</v>
      </c>
      <c r="C69" t="s">
        <v>13</v>
      </c>
      <c r="D69" t="s">
        <v>1851</v>
      </c>
      <c r="E69" t="s">
        <v>57</v>
      </c>
      <c r="F69" t="s">
        <v>20</v>
      </c>
      <c r="G69" t="s">
        <v>21</v>
      </c>
      <c r="H69" t="s">
        <v>14</v>
      </c>
      <c r="I69" t="s">
        <v>15</v>
      </c>
      <c r="J69" t="s">
        <v>16</v>
      </c>
      <c r="K69">
        <v>23</v>
      </c>
      <c r="L69" s="1">
        <f>SUMIFS(Activity_PUBBDG!C:C,Activity_PUBBDG!B:B,B69&amp;C69&amp;D69&amp;E69&amp;F69&amp;"*")</f>
        <v>352.04431508742454</v>
      </c>
      <c r="M69" s="1">
        <f>SUMIFS(Activity_PUBBDG!U:U,Activity_PUBBDG!B:B,B69&amp;C69&amp;D69&amp;E69&amp;F69&amp;"*")</f>
        <v>363.29608607260673</v>
      </c>
      <c r="N69" s="1">
        <f>VLOOKUP(B69&amp;C69&amp;D69&amp;E69&amp;F69&amp;G69&amp;H69&amp;I69&amp;J69&amp;"*",PUBBDG_CapacityToActivity!B:C,2,FALSE)</f>
        <v>1</v>
      </c>
      <c r="O69" s="1">
        <f>VLOOKUP(F69,Parameters!A:B,2,FALSE)</f>
        <v>0.66981607963728396</v>
      </c>
      <c r="P69" s="5">
        <v>0.5</v>
      </c>
      <c r="Q69" s="5">
        <v>1</v>
      </c>
      <c r="R69" s="5">
        <v>1.1000000000000001</v>
      </c>
      <c r="S69">
        <f t="shared" si="4"/>
        <v>312.56255801265411</v>
      </c>
    </row>
    <row r="70" spans="1:19" x14ac:dyDescent="0.25">
      <c r="A70" t="str">
        <f t="shared" si="5"/>
        <v>PUBBDGSBDOldLIFLC___HIGELC_23</v>
      </c>
      <c r="B70" t="s">
        <v>1848</v>
      </c>
      <c r="C70" t="s">
        <v>13</v>
      </c>
      <c r="D70" t="s">
        <v>1852</v>
      </c>
      <c r="E70" t="s">
        <v>57</v>
      </c>
      <c r="F70" t="s">
        <v>20</v>
      </c>
      <c r="G70" t="s">
        <v>21</v>
      </c>
      <c r="H70" t="s">
        <v>14</v>
      </c>
      <c r="I70" t="s">
        <v>15</v>
      </c>
      <c r="J70" t="s">
        <v>16</v>
      </c>
      <c r="K70">
        <v>23</v>
      </c>
      <c r="L70" s="1">
        <f>SUMIFS(Activity_PUBBDG!C:C,Activity_PUBBDG!B:B,B70&amp;C70&amp;D70&amp;E70&amp;F70&amp;"*")</f>
        <v>390.4695565097544</v>
      </c>
      <c r="M70" s="1">
        <f>SUMIFS(Activity_PUBBDG!U:U,Activity_PUBBDG!B:B,B70&amp;C70&amp;D70&amp;E70&amp;F70&amp;"*")</f>
        <v>406.81032684982313</v>
      </c>
      <c r="N70" s="1">
        <f>VLOOKUP(B70&amp;C70&amp;D70&amp;E70&amp;F70&amp;G70&amp;H70&amp;I70&amp;J70&amp;"*",PUBBDG_CapacityToActivity!B:C,2,FALSE)</f>
        <v>1</v>
      </c>
      <c r="O70" s="1">
        <f>VLOOKUP(F70,Parameters!A:B,2,FALSE)</f>
        <v>0.66981607963728396</v>
      </c>
      <c r="P70" s="5">
        <v>0.5</v>
      </c>
      <c r="Q70" s="5">
        <v>1</v>
      </c>
      <c r="R70" s="5">
        <v>1.1000000000000001</v>
      </c>
      <c r="S70">
        <f t="shared" si="4"/>
        <v>350.00012733617024</v>
      </c>
    </row>
    <row r="71" spans="1:19" x14ac:dyDescent="0.25">
      <c r="A71" t="str">
        <f t="shared" si="5"/>
        <v>PUBBDGMUNOldLIFLC___HIGELC_23</v>
      </c>
      <c r="B71" t="s">
        <v>1848</v>
      </c>
      <c r="C71" t="s">
        <v>13</v>
      </c>
      <c r="D71" t="s">
        <v>1850</v>
      </c>
      <c r="E71" t="s">
        <v>57</v>
      </c>
      <c r="F71" t="s">
        <v>20</v>
      </c>
      <c r="G71" t="s">
        <v>21</v>
      </c>
      <c r="H71" t="s">
        <v>14</v>
      </c>
      <c r="I71" t="s">
        <v>15</v>
      </c>
      <c r="J71" t="s">
        <v>16</v>
      </c>
      <c r="K71">
        <v>23</v>
      </c>
      <c r="L71" s="1">
        <f>SUMIFS(Activity_PUBBDG!C:C,Activity_PUBBDG!B:B,B71&amp;C71&amp;D71&amp;E71&amp;F71&amp;"*")</f>
        <v>223.60702539066176</v>
      </c>
      <c r="M71" s="1">
        <f>SUMIFS(Activity_PUBBDG!U:U,Activity_PUBBDG!B:B,B71&amp;C71&amp;D71&amp;E71&amp;F71&amp;"*")</f>
        <v>244.13351662463026</v>
      </c>
      <c r="N71" s="1">
        <f>VLOOKUP(B71&amp;C71&amp;D71&amp;E71&amp;F71&amp;G71&amp;H71&amp;I71&amp;J71&amp;"*",PUBBDG_CapacityToActivity!B:C,2,FALSE)</f>
        <v>1</v>
      </c>
      <c r="O71" s="1">
        <f>VLOOKUP(F71,Parameters!A:B,2,FALSE)</f>
        <v>0.66981607963728396</v>
      </c>
      <c r="P71" s="5">
        <v>0.5</v>
      </c>
      <c r="Q71" s="5">
        <v>1</v>
      </c>
      <c r="R71" s="5">
        <v>1.1000000000000001</v>
      </c>
      <c r="S71">
        <f t="shared" si="4"/>
        <v>210.04078870689753</v>
      </c>
    </row>
    <row r="72" spans="1:19" x14ac:dyDescent="0.25">
      <c r="A72" t="str">
        <f t="shared" si="5"/>
        <v>PUBBDGPSIOldSHZTM___STDETHOS_23</v>
      </c>
      <c r="B72" t="s">
        <v>1848</v>
      </c>
      <c r="C72" t="s">
        <v>13</v>
      </c>
      <c r="D72" t="s">
        <v>1849</v>
      </c>
      <c r="E72" t="s">
        <v>57</v>
      </c>
      <c r="F72" t="s">
        <v>32</v>
      </c>
      <c r="G72" t="s">
        <v>46</v>
      </c>
      <c r="H72" t="s">
        <v>14</v>
      </c>
      <c r="I72" t="s">
        <v>18</v>
      </c>
      <c r="J72" t="s">
        <v>47</v>
      </c>
      <c r="K72">
        <v>23</v>
      </c>
      <c r="L72" s="1">
        <f>SUMIFS(Activity_PUBBDG!C:C,Activity_PUBBDG!B:B,B72&amp;C72&amp;D72&amp;E72&amp;F72&amp;"*")</f>
        <v>3199.7170206202804</v>
      </c>
      <c r="M72" s="1">
        <f>SUMIFS(Activity_PUBBDG!U:U,Activity_PUBBDG!B:B,B72&amp;C72&amp;D72&amp;E72&amp;F72&amp;"*")</f>
        <v>3609.2124056449115</v>
      </c>
      <c r="N72" s="1">
        <f>VLOOKUP(B72&amp;C72&amp;D72&amp;E72&amp;F72&amp;G72&amp;H72&amp;I72&amp;J72&amp;"*",PUBBDG_CapacityToActivity!B:C,2,FALSE)</f>
        <v>31.536000000000001</v>
      </c>
      <c r="O72" s="1">
        <f>VLOOKUP(F72,Parameters!A:B,2,FALSE)</f>
        <v>0.30113578140729891</v>
      </c>
      <c r="P72" s="5">
        <v>0</v>
      </c>
      <c r="Q72" s="5">
        <v>0.25</v>
      </c>
      <c r="R72" s="5">
        <v>0</v>
      </c>
      <c r="S72">
        <f t="shared" si="4"/>
        <v>3.5190036470817554</v>
      </c>
    </row>
    <row r="73" spans="1:19" x14ac:dyDescent="0.25">
      <c r="A73" t="str">
        <f t="shared" si="5"/>
        <v>PUBBDGSBDNewSHFUR___STDNGA_23</v>
      </c>
      <c r="B73" t="s">
        <v>1848</v>
      </c>
      <c r="C73" t="s">
        <v>13</v>
      </c>
      <c r="D73" t="s">
        <v>1852</v>
      </c>
      <c r="E73" t="s">
        <v>58</v>
      </c>
      <c r="F73" t="s">
        <v>32</v>
      </c>
      <c r="G73" t="s">
        <v>34</v>
      </c>
      <c r="H73" t="s">
        <v>14</v>
      </c>
      <c r="I73" t="s">
        <v>18</v>
      </c>
      <c r="J73" t="s">
        <v>19</v>
      </c>
      <c r="K73">
        <v>23</v>
      </c>
      <c r="L73" s="1">
        <f>SUMIFS(Activity_PUBBDG!C:C,Activity_PUBBDG!B:B,B73&amp;C73&amp;D73&amp;E73&amp;F73&amp;"*")</f>
        <v>0</v>
      </c>
      <c r="M73" s="1">
        <f>SUMIFS(Activity_PUBBDG!U:U,Activity_PUBBDG!B:B,B73&amp;C73&amp;D73&amp;E73&amp;F73&amp;"*")</f>
        <v>290.43180513994872</v>
      </c>
      <c r="N73" s="1">
        <f>VLOOKUP(B73&amp;C73&amp;D73&amp;E73&amp;F73&amp;G73&amp;H73&amp;I73&amp;J73&amp;"*",PUBBDG_CapacityToActivity!B:C,2,FALSE)</f>
        <v>31.536000000000001</v>
      </c>
      <c r="O73" s="1">
        <f>VLOOKUP(F73,Parameters!A:B,2,FALSE)</f>
        <v>0.30113578140729891</v>
      </c>
      <c r="P73" s="5">
        <v>0.8</v>
      </c>
      <c r="Q73" s="5">
        <v>1</v>
      </c>
      <c r="R73" s="5">
        <v>2</v>
      </c>
      <c r="S73">
        <f t="shared" si="4"/>
        <v>24.466125331738493</v>
      </c>
    </row>
    <row r="74" spans="1:19" x14ac:dyDescent="0.25">
      <c r="A74" t="str">
        <f t="shared" si="5"/>
        <v>PUBBDGHSPNewSHFUR___HIGNGA_23</v>
      </c>
      <c r="B74" t="s">
        <v>1848</v>
      </c>
      <c r="C74" t="s">
        <v>13</v>
      </c>
      <c r="D74" t="s">
        <v>1851</v>
      </c>
      <c r="E74" t="s">
        <v>58</v>
      </c>
      <c r="F74" t="s">
        <v>32</v>
      </c>
      <c r="G74" t="s">
        <v>34</v>
      </c>
      <c r="H74" t="s">
        <v>14</v>
      </c>
      <c r="I74" t="s">
        <v>15</v>
      </c>
      <c r="J74" t="s">
        <v>19</v>
      </c>
      <c r="K74">
        <v>23</v>
      </c>
      <c r="L74" s="1">
        <f>SUMIFS(Activity_PUBBDG!C:C,Activity_PUBBDG!B:B,B74&amp;C74&amp;D74&amp;E74&amp;F74&amp;"*")</f>
        <v>0</v>
      </c>
      <c r="M74" s="1">
        <f>SUMIFS(Activity_PUBBDG!U:U,Activity_PUBBDG!B:B,B74&amp;C74&amp;D74&amp;E74&amp;F74&amp;"*")</f>
        <v>172.51092641578816</v>
      </c>
      <c r="N74" s="1">
        <f>VLOOKUP(B74&amp;C74&amp;D74&amp;E74&amp;F74&amp;G74&amp;H74&amp;I74&amp;J74&amp;"*",PUBBDG_CapacityToActivity!B:C,2,FALSE)</f>
        <v>31.536000000000001</v>
      </c>
      <c r="O74" s="1">
        <f>VLOOKUP(F74,Parameters!A:B,2,FALSE)</f>
        <v>0.30113578140729891</v>
      </c>
      <c r="P74" s="5">
        <v>0.8</v>
      </c>
      <c r="Q74" s="5">
        <v>1</v>
      </c>
      <c r="R74" s="5">
        <v>2</v>
      </c>
      <c r="S74">
        <f t="shared" si="4"/>
        <v>14.532409578039147</v>
      </c>
    </row>
    <row r="75" spans="1:19" x14ac:dyDescent="0.25">
      <c r="A75" t="str">
        <f t="shared" si="5"/>
        <v>PUBBDGPSIOldSHZTM___MEDETHOS_23</v>
      </c>
      <c r="B75" t="s">
        <v>1848</v>
      </c>
      <c r="C75" t="s">
        <v>13</v>
      </c>
      <c r="D75" t="s">
        <v>1849</v>
      </c>
      <c r="E75" t="s">
        <v>57</v>
      </c>
      <c r="F75" t="s">
        <v>32</v>
      </c>
      <c r="G75" t="s">
        <v>46</v>
      </c>
      <c r="H75" t="s">
        <v>14</v>
      </c>
      <c r="I75" t="s">
        <v>48</v>
      </c>
      <c r="J75" t="s">
        <v>47</v>
      </c>
      <c r="K75">
        <v>23</v>
      </c>
      <c r="L75" s="1">
        <f>SUMIFS(Activity_PUBBDG!C:C,Activity_PUBBDG!B:B,B75&amp;C75&amp;D75&amp;E75&amp;F75&amp;"*")</f>
        <v>3199.7170206202804</v>
      </c>
      <c r="M75" s="1">
        <f>SUMIFS(Activity_PUBBDG!U:U,Activity_PUBBDG!B:B,B75&amp;C75&amp;D75&amp;E75&amp;F75&amp;"*")</f>
        <v>3609.2124056449115</v>
      </c>
      <c r="N75" s="1">
        <f>VLOOKUP(B75&amp;C75&amp;D75&amp;E75&amp;F75&amp;G75&amp;H75&amp;I75&amp;J75&amp;"*",PUBBDG_CapacityToActivity!B:C,2,FALSE)</f>
        <v>31.536000000000001</v>
      </c>
      <c r="O75" s="1">
        <f>VLOOKUP(F75,Parameters!A:B,2,FALSE)</f>
        <v>0.30113578140729891</v>
      </c>
      <c r="P75" s="5">
        <v>0</v>
      </c>
      <c r="Q75" s="5">
        <v>0.25</v>
      </c>
      <c r="R75" s="5">
        <v>0</v>
      </c>
      <c r="S75">
        <f t="shared" si="4"/>
        <v>3.5190036470817554</v>
      </c>
    </row>
    <row r="76" spans="1:19" x14ac:dyDescent="0.25">
      <c r="A76" t="str">
        <f t="shared" si="5"/>
        <v>PUBBDGMUNNewSHFUR___STDNGA_23</v>
      </c>
      <c r="B76" t="s">
        <v>1848</v>
      </c>
      <c r="C76" t="s">
        <v>13</v>
      </c>
      <c r="D76" t="s">
        <v>1850</v>
      </c>
      <c r="E76" t="s">
        <v>58</v>
      </c>
      <c r="F76" t="s">
        <v>32</v>
      </c>
      <c r="G76" t="s">
        <v>34</v>
      </c>
      <c r="H76" t="s">
        <v>14</v>
      </c>
      <c r="I76" t="s">
        <v>18</v>
      </c>
      <c r="J76" t="s">
        <v>19</v>
      </c>
      <c r="K76">
        <v>23</v>
      </c>
      <c r="L76" s="1">
        <f>SUMIFS(Activity_PUBBDG!C:C,Activity_PUBBDG!B:B,B76&amp;C76&amp;D76&amp;E76&amp;F76&amp;"*")</f>
        <v>0</v>
      </c>
      <c r="M76" s="1">
        <f>SUMIFS(Activity_PUBBDG!U:U,Activity_PUBBDG!B:B,B76&amp;C76&amp;D76&amp;E76&amp;F76&amp;"*")</f>
        <v>424.83002203090109</v>
      </c>
      <c r="N76" s="1">
        <f>VLOOKUP(B76&amp;C76&amp;D76&amp;E76&amp;F76&amp;G76&amp;H76&amp;I76&amp;J76&amp;"*",PUBBDG_CapacityToActivity!B:C,2,FALSE)</f>
        <v>31.536000000000001</v>
      </c>
      <c r="O76" s="1">
        <f>VLOOKUP(F76,Parameters!A:B,2,FALSE)</f>
        <v>0.30113578140729891</v>
      </c>
      <c r="P76" s="5">
        <v>0.8</v>
      </c>
      <c r="Q76" s="5">
        <v>1</v>
      </c>
      <c r="R76" s="5">
        <v>2</v>
      </c>
      <c r="S76">
        <f t="shared" si="4"/>
        <v>35.787900566485064</v>
      </c>
    </row>
    <row r="77" spans="1:19" x14ac:dyDescent="0.25">
      <c r="A77" t="str">
        <f t="shared" si="5"/>
        <v>PUBBDGPSINewSHFUR___HIGNGA_23</v>
      </c>
      <c r="B77" t="s">
        <v>1848</v>
      </c>
      <c r="C77" t="s">
        <v>13</v>
      </c>
      <c r="D77" t="s">
        <v>1849</v>
      </c>
      <c r="E77" t="s">
        <v>58</v>
      </c>
      <c r="F77" t="s">
        <v>32</v>
      </c>
      <c r="G77" t="s">
        <v>34</v>
      </c>
      <c r="H77" t="s">
        <v>14</v>
      </c>
      <c r="I77" t="s">
        <v>15</v>
      </c>
      <c r="J77" t="s">
        <v>19</v>
      </c>
      <c r="K77">
        <v>23</v>
      </c>
      <c r="L77" s="1">
        <f>SUMIFS(Activity_PUBBDG!C:C,Activity_PUBBDG!B:B,B77&amp;C77&amp;D77&amp;E77&amp;F77&amp;"*")</f>
        <v>0</v>
      </c>
      <c r="M77" s="1">
        <f>SUMIFS(Activity_PUBBDG!U:U,Activity_PUBBDG!B:B,B77&amp;C77&amp;D77&amp;E77&amp;F77&amp;"*")</f>
        <v>230.4723599023834</v>
      </c>
      <c r="N77" s="1">
        <f>VLOOKUP(B77&amp;C77&amp;D77&amp;E77&amp;F77&amp;G77&amp;H77&amp;I77&amp;J77&amp;"*",PUBBDG_CapacityToActivity!B:C,2,FALSE)</f>
        <v>31.536000000000001</v>
      </c>
      <c r="O77" s="1">
        <f>VLOOKUP(F77,Parameters!A:B,2,FALSE)</f>
        <v>0.30113578140729891</v>
      </c>
      <c r="P77" s="5">
        <v>0.8</v>
      </c>
      <c r="Q77" s="5">
        <v>1</v>
      </c>
      <c r="R77" s="5">
        <v>2</v>
      </c>
      <c r="S77">
        <f t="shared" si="4"/>
        <v>19.415110683749436</v>
      </c>
    </row>
    <row r="78" spans="1:19" x14ac:dyDescent="0.25">
      <c r="A78" t="str">
        <f t="shared" si="5"/>
        <v>PUBBDGPSIOldSHZTM___HIGETHOS_23</v>
      </c>
      <c r="B78" t="s">
        <v>1848</v>
      </c>
      <c r="C78" t="s">
        <v>13</v>
      </c>
      <c r="D78" t="s">
        <v>1849</v>
      </c>
      <c r="E78" t="s">
        <v>57</v>
      </c>
      <c r="F78" t="s">
        <v>32</v>
      </c>
      <c r="G78" t="s">
        <v>46</v>
      </c>
      <c r="H78" t="s">
        <v>14</v>
      </c>
      <c r="I78" t="s">
        <v>15</v>
      </c>
      <c r="J78" t="s">
        <v>47</v>
      </c>
      <c r="K78">
        <v>23</v>
      </c>
      <c r="L78" s="1">
        <f>SUMIFS(Activity_PUBBDG!C:C,Activity_PUBBDG!B:B,B78&amp;C78&amp;D78&amp;E78&amp;F78&amp;"*")</f>
        <v>3199.7170206202804</v>
      </c>
      <c r="M78" s="1">
        <f>SUMIFS(Activity_PUBBDG!U:U,Activity_PUBBDG!B:B,B78&amp;C78&amp;D78&amp;E78&amp;F78&amp;"*")</f>
        <v>3609.2124056449115</v>
      </c>
      <c r="N78" s="1">
        <f>VLOOKUP(B78&amp;C78&amp;D78&amp;E78&amp;F78&amp;G78&amp;H78&amp;I78&amp;J78&amp;"*",PUBBDG_CapacityToActivity!B:C,2,FALSE)</f>
        <v>31.536000000000001</v>
      </c>
      <c r="O78" s="1">
        <f>VLOOKUP(F78,Parameters!A:B,2,FALSE)</f>
        <v>0.30113578140729891</v>
      </c>
      <c r="P78" s="5">
        <v>0</v>
      </c>
      <c r="Q78" s="5">
        <v>0.25</v>
      </c>
      <c r="R78" s="5">
        <v>0</v>
      </c>
      <c r="S78">
        <f t="shared" si="4"/>
        <v>3.5190036470817554</v>
      </c>
    </row>
    <row r="79" spans="1:19" x14ac:dyDescent="0.25">
      <c r="A79" t="str">
        <f t="shared" si="5"/>
        <v>PUBBDGSBDNewSHFUR___HIGNGA_23</v>
      </c>
      <c r="B79" t="s">
        <v>1848</v>
      </c>
      <c r="C79" t="s">
        <v>13</v>
      </c>
      <c r="D79" t="s">
        <v>1852</v>
      </c>
      <c r="E79" t="s">
        <v>58</v>
      </c>
      <c r="F79" t="s">
        <v>32</v>
      </c>
      <c r="G79" t="s">
        <v>34</v>
      </c>
      <c r="H79" t="s">
        <v>14</v>
      </c>
      <c r="I79" t="s">
        <v>15</v>
      </c>
      <c r="J79" t="s">
        <v>19</v>
      </c>
      <c r="K79">
        <v>23</v>
      </c>
      <c r="L79" s="1">
        <f>SUMIFS(Activity_PUBBDG!C:C,Activity_PUBBDG!B:B,B79&amp;C79&amp;D79&amp;E79&amp;F79&amp;"*")</f>
        <v>0</v>
      </c>
      <c r="M79" s="1">
        <f>SUMIFS(Activity_PUBBDG!U:U,Activity_PUBBDG!B:B,B79&amp;C79&amp;D79&amp;E79&amp;F79&amp;"*")</f>
        <v>290.43180513994872</v>
      </c>
      <c r="N79" s="1">
        <f>VLOOKUP(B79&amp;C79&amp;D79&amp;E79&amp;F79&amp;G79&amp;H79&amp;I79&amp;J79&amp;"*",PUBBDG_CapacityToActivity!B:C,2,FALSE)</f>
        <v>31.536000000000001</v>
      </c>
      <c r="O79" s="1">
        <f>VLOOKUP(F79,Parameters!A:B,2,FALSE)</f>
        <v>0.30113578140729891</v>
      </c>
      <c r="P79" s="5">
        <v>0.8</v>
      </c>
      <c r="Q79" s="5">
        <v>1</v>
      </c>
      <c r="R79" s="5">
        <v>2</v>
      </c>
      <c r="S79">
        <f t="shared" si="4"/>
        <v>24.466125331738493</v>
      </c>
    </row>
    <row r="80" spans="1:19" x14ac:dyDescent="0.25">
      <c r="A80" t="str">
        <f t="shared" si="5"/>
        <v>PUBBDGMUNNewSHFUR___HIGNGA_23</v>
      </c>
      <c r="B80" t="s">
        <v>1848</v>
      </c>
      <c r="C80" t="s">
        <v>13</v>
      </c>
      <c r="D80" t="s">
        <v>1850</v>
      </c>
      <c r="E80" t="s">
        <v>58</v>
      </c>
      <c r="F80" t="s">
        <v>32</v>
      </c>
      <c r="G80" t="s">
        <v>34</v>
      </c>
      <c r="H80" t="s">
        <v>14</v>
      </c>
      <c r="I80" t="s">
        <v>15</v>
      </c>
      <c r="J80" t="s">
        <v>19</v>
      </c>
      <c r="K80">
        <v>23</v>
      </c>
      <c r="L80" s="1">
        <f>SUMIFS(Activity_PUBBDG!C:C,Activity_PUBBDG!B:B,B80&amp;C80&amp;D80&amp;E80&amp;F80&amp;"*")</f>
        <v>0</v>
      </c>
      <c r="M80" s="1">
        <f>SUMIFS(Activity_PUBBDG!U:U,Activity_PUBBDG!B:B,B80&amp;C80&amp;D80&amp;E80&amp;F80&amp;"*")</f>
        <v>424.83002203090109</v>
      </c>
      <c r="N80" s="1">
        <f>VLOOKUP(B80&amp;C80&amp;D80&amp;E80&amp;F80&amp;G80&amp;H80&amp;I80&amp;J80&amp;"*",PUBBDG_CapacityToActivity!B:C,2,FALSE)</f>
        <v>31.536000000000001</v>
      </c>
      <c r="O80" s="1">
        <f>VLOOKUP(F80,Parameters!A:B,2,FALSE)</f>
        <v>0.30113578140729891</v>
      </c>
      <c r="P80" s="5">
        <v>0.8</v>
      </c>
      <c r="Q80" s="5">
        <v>1</v>
      </c>
      <c r="R80" s="5">
        <v>2</v>
      </c>
      <c r="S80">
        <f t="shared" si="4"/>
        <v>35.787900566485064</v>
      </c>
    </row>
    <row r="81" spans="1:19" x14ac:dyDescent="0.25">
      <c r="A81" t="str">
        <f t="shared" si="5"/>
        <v>PUBBDGPSINewSHZTM___STDETHOS_23</v>
      </c>
      <c r="B81" t="s">
        <v>1848</v>
      </c>
      <c r="C81" t="s">
        <v>13</v>
      </c>
      <c r="D81" t="s">
        <v>1849</v>
      </c>
      <c r="E81" t="s">
        <v>58</v>
      </c>
      <c r="F81" t="s">
        <v>32</v>
      </c>
      <c r="G81" t="s">
        <v>46</v>
      </c>
      <c r="H81" t="s">
        <v>14</v>
      </c>
      <c r="I81" t="s">
        <v>18</v>
      </c>
      <c r="J81" t="s">
        <v>47</v>
      </c>
      <c r="K81">
        <v>23</v>
      </c>
      <c r="L81" s="1">
        <f>SUMIFS(Activity_PUBBDG!C:C,Activity_PUBBDG!B:B,B81&amp;C81&amp;D81&amp;E81&amp;F81&amp;"*")</f>
        <v>0</v>
      </c>
      <c r="M81" s="1">
        <f>SUMIFS(Activity_PUBBDG!U:U,Activity_PUBBDG!B:B,B81&amp;C81&amp;D81&amp;E81&amp;F81&amp;"*")</f>
        <v>230.4723599023834</v>
      </c>
      <c r="N81" s="1">
        <f>VLOOKUP(B81&amp;C81&amp;D81&amp;E81&amp;F81&amp;G81&amp;H81&amp;I81&amp;J81&amp;"*",PUBBDG_CapacityToActivity!B:C,2,FALSE)</f>
        <v>31.536000000000001</v>
      </c>
      <c r="O81" s="1">
        <f>VLOOKUP(F81,Parameters!A:B,2,FALSE)</f>
        <v>0.30113578140729891</v>
      </c>
      <c r="P81" s="5">
        <v>0</v>
      </c>
      <c r="Q81" s="5">
        <f>30%</f>
        <v>0.3</v>
      </c>
      <c r="R81" s="5">
        <v>0</v>
      </c>
      <c r="S81">
        <f t="shared" si="4"/>
        <v>0.26965431254072397</v>
      </c>
    </row>
    <row r="82" spans="1:19" x14ac:dyDescent="0.25">
      <c r="A82" t="str">
        <f t="shared" si="5"/>
        <v>PUBBDGPSINewSHZTM___MEDETHOS_23</v>
      </c>
      <c r="B82" t="s">
        <v>1848</v>
      </c>
      <c r="C82" t="s">
        <v>13</v>
      </c>
      <c r="D82" t="s">
        <v>1849</v>
      </c>
      <c r="E82" t="s">
        <v>58</v>
      </c>
      <c r="F82" t="s">
        <v>32</v>
      </c>
      <c r="G82" t="s">
        <v>46</v>
      </c>
      <c r="H82" t="s">
        <v>14</v>
      </c>
      <c r="I82" t="s">
        <v>48</v>
      </c>
      <c r="J82" t="s">
        <v>47</v>
      </c>
      <c r="K82">
        <v>23</v>
      </c>
      <c r="L82" s="1">
        <f>SUMIFS(Activity_PUBBDG!C:C,Activity_PUBBDG!B:B,B82&amp;C82&amp;D82&amp;E82&amp;F82&amp;"*")</f>
        <v>0</v>
      </c>
      <c r="M82" s="1">
        <f>SUMIFS(Activity_PUBBDG!U:U,Activity_PUBBDG!B:B,B82&amp;C82&amp;D82&amp;E82&amp;F82&amp;"*")</f>
        <v>230.4723599023834</v>
      </c>
      <c r="N82" s="1">
        <f>VLOOKUP(B82&amp;C82&amp;D82&amp;E82&amp;F82&amp;G82&amp;H82&amp;I82&amp;J82&amp;"*",PUBBDG_CapacityToActivity!B:C,2,FALSE)</f>
        <v>31.536000000000001</v>
      </c>
      <c r="O82" s="1">
        <f>VLOOKUP(F82,Parameters!A:B,2,FALSE)</f>
        <v>0.30113578140729891</v>
      </c>
      <c r="P82" s="5">
        <v>0</v>
      </c>
      <c r="Q82" s="5">
        <f>30%</f>
        <v>0.3</v>
      </c>
      <c r="R82" s="5">
        <v>0</v>
      </c>
      <c r="S82">
        <f t="shared" si="4"/>
        <v>0.26965431254072397</v>
      </c>
    </row>
    <row r="83" spans="1:19" x14ac:dyDescent="0.25">
      <c r="A83" t="str">
        <f t="shared" si="5"/>
        <v>PUBBDGPSINewSHZTM___HIGETHOS_23</v>
      </c>
      <c r="B83" t="s">
        <v>1848</v>
      </c>
      <c r="C83" t="s">
        <v>13</v>
      </c>
      <c r="D83" t="s">
        <v>1849</v>
      </c>
      <c r="E83" t="s">
        <v>58</v>
      </c>
      <c r="F83" t="s">
        <v>32</v>
      </c>
      <c r="G83" t="s">
        <v>46</v>
      </c>
      <c r="H83" t="s">
        <v>14</v>
      </c>
      <c r="I83" t="s">
        <v>15</v>
      </c>
      <c r="J83" t="s">
        <v>47</v>
      </c>
      <c r="K83">
        <v>23</v>
      </c>
      <c r="L83" s="1">
        <f>SUMIFS(Activity_PUBBDG!C:C,Activity_PUBBDG!B:B,B83&amp;C83&amp;D83&amp;E83&amp;F83&amp;"*")</f>
        <v>0</v>
      </c>
      <c r="M83" s="1">
        <f>SUMIFS(Activity_PUBBDG!U:U,Activity_PUBBDG!B:B,B83&amp;C83&amp;D83&amp;E83&amp;F83&amp;"*")</f>
        <v>230.4723599023834</v>
      </c>
      <c r="N83" s="1">
        <f>VLOOKUP(B83&amp;C83&amp;D83&amp;E83&amp;F83&amp;G83&amp;H83&amp;I83&amp;J83&amp;"*",PUBBDG_CapacityToActivity!B:C,2,FALSE)</f>
        <v>31.536000000000001</v>
      </c>
      <c r="O83" s="1">
        <f>VLOOKUP(F83,Parameters!A:B,2,FALSE)</f>
        <v>0.30113578140729891</v>
      </c>
      <c r="P83" s="5">
        <v>0</v>
      </c>
      <c r="Q83" s="5">
        <f>30%</f>
        <v>0.3</v>
      </c>
      <c r="R83" s="5">
        <v>0</v>
      </c>
      <c r="S83">
        <f t="shared" si="4"/>
        <v>0.26965431254072397</v>
      </c>
    </row>
    <row r="84" spans="1:19" x14ac:dyDescent="0.25">
      <c r="A84" t="str">
        <f t="shared" si="5"/>
        <v>PUBBDGMUNOldSCCE___ESRNGA_23</v>
      </c>
      <c r="B84" t="s">
        <v>1848</v>
      </c>
      <c r="C84" t="s">
        <v>13</v>
      </c>
      <c r="D84" t="s">
        <v>1850</v>
      </c>
      <c r="E84" t="s">
        <v>57</v>
      </c>
      <c r="F84" t="s">
        <v>28</v>
      </c>
      <c r="G84" t="s">
        <v>29</v>
      </c>
      <c r="H84" t="s">
        <v>14</v>
      </c>
      <c r="I84" t="s">
        <v>17</v>
      </c>
      <c r="J84" t="s">
        <v>19</v>
      </c>
      <c r="K84">
        <v>23</v>
      </c>
      <c r="L84" s="1">
        <f>SUMIFS(Activity_PUBBDG!C:C,Activity_PUBBDG!B:B,B84&amp;C84&amp;D84&amp;E84&amp;F84&amp;"*")</f>
        <v>833.31254722362053</v>
      </c>
      <c r="M84" s="1">
        <f>SUMIFS(Activity_PUBBDG!U:U,Activity_PUBBDG!B:B,B84&amp;C84&amp;D84&amp;E84&amp;F84&amp;"*")</f>
        <v>726.72240695715948</v>
      </c>
      <c r="N84" s="1">
        <f>VLOOKUP(B84&amp;C84&amp;D84&amp;E84&amp;F84&amp;G84&amp;H84&amp;I84&amp;J84&amp;"*",PUBBDG_CapacityToActivity!B:C,2,FALSE)</f>
        <v>31.536000000000001</v>
      </c>
      <c r="O84" s="1">
        <f>VLOOKUP(F84,Parameters!A:B,2,FALSE)</f>
        <v>0.37169226366635683</v>
      </c>
      <c r="P84" s="5">
        <v>0.2</v>
      </c>
      <c r="Q84" s="5">
        <v>1</v>
      </c>
      <c r="R84" s="5">
        <v>1.1000000000000001</v>
      </c>
      <c r="S84">
        <f t="shared" si="4"/>
        <v>17.128693159924815</v>
      </c>
    </row>
    <row r="85" spans="1:19" x14ac:dyDescent="0.25">
      <c r="A85" t="str">
        <f t="shared" si="5"/>
        <v>PUBBDGHSPOldSCCE___ESRNGA_23</v>
      </c>
      <c r="B85" t="s">
        <v>1848</v>
      </c>
      <c r="C85" t="s">
        <v>13</v>
      </c>
      <c r="D85" t="s">
        <v>1851</v>
      </c>
      <c r="E85" t="s">
        <v>57</v>
      </c>
      <c r="F85" t="s">
        <v>28</v>
      </c>
      <c r="G85" t="s">
        <v>29</v>
      </c>
      <c r="H85" t="s">
        <v>14</v>
      </c>
      <c r="I85" t="s">
        <v>17</v>
      </c>
      <c r="J85" t="s">
        <v>19</v>
      </c>
      <c r="K85">
        <v>23</v>
      </c>
      <c r="L85" s="1">
        <f>SUMIFS(Activity_PUBBDG!C:C,Activity_PUBBDG!B:B,B85&amp;C85&amp;D85&amp;E85&amp;F85&amp;"*")</f>
        <v>1156.4179493497727</v>
      </c>
      <c r="M85" s="1">
        <f>SUMIFS(Activity_PUBBDG!U:U,Activity_PUBBDG!B:B,B85&amp;C85&amp;D85&amp;E85&amp;F85&amp;"*")</f>
        <v>961.96092526107032</v>
      </c>
      <c r="N85" s="1">
        <f>VLOOKUP(B85&amp;C85&amp;D85&amp;E85&amp;F85&amp;G85&amp;H85&amp;I85&amp;J85&amp;"*",PUBBDG_CapacityToActivity!B:C,2,FALSE)</f>
        <v>31.536000000000001</v>
      </c>
      <c r="O85" s="1">
        <f>VLOOKUP(F85,Parameters!A:B,2,FALSE)</f>
        <v>0.37169226366635683</v>
      </c>
      <c r="P85" s="5">
        <v>0.2</v>
      </c>
      <c r="Q85" s="5">
        <v>1</v>
      </c>
      <c r="R85" s="5">
        <v>1.1000000000000001</v>
      </c>
      <c r="S85">
        <f t="shared" si="4"/>
        <v>22.673215195916718</v>
      </c>
    </row>
    <row r="86" spans="1:19" x14ac:dyDescent="0.25">
      <c r="A86" t="str">
        <f t="shared" ref="A86:A104" si="6">B86&amp;C86&amp;D86&amp;E86&amp;F86&amp;G86&amp;H86&amp;I86&amp;J86&amp;"_"&amp;K86</f>
        <v>PUBBDGMUNOldSHFUR___STDNGA_23</v>
      </c>
      <c r="B86" t="s">
        <v>1848</v>
      </c>
      <c r="C86" t="s">
        <v>13</v>
      </c>
      <c r="D86" t="s">
        <v>1850</v>
      </c>
      <c r="E86" t="s">
        <v>57</v>
      </c>
      <c r="F86" t="s">
        <v>32</v>
      </c>
      <c r="G86" t="s">
        <v>34</v>
      </c>
      <c r="H86" t="s">
        <v>14</v>
      </c>
      <c r="I86" t="s">
        <v>18</v>
      </c>
      <c r="J86" t="s">
        <v>19</v>
      </c>
      <c r="K86">
        <v>23</v>
      </c>
      <c r="L86" s="1">
        <f>SUMIFS(Activity_PUBBDG!C:C,Activity_PUBBDG!B:B,B86&amp;C86&amp;D86&amp;E86&amp;F86&amp;"*")</f>
        <v>1284.3713509640718</v>
      </c>
      <c r="M86" s="1">
        <f>SUMIFS(Activity_PUBBDG!U:U,Activity_PUBBDG!B:B,B86&amp;C86&amp;D86&amp;E86&amp;F86&amp;"*")</f>
        <v>1620.3336579154698</v>
      </c>
      <c r="N86" s="1">
        <f>VLOOKUP(B86&amp;C86&amp;D86&amp;E86&amp;F86&amp;G86&amp;H86&amp;I86&amp;J86&amp;"*",PUBBDG_CapacityToActivity!B:C,2,FALSE)</f>
        <v>31.536000000000001</v>
      </c>
      <c r="O86" s="1">
        <f>VLOOKUP(F86,Parameters!A:B,2,FALSE)</f>
        <v>0.30113578140729891</v>
      </c>
      <c r="P86" s="5">
        <v>0.2</v>
      </c>
      <c r="Q86" s="5">
        <v>1</v>
      </c>
      <c r="R86" s="5">
        <v>1.1000000000000001</v>
      </c>
      <c r="S86">
        <f t="shared" si="4"/>
        <v>47.139100563941533</v>
      </c>
    </row>
    <row r="87" spans="1:19" x14ac:dyDescent="0.25">
      <c r="A87" t="str">
        <f t="shared" si="6"/>
        <v>PUBBDGSBDOldSCCE___ESRNGA_23</v>
      </c>
      <c r="B87" t="s">
        <v>1848</v>
      </c>
      <c r="C87" t="s">
        <v>13</v>
      </c>
      <c r="D87" t="s">
        <v>1852</v>
      </c>
      <c r="E87" t="s">
        <v>57</v>
      </c>
      <c r="F87" t="s">
        <v>28</v>
      </c>
      <c r="G87" t="s">
        <v>29</v>
      </c>
      <c r="H87" t="s">
        <v>14</v>
      </c>
      <c r="I87" t="s">
        <v>17</v>
      </c>
      <c r="J87" t="s">
        <v>19</v>
      </c>
      <c r="K87">
        <v>23</v>
      </c>
      <c r="L87" s="1">
        <f>SUMIFS(Activity_PUBBDG!C:C,Activity_PUBBDG!B:B,B87&amp;C87&amp;D87&amp;E87&amp;F87&amp;"*")</f>
        <v>1358.3622438676723</v>
      </c>
      <c r="M87" s="1">
        <f>SUMIFS(Activity_PUBBDG!U:U,Activity_PUBBDG!B:B,B87&amp;C87&amp;D87&amp;E87&amp;F87&amp;"*")</f>
        <v>1145.5346718741846</v>
      </c>
      <c r="N87" s="1">
        <f>VLOOKUP(B87&amp;C87&amp;D87&amp;E87&amp;F87&amp;G87&amp;H87&amp;I87&amp;J87&amp;"*",PUBBDG_CapacityToActivity!B:C,2,FALSE)</f>
        <v>31.536000000000001</v>
      </c>
      <c r="O87" s="1">
        <f>VLOOKUP(F87,Parameters!A:B,2,FALSE)</f>
        <v>0.37169226366635683</v>
      </c>
      <c r="P87" s="5">
        <v>0.2</v>
      </c>
      <c r="Q87" s="5">
        <v>1</v>
      </c>
      <c r="R87" s="5">
        <v>1.1000000000000001</v>
      </c>
      <c r="S87">
        <f t="shared" ref="S87:S123" si="7">IF(R87=0,M87*Q87/N87/O87*(P87+1/(50-23)),M87*Q87/N87/O87*(P87+1/R87^(50-23)))</f>
        <v>27.000009509469766</v>
      </c>
    </row>
    <row r="88" spans="1:19" x14ac:dyDescent="0.25">
      <c r="A88" t="str">
        <f t="shared" si="6"/>
        <v>PUBBDGPSINewSCCE___HIGNGA_23</v>
      </c>
      <c r="B88" t="s">
        <v>1848</v>
      </c>
      <c r="C88" t="s">
        <v>13</v>
      </c>
      <c r="D88" t="s">
        <v>1849</v>
      </c>
      <c r="E88" t="s">
        <v>58</v>
      </c>
      <c r="F88" t="s">
        <v>28</v>
      </c>
      <c r="G88" t="s">
        <v>29</v>
      </c>
      <c r="H88" t="s">
        <v>14</v>
      </c>
      <c r="I88" t="s">
        <v>15</v>
      </c>
      <c r="J88" t="s">
        <v>19</v>
      </c>
      <c r="K88">
        <v>23</v>
      </c>
      <c r="L88" s="1">
        <f>SUMIFS(Activity_PUBBDG!C:C,Activity_PUBBDG!B:B,B88&amp;C88&amp;D88&amp;E88&amp;F88&amp;"*")</f>
        <v>0</v>
      </c>
      <c r="M88" s="1">
        <f>SUMIFS(Activity_PUBBDG!U:U,Activity_PUBBDG!B:B,B88&amp;C88&amp;D88&amp;E88&amp;F88&amp;"*")</f>
        <v>76.853292231345293</v>
      </c>
      <c r="N88" s="1">
        <f>VLOOKUP(B88&amp;C88&amp;D88&amp;E88&amp;F88&amp;G88&amp;H88&amp;I88&amp;J88&amp;"*",PUBBDG_CapacityToActivity!B:C,2,FALSE)</f>
        <v>31.536000000000001</v>
      </c>
      <c r="O88" s="1">
        <f>VLOOKUP(F88,Parameters!A:B,2,FALSE)</f>
        <v>0.37169226366635683</v>
      </c>
      <c r="P88" s="5">
        <v>0.8</v>
      </c>
      <c r="Q88" s="5">
        <v>1</v>
      </c>
      <c r="R88" s="5">
        <v>2</v>
      </c>
      <c r="S88">
        <f t="shared" si="7"/>
        <v>5.2452034563889915</v>
      </c>
    </row>
    <row r="89" spans="1:19" x14ac:dyDescent="0.25">
      <c r="A89" t="str">
        <f t="shared" si="6"/>
        <v>PUBBDGHSPNewSCCE___HIGNGA_23</v>
      </c>
      <c r="B89" t="s">
        <v>1848</v>
      </c>
      <c r="C89" t="s">
        <v>13</v>
      </c>
      <c r="D89" t="s">
        <v>1851</v>
      </c>
      <c r="E89" t="s">
        <v>58</v>
      </c>
      <c r="F89" t="s">
        <v>28</v>
      </c>
      <c r="G89" t="s">
        <v>29</v>
      </c>
      <c r="H89" t="s">
        <v>14</v>
      </c>
      <c r="I89" t="s">
        <v>15</v>
      </c>
      <c r="J89" t="s">
        <v>19</v>
      </c>
      <c r="K89">
        <v>23</v>
      </c>
      <c r="L89" s="1">
        <f>SUMIFS(Activity_PUBBDG!C:C,Activity_PUBBDG!B:B,B89&amp;C89&amp;D89&amp;E89&amp;F89&amp;"*")</f>
        <v>0</v>
      </c>
      <c r="M89" s="1">
        <f>SUMIFS(Activity_PUBBDG!U:U,Activity_PUBBDG!B:B,B89&amp;C89&amp;D89&amp;E89&amp;F89&amp;"*")</f>
        <v>79.054451912892048</v>
      </c>
      <c r="N89" s="1">
        <f>VLOOKUP(B89&amp;C89&amp;D89&amp;E89&amp;F89&amp;G89&amp;H89&amp;I89&amp;J89&amp;"*",PUBBDG_CapacityToActivity!B:C,2,FALSE)</f>
        <v>31.536000000000001</v>
      </c>
      <c r="O89" s="1">
        <f>VLOOKUP(F89,Parameters!A:B,2,FALSE)</f>
        <v>0.37169226366635683</v>
      </c>
      <c r="P89" s="5">
        <v>0.8</v>
      </c>
      <c r="Q89" s="5">
        <v>1</v>
      </c>
      <c r="R89" s="5">
        <v>2</v>
      </c>
      <c r="S89">
        <f t="shared" si="7"/>
        <v>5.3954316383510417</v>
      </c>
    </row>
    <row r="90" spans="1:19" x14ac:dyDescent="0.25">
      <c r="A90" t="str">
        <f t="shared" si="6"/>
        <v>PUBBDGPSIOldSCCE___ESRNGA_23</v>
      </c>
      <c r="B90" t="s">
        <v>1848</v>
      </c>
      <c r="C90" t="s">
        <v>13</v>
      </c>
      <c r="D90" t="s">
        <v>1849</v>
      </c>
      <c r="E90" t="s">
        <v>57</v>
      </c>
      <c r="F90" t="s">
        <v>28</v>
      </c>
      <c r="G90" t="s">
        <v>29</v>
      </c>
      <c r="H90" t="s">
        <v>14</v>
      </c>
      <c r="I90" t="s">
        <v>17</v>
      </c>
      <c r="J90" t="s">
        <v>19</v>
      </c>
      <c r="K90">
        <v>23</v>
      </c>
      <c r="L90" s="1">
        <f>SUMIFS(Activity_PUBBDG!C:C,Activity_PUBBDG!B:B,B90&amp;C90&amp;D90&amp;E90&amp;F90&amp;"*")</f>
        <v>1616.4216119582645</v>
      </c>
      <c r="M90" s="1">
        <f>SUMIFS(Activity_PUBBDG!U:U,Activity_PUBBDG!B:B,B90&amp;C90&amp;D90&amp;E90&amp;F90&amp;"*")</f>
        <v>1342.4853659375522</v>
      </c>
      <c r="N90" s="1">
        <f>VLOOKUP(B90&amp;C90&amp;D90&amp;E90&amp;F90&amp;G90&amp;H90&amp;I90&amp;J90&amp;"*",PUBBDG_CapacityToActivity!B:C,2,FALSE)</f>
        <v>31.536000000000001</v>
      </c>
      <c r="O90" s="1">
        <f>VLOOKUP(F90,Parameters!A:B,2,FALSE)</f>
        <v>0.37169226366635683</v>
      </c>
      <c r="P90" s="5">
        <v>0.2</v>
      </c>
      <c r="Q90" s="5">
        <v>1</v>
      </c>
      <c r="R90" s="5">
        <v>1.1000000000000001</v>
      </c>
      <c r="S90">
        <f t="shared" si="7"/>
        <v>31.642095640226042</v>
      </c>
    </row>
    <row r="91" spans="1:19" x14ac:dyDescent="0.25">
      <c r="A91" t="str">
        <f t="shared" si="6"/>
        <v>PUBBDGHSPOldSHFUR___STDNGA_23</v>
      </c>
      <c r="B91" t="s">
        <v>1848</v>
      </c>
      <c r="C91" t="s">
        <v>13</v>
      </c>
      <c r="D91" t="s">
        <v>1851</v>
      </c>
      <c r="E91" t="s">
        <v>57</v>
      </c>
      <c r="F91" t="s">
        <v>32</v>
      </c>
      <c r="G91" t="s">
        <v>34</v>
      </c>
      <c r="H91" t="s">
        <v>14</v>
      </c>
      <c r="I91" t="s">
        <v>18</v>
      </c>
      <c r="J91" t="s">
        <v>19</v>
      </c>
      <c r="K91">
        <v>23</v>
      </c>
      <c r="L91" s="1">
        <f>SUMIFS(Activity_PUBBDG!C:C,Activity_PUBBDG!B:B,B91&amp;C91&amp;D91&amp;E91&amp;F91&amp;"*")</f>
        <v>1710.7130358521706</v>
      </c>
      <c r="M91" s="1">
        <f>SUMIFS(Activity_PUBBDG!U:U,Activity_PUBBDG!B:B,B91&amp;C91&amp;D91&amp;E91&amp;F91&amp;"*")</f>
        <v>2040.1690200265282</v>
      </c>
      <c r="N91" s="1">
        <f>VLOOKUP(B91&amp;C91&amp;D91&amp;E91&amp;F91&amp;G91&amp;H91&amp;I91&amp;J91&amp;"*",PUBBDG_CapacityToActivity!B:C,2,FALSE)</f>
        <v>31.536000000000001</v>
      </c>
      <c r="O91" s="1">
        <f>VLOOKUP(F91,Parameters!A:B,2,FALSE)</f>
        <v>0.30113578140729891</v>
      </c>
      <c r="P91" s="5">
        <v>0.2</v>
      </c>
      <c r="Q91" s="5">
        <v>1</v>
      </c>
      <c r="R91" s="5">
        <v>1.1000000000000001</v>
      </c>
      <c r="S91">
        <f t="shared" si="7"/>
        <v>59.353042586421225</v>
      </c>
    </row>
    <row r="92" spans="1:19" x14ac:dyDescent="0.25">
      <c r="A92" t="str">
        <f t="shared" si="6"/>
        <v>PUBBDGPSINewSCCE___ESRNGA_23</v>
      </c>
      <c r="B92" t="s">
        <v>1848</v>
      </c>
      <c r="C92" t="s">
        <v>13</v>
      </c>
      <c r="D92" t="s">
        <v>1849</v>
      </c>
      <c r="E92" t="s">
        <v>58</v>
      </c>
      <c r="F92" t="s">
        <v>28</v>
      </c>
      <c r="G92" t="s">
        <v>29</v>
      </c>
      <c r="H92" t="s">
        <v>14</v>
      </c>
      <c r="I92" t="s">
        <v>17</v>
      </c>
      <c r="J92" t="s">
        <v>19</v>
      </c>
      <c r="K92">
        <v>23</v>
      </c>
      <c r="L92" s="1">
        <f>SUMIFS(Activity_PUBBDG!C:C,Activity_PUBBDG!B:B,B92&amp;C92&amp;D92&amp;E92&amp;F92&amp;"*")</f>
        <v>0</v>
      </c>
      <c r="M92" s="1">
        <f>SUMIFS(Activity_PUBBDG!U:U,Activity_PUBBDG!B:B,B92&amp;C92&amp;D92&amp;E92&amp;F92&amp;"*")</f>
        <v>76.853292231345293</v>
      </c>
      <c r="N92" s="1">
        <f>VLOOKUP(B92&amp;C92&amp;D92&amp;E92&amp;F92&amp;G92&amp;H92&amp;I92&amp;J92&amp;"*",PUBBDG_CapacityToActivity!B:C,2,FALSE)</f>
        <v>31.536000000000001</v>
      </c>
      <c r="O92" s="1">
        <f>VLOOKUP(F92,Parameters!A:B,2,FALSE)</f>
        <v>0.37169226366635683</v>
      </c>
      <c r="P92" s="5">
        <v>0.8</v>
      </c>
      <c r="Q92" s="5">
        <v>1</v>
      </c>
      <c r="R92" s="5">
        <v>2</v>
      </c>
      <c r="S92">
        <f t="shared" si="7"/>
        <v>5.2452034563889915</v>
      </c>
    </row>
    <row r="93" spans="1:19" x14ac:dyDescent="0.25">
      <c r="A93" t="str">
        <f t="shared" si="6"/>
        <v>PUBBDGHSPNewSHFUR___ESRNGA_23</v>
      </c>
      <c r="B93" t="s">
        <v>1848</v>
      </c>
      <c r="C93" t="s">
        <v>13</v>
      </c>
      <c r="D93" t="s">
        <v>1851</v>
      </c>
      <c r="E93" t="s">
        <v>58</v>
      </c>
      <c r="F93" t="s">
        <v>32</v>
      </c>
      <c r="G93" t="s">
        <v>34</v>
      </c>
      <c r="H93" t="s">
        <v>14</v>
      </c>
      <c r="I93" t="s">
        <v>17</v>
      </c>
      <c r="J93" t="s">
        <v>19</v>
      </c>
      <c r="K93">
        <v>23</v>
      </c>
      <c r="L93" s="1">
        <f>SUMIFS(Activity_PUBBDG!C:C,Activity_PUBBDG!B:B,B93&amp;C93&amp;D93&amp;E93&amp;F93&amp;"*")</f>
        <v>0</v>
      </c>
      <c r="M93" s="1">
        <f>SUMIFS(Activity_PUBBDG!U:U,Activity_PUBBDG!B:B,B93&amp;C93&amp;D93&amp;E93&amp;F93&amp;"*")</f>
        <v>172.51092641578816</v>
      </c>
      <c r="N93" s="1">
        <f>VLOOKUP(B93&amp;C93&amp;D93&amp;E93&amp;F93&amp;G93&amp;H93&amp;I93&amp;J93&amp;"*",PUBBDG_CapacityToActivity!B:C,2,FALSE)</f>
        <v>31.536000000000001</v>
      </c>
      <c r="O93" s="1">
        <f>VLOOKUP(F93,Parameters!A:B,2,FALSE)</f>
        <v>0.30113578140729891</v>
      </c>
      <c r="P93" s="5">
        <v>0.8</v>
      </c>
      <c r="Q93" s="5">
        <v>1</v>
      </c>
      <c r="R93" s="5">
        <v>2</v>
      </c>
      <c r="S93">
        <f t="shared" si="7"/>
        <v>14.532409578039147</v>
      </c>
    </row>
    <row r="94" spans="1:19" x14ac:dyDescent="0.25">
      <c r="A94" t="str">
        <f t="shared" si="6"/>
        <v>PUBBDGHSPNewSCCE___ESRNGA_23</v>
      </c>
      <c r="B94" t="s">
        <v>1848</v>
      </c>
      <c r="C94" t="s">
        <v>13</v>
      </c>
      <c r="D94" t="s">
        <v>1851</v>
      </c>
      <c r="E94" t="s">
        <v>58</v>
      </c>
      <c r="F94" t="s">
        <v>28</v>
      </c>
      <c r="G94" t="s">
        <v>29</v>
      </c>
      <c r="H94" t="s">
        <v>14</v>
      </c>
      <c r="I94" t="s">
        <v>17</v>
      </c>
      <c r="J94" t="s">
        <v>19</v>
      </c>
      <c r="K94">
        <v>23</v>
      </c>
      <c r="L94" s="1">
        <f>SUMIFS(Activity_PUBBDG!C:C,Activity_PUBBDG!B:B,B94&amp;C94&amp;D94&amp;E94&amp;F94&amp;"*")</f>
        <v>0</v>
      </c>
      <c r="M94" s="1">
        <f>SUMIFS(Activity_PUBBDG!U:U,Activity_PUBBDG!B:B,B94&amp;C94&amp;D94&amp;E94&amp;F94&amp;"*")</f>
        <v>79.054451912892048</v>
      </c>
      <c r="N94" s="1">
        <f>VLOOKUP(B94&amp;C94&amp;D94&amp;E94&amp;F94&amp;G94&amp;H94&amp;I94&amp;J94&amp;"*",PUBBDG_CapacityToActivity!B:C,2,FALSE)</f>
        <v>31.536000000000001</v>
      </c>
      <c r="O94" s="1">
        <f>VLOOKUP(F94,Parameters!A:B,2,FALSE)</f>
        <v>0.37169226366635683</v>
      </c>
      <c r="P94" s="5">
        <v>0.8</v>
      </c>
      <c r="Q94" s="5">
        <v>1</v>
      </c>
      <c r="R94" s="5">
        <v>2</v>
      </c>
      <c r="S94">
        <f t="shared" si="7"/>
        <v>5.3954316383510417</v>
      </c>
    </row>
    <row r="95" spans="1:19" x14ac:dyDescent="0.25">
      <c r="A95" t="str">
        <f t="shared" si="6"/>
        <v>PUBBDGSBDOldSHFUR___STDNGA_23</v>
      </c>
      <c r="B95" t="s">
        <v>1848</v>
      </c>
      <c r="C95" t="s">
        <v>13</v>
      </c>
      <c r="D95" t="s">
        <v>1852</v>
      </c>
      <c r="E95" t="s">
        <v>57</v>
      </c>
      <c r="F95" t="s">
        <v>32</v>
      </c>
      <c r="G95" t="s">
        <v>34</v>
      </c>
      <c r="H95" t="s">
        <v>14</v>
      </c>
      <c r="I95" t="s">
        <v>18</v>
      </c>
      <c r="J95" t="s">
        <v>19</v>
      </c>
      <c r="K95">
        <v>23</v>
      </c>
      <c r="L95" s="1">
        <f>SUMIFS(Activity_PUBBDG!C:C,Activity_PUBBDG!B:B,B95&amp;C95&amp;D95&amp;E95&amp;F95&amp;"*")</f>
        <v>2189.6348569329261</v>
      </c>
      <c r="M95" s="1">
        <f>SUMIFS(Activity_PUBBDG!U:U,Activity_PUBBDG!B:B,B95&amp;C95&amp;D95&amp;E95&amp;F95&amp;"*")</f>
        <v>2601.5900763926697</v>
      </c>
      <c r="N95" s="1">
        <f>VLOOKUP(B95&amp;C95&amp;D95&amp;E95&amp;F95&amp;G95&amp;H95&amp;I95&amp;J95&amp;"*",PUBBDG_CapacityToActivity!B:C,2,FALSE)</f>
        <v>31.536000000000001</v>
      </c>
      <c r="O95" s="1">
        <f>VLOOKUP(F95,Parameters!A:B,2,FALSE)</f>
        <v>0.30113578140729891</v>
      </c>
      <c r="P95" s="5">
        <v>0.2</v>
      </c>
      <c r="Q95" s="5">
        <v>1</v>
      </c>
      <c r="R95" s="5">
        <v>1.1000000000000001</v>
      </c>
      <c r="S95">
        <f t="shared" si="7"/>
        <v>75.686026540358483</v>
      </c>
    </row>
    <row r="96" spans="1:19" x14ac:dyDescent="0.25">
      <c r="A96" t="str">
        <f t="shared" si="6"/>
        <v>PUBBDGSBDOldSHZTM___STDETHOS_23</v>
      </c>
      <c r="B96" t="s">
        <v>1848</v>
      </c>
      <c r="C96" t="s">
        <v>13</v>
      </c>
      <c r="D96" t="s">
        <v>1852</v>
      </c>
      <c r="E96" t="s">
        <v>57</v>
      </c>
      <c r="F96" t="s">
        <v>32</v>
      </c>
      <c r="G96" t="s">
        <v>46</v>
      </c>
      <c r="H96" t="s">
        <v>14</v>
      </c>
      <c r="I96" t="s">
        <v>18</v>
      </c>
      <c r="J96" t="s">
        <v>47</v>
      </c>
      <c r="K96">
        <v>23</v>
      </c>
      <c r="L96" s="1">
        <f>SUMIFS(Activity_PUBBDG!C:C,Activity_PUBBDG!B:B,B96&amp;C96&amp;D96&amp;E96&amp;F96&amp;"*")</f>
        <v>2189.6348569329261</v>
      </c>
      <c r="M96" s="1">
        <f>SUMIFS(Activity_PUBBDG!U:U,Activity_PUBBDG!B:B,B96&amp;C96&amp;D96&amp;E96&amp;F96&amp;"*")</f>
        <v>2601.5900763926697</v>
      </c>
      <c r="N96" s="1">
        <f>VLOOKUP(B96&amp;C96&amp;D96&amp;E96&amp;F96&amp;G96&amp;H96&amp;I96&amp;J96&amp;"*",PUBBDG_CapacityToActivity!B:C,2,FALSE)</f>
        <v>31.536000000000001</v>
      </c>
      <c r="O96" s="1">
        <f>VLOOKUP(F96,Parameters!A:B,2,FALSE)</f>
        <v>0.30113578140729891</v>
      </c>
      <c r="P96" s="5">
        <v>0</v>
      </c>
      <c r="Q96" s="5">
        <v>0.25</v>
      </c>
      <c r="R96" s="5">
        <v>0</v>
      </c>
      <c r="S96">
        <f t="shared" si="7"/>
        <v>2.5365658592768927</v>
      </c>
    </row>
    <row r="97" spans="1:19" x14ac:dyDescent="0.25">
      <c r="A97" t="str">
        <f t="shared" si="6"/>
        <v>PUBBDGSBDNewSCCE___HIGNGA_23</v>
      </c>
      <c r="B97" t="s">
        <v>1848</v>
      </c>
      <c r="C97" t="s">
        <v>13</v>
      </c>
      <c r="D97" t="s">
        <v>1852</v>
      </c>
      <c r="E97" t="s">
        <v>58</v>
      </c>
      <c r="F97" t="s">
        <v>28</v>
      </c>
      <c r="G97" t="s">
        <v>29</v>
      </c>
      <c r="H97" t="s">
        <v>14</v>
      </c>
      <c r="I97" t="s">
        <v>15</v>
      </c>
      <c r="J97" t="s">
        <v>19</v>
      </c>
      <c r="K97">
        <v>23</v>
      </c>
      <c r="L97" s="1">
        <f>SUMIFS(Activity_PUBBDG!C:C,Activity_PUBBDG!B:B,B97&amp;C97&amp;D97&amp;E97&amp;F97&amp;"*")</f>
        <v>0</v>
      </c>
      <c r="M97" s="1">
        <f>SUMIFS(Activity_PUBBDG!U:U,Activity_PUBBDG!B:B,B97&amp;C97&amp;D97&amp;E97&amp;F97&amp;"*")</f>
        <v>121.41609450496968</v>
      </c>
      <c r="N97" s="1">
        <f>VLOOKUP(B97&amp;C97&amp;D97&amp;E97&amp;F97&amp;G97&amp;H97&amp;I97&amp;J97&amp;"*",PUBBDG_CapacityToActivity!B:C,2,FALSE)</f>
        <v>31.536000000000001</v>
      </c>
      <c r="O97" s="1">
        <f>VLOOKUP(F97,Parameters!A:B,2,FALSE)</f>
        <v>0.37169226366635683</v>
      </c>
      <c r="P97" s="5">
        <v>0.8</v>
      </c>
      <c r="Q97" s="5">
        <v>1</v>
      </c>
      <c r="R97" s="5">
        <v>2</v>
      </c>
      <c r="S97">
        <f t="shared" si="7"/>
        <v>8.2865951486067075</v>
      </c>
    </row>
    <row r="98" spans="1:19" x14ac:dyDescent="0.25">
      <c r="A98" t="str">
        <f t="shared" si="6"/>
        <v>PUBBDGSBDOldSHZTM___MEDETHOS_23</v>
      </c>
      <c r="B98" t="s">
        <v>1848</v>
      </c>
      <c r="C98" t="s">
        <v>13</v>
      </c>
      <c r="D98" t="s">
        <v>1852</v>
      </c>
      <c r="E98" t="s">
        <v>57</v>
      </c>
      <c r="F98" t="s">
        <v>32</v>
      </c>
      <c r="G98" t="s">
        <v>46</v>
      </c>
      <c r="H98" t="s">
        <v>14</v>
      </c>
      <c r="I98" t="s">
        <v>48</v>
      </c>
      <c r="J98" t="s">
        <v>47</v>
      </c>
      <c r="K98">
        <v>23</v>
      </c>
      <c r="L98" s="1">
        <f>SUMIFS(Activity_PUBBDG!C:C,Activity_PUBBDG!B:B,B98&amp;C98&amp;D98&amp;E98&amp;F98&amp;"*")</f>
        <v>2189.6348569329261</v>
      </c>
      <c r="M98" s="1">
        <f>SUMIFS(Activity_PUBBDG!U:U,Activity_PUBBDG!B:B,B98&amp;C98&amp;D98&amp;E98&amp;F98&amp;"*")</f>
        <v>2601.5900763926697</v>
      </c>
      <c r="N98" s="1">
        <f>VLOOKUP(B98&amp;C98&amp;D98&amp;E98&amp;F98&amp;G98&amp;H98&amp;I98&amp;J98&amp;"*",PUBBDG_CapacityToActivity!B:C,2,FALSE)</f>
        <v>31.536000000000001</v>
      </c>
      <c r="O98" s="1">
        <f>VLOOKUP(F98,Parameters!A:B,2,FALSE)</f>
        <v>0.30113578140729891</v>
      </c>
      <c r="P98" s="5">
        <v>0</v>
      </c>
      <c r="Q98" s="5">
        <v>0.25</v>
      </c>
      <c r="R98" s="5">
        <v>0</v>
      </c>
      <c r="S98">
        <f t="shared" si="7"/>
        <v>2.5365658592768927</v>
      </c>
    </row>
    <row r="99" spans="1:19" x14ac:dyDescent="0.25">
      <c r="A99" t="str">
        <f t="shared" si="6"/>
        <v>PUBBDGSBDOldSHZTM___HIGETHOS_23</v>
      </c>
      <c r="B99" t="s">
        <v>1848</v>
      </c>
      <c r="C99" t="s">
        <v>13</v>
      </c>
      <c r="D99" t="s">
        <v>1852</v>
      </c>
      <c r="E99" t="s">
        <v>57</v>
      </c>
      <c r="F99" t="s">
        <v>32</v>
      </c>
      <c r="G99" t="s">
        <v>46</v>
      </c>
      <c r="H99" t="s">
        <v>14</v>
      </c>
      <c r="I99" t="s">
        <v>15</v>
      </c>
      <c r="J99" t="s">
        <v>47</v>
      </c>
      <c r="K99">
        <v>23</v>
      </c>
      <c r="L99" s="1">
        <f>SUMIFS(Activity_PUBBDG!C:C,Activity_PUBBDG!B:B,B99&amp;C99&amp;D99&amp;E99&amp;F99&amp;"*")</f>
        <v>2189.6348569329261</v>
      </c>
      <c r="M99" s="1">
        <f>SUMIFS(Activity_PUBBDG!U:U,Activity_PUBBDG!B:B,B99&amp;C99&amp;D99&amp;E99&amp;F99&amp;"*")</f>
        <v>2601.5900763926697</v>
      </c>
      <c r="N99" s="1">
        <f>VLOOKUP(B99&amp;C99&amp;D99&amp;E99&amp;F99&amp;G99&amp;H99&amp;I99&amp;J99&amp;"*",PUBBDG_CapacityToActivity!B:C,2,FALSE)</f>
        <v>31.536000000000001</v>
      </c>
      <c r="O99" s="1">
        <f>VLOOKUP(F99,Parameters!A:B,2,FALSE)</f>
        <v>0.30113578140729891</v>
      </c>
      <c r="P99" s="5">
        <v>0</v>
      </c>
      <c r="Q99" s="5">
        <v>0.25</v>
      </c>
      <c r="R99" s="5">
        <v>0</v>
      </c>
      <c r="S99">
        <f t="shared" si="7"/>
        <v>2.5365658592768927</v>
      </c>
    </row>
    <row r="100" spans="1:19" x14ac:dyDescent="0.25">
      <c r="A100" t="str">
        <f t="shared" si="6"/>
        <v>PUBBDGSBDNewSCCE___ESRNGA_23</v>
      </c>
      <c r="B100" t="s">
        <v>1848</v>
      </c>
      <c r="C100" t="s">
        <v>13</v>
      </c>
      <c r="D100" t="s">
        <v>1852</v>
      </c>
      <c r="E100" t="s">
        <v>58</v>
      </c>
      <c r="F100" t="s">
        <v>28</v>
      </c>
      <c r="G100" t="s">
        <v>29</v>
      </c>
      <c r="H100" t="s">
        <v>14</v>
      </c>
      <c r="I100" t="s">
        <v>17</v>
      </c>
      <c r="J100" t="s">
        <v>19</v>
      </c>
      <c r="K100">
        <v>23</v>
      </c>
      <c r="L100" s="1">
        <f>SUMIFS(Activity_PUBBDG!C:C,Activity_PUBBDG!B:B,B100&amp;C100&amp;D100&amp;E100&amp;F100&amp;"*")</f>
        <v>0</v>
      </c>
      <c r="M100" s="1">
        <f>SUMIFS(Activity_PUBBDG!U:U,Activity_PUBBDG!B:B,B100&amp;C100&amp;D100&amp;E100&amp;F100&amp;"*")</f>
        <v>121.41609450496968</v>
      </c>
      <c r="N100" s="1">
        <f>VLOOKUP(B100&amp;C100&amp;D100&amp;E100&amp;F100&amp;G100&amp;H100&amp;I100&amp;J100&amp;"*",PUBBDG_CapacityToActivity!B:C,2,FALSE)</f>
        <v>31.536000000000001</v>
      </c>
      <c r="O100" s="1">
        <f>VLOOKUP(F100,Parameters!A:B,2,FALSE)</f>
        <v>0.37169226366635683</v>
      </c>
      <c r="P100" s="5">
        <v>0.8</v>
      </c>
      <c r="Q100" s="5">
        <v>1</v>
      </c>
      <c r="R100" s="5">
        <v>2</v>
      </c>
      <c r="S100">
        <f t="shared" si="7"/>
        <v>8.2865951486067075</v>
      </c>
    </row>
    <row r="101" spans="1:19" x14ac:dyDescent="0.25">
      <c r="A101" t="str">
        <f t="shared" si="6"/>
        <v>PUBBDGPSIOldSHFUR___STDNGA_23</v>
      </c>
      <c r="B101" t="s">
        <v>1848</v>
      </c>
      <c r="C101" t="s">
        <v>13</v>
      </c>
      <c r="D101" t="s">
        <v>1849</v>
      </c>
      <c r="E101" t="s">
        <v>57</v>
      </c>
      <c r="F101" t="s">
        <v>32</v>
      </c>
      <c r="G101" t="s">
        <v>34</v>
      </c>
      <c r="H101" t="s">
        <v>14</v>
      </c>
      <c r="I101" t="s">
        <v>18</v>
      </c>
      <c r="J101" t="s">
        <v>19</v>
      </c>
      <c r="K101">
        <v>23</v>
      </c>
      <c r="L101" s="1">
        <f>SUMIFS(Activity_PUBBDG!C:C,Activity_PUBBDG!B:B,B101&amp;C101&amp;D101&amp;E101&amp;F101&amp;"*")</f>
        <v>3199.7170206202804</v>
      </c>
      <c r="M101" s="1">
        <f>SUMIFS(Activity_PUBBDG!U:U,Activity_PUBBDG!B:B,B101&amp;C101&amp;D101&amp;E101&amp;F101&amp;"*")</f>
        <v>3609.2124056449115</v>
      </c>
      <c r="N101" s="1">
        <f>VLOOKUP(B101&amp;C101&amp;D101&amp;E101&amp;F101&amp;G101&amp;H101&amp;I101&amp;J101&amp;"*",PUBBDG_CapacityToActivity!B:C,2,FALSE)</f>
        <v>31.536000000000001</v>
      </c>
      <c r="O101" s="1">
        <f>VLOOKUP(F101,Parameters!A:B,2,FALSE)</f>
        <v>0.30113578140729891</v>
      </c>
      <c r="P101" s="5">
        <v>0.2</v>
      </c>
      <c r="Q101" s="5">
        <v>1</v>
      </c>
      <c r="R101" s="5">
        <v>1.1000000000000001</v>
      </c>
      <c r="S101">
        <f t="shared" si="7"/>
        <v>104.99999534984448</v>
      </c>
    </row>
    <row r="102" spans="1:19" x14ac:dyDescent="0.25">
      <c r="A102" t="str">
        <f t="shared" si="6"/>
        <v>PUBBDGPSINewSHFUR___ESRNGA_23</v>
      </c>
      <c r="B102" t="s">
        <v>1848</v>
      </c>
      <c r="C102" t="s">
        <v>13</v>
      </c>
      <c r="D102" t="s">
        <v>1849</v>
      </c>
      <c r="E102" t="s">
        <v>58</v>
      </c>
      <c r="F102" t="s">
        <v>32</v>
      </c>
      <c r="G102" t="s">
        <v>34</v>
      </c>
      <c r="H102" t="s">
        <v>14</v>
      </c>
      <c r="I102" t="s">
        <v>17</v>
      </c>
      <c r="J102" t="s">
        <v>19</v>
      </c>
      <c r="K102">
        <v>23</v>
      </c>
      <c r="L102" s="1">
        <f>SUMIFS(Activity_PUBBDG!C:C,Activity_PUBBDG!B:B,B102&amp;C102&amp;D102&amp;E102&amp;F102&amp;"*")</f>
        <v>0</v>
      </c>
      <c r="M102" s="1">
        <f>SUMIFS(Activity_PUBBDG!U:U,Activity_PUBBDG!B:B,B102&amp;C102&amp;D102&amp;E102&amp;F102&amp;"*")</f>
        <v>230.4723599023834</v>
      </c>
      <c r="N102" s="1">
        <f>VLOOKUP(B102&amp;C102&amp;D102&amp;E102&amp;F102&amp;G102&amp;H102&amp;I102&amp;J102&amp;"*",PUBBDG_CapacityToActivity!B:C,2,FALSE)</f>
        <v>31.536000000000001</v>
      </c>
      <c r="O102" s="1">
        <f>VLOOKUP(F102,Parameters!A:B,2,FALSE)</f>
        <v>0.30113578140729891</v>
      </c>
      <c r="P102" s="5">
        <v>0.8</v>
      </c>
      <c r="Q102" s="5">
        <v>1</v>
      </c>
      <c r="R102" s="5">
        <v>2</v>
      </c>
      <c r="S102">
        <f t="shared" si="7"/>
        <v>19.415110683749436</v>
      </c>
    </row>
    <row r="103" spans="1:19" x14ac:dyDescent="0.25">
      <c r="A103" t="str">
        <f t="shared" si="6"/>
        <v>PUBBDGSBDNewSHZTM___STDETHOS_23</v>
      </c>
      <c r="B103" t="s">
        <v>1848</v>
      </c>
      <c r="C103" t="s">
        <v>13</v>
      </c>
      <c r="D103" t="s">
        <v>1852</v>
      </c>
      <c r="E103" t="s">
        <v>58</v>
      </c>
      <c r="F103" t="s">
        <v>32</v>
      </c>
      <c r="G103" t="s">
        <v>46</v>
      </c>
      <c r="H103" t="s">
        <v>14</v>
      </c>
      <c r="I103" t="s">
        <v>18</v>
      </c>
      <c r="J103" t="s">
        <v>47</v>
      </c>
      <c r="K103">
        <v>23</v>
      </c>
      <c r="L103" s="1">
        <f>SUMIFS(Activity_PUBBDG!C:C,Activity_PUBBDG!B:B,B103&amp;C103&amp;D103&amp;E103&amp;F103&amp;"*")</f>
        <v>0</v>
      </c>
      <c r="M103" s="1">
        <f>SUMIFS(Activity_PUBBDG!U:U,Activity_PUBBDG!B:B,B103&amp;C103&amp;D103&amp;E103&amp;F103&amp;"*")</f>
        <v>290.43180513994872</v>
      </c>
      <c r="N103" s="1">
        <f>VLOOKUP(B103&amp;C103&amp;D103&amp;E103&amp;F103&amp;G103&amp;H103&amp;I103&amp;J103&amp;"*",PUBBDG_CapacityToActivity!B:C,2,FALSE)</f>
        <v>31.536000000000001</v>
      </c>
      <c r="O103" s="1">
        <f>VLOOKUP(F103,Parameters!A:B,2,FALSE)</f>
        <v>0.30113578140729891</v>
      </c>
      <c r="P103" s="5">
        <v>0</v>
      </c>
      <c r="Q103" s="5">
        <f>30%</f>
        <v>0.3</v>
      </c>
      <c r="R103" s="5">
        <v>0</v>
      </c>
      <c r="S103">
        <f t="shared" si="7"/>
        <v>0.33980729310944363</v>
      </c>
    </row>
    <row r="104" spans="1:19" x14ac:dyDescent="0.25">
      <c r="A104" t="str">
        <f t="shared" si="6"/>
        <v>PUBBDGMUNNewSCCE___HIGNGA_23</v>
      </c>
      <c r="B104" t="s">
        <v>1848</v>
      </c>
      <c r="C104" t="s">
        <v>13</v>
      </c>
      <c r="D104" t="s">
        <v>1850</v>
      </c>
      <c r="E104" t="s">
        <v>58</v>
      </c>
      <c r="F104" t="s">
        <v>28</v>
      </c>
      <c r="G104" t="s">
        <v>29</v>
      </c>
      <c r="H104" t="s">
        <v>14</v>
      </c>
      <c r="I104" t="s">
        <v>15</v>
      </c>
      <c r="J104" t="s">
        <v>19</v>
      </c>
      <c r="K104">
        <v>23</v>
      </c>
      <c r="L104" s="1">
        <f>SUMIFS(Activity_PUBBDG!C:C,Activity_PUBBDG!B:B,B104&amp;C104&amp;D104&amp;E104&amp;F104&amp;"*")</f>
        <v>0</v>
      </c>
      <c r="M104" s="1">
        <f>SUMIFS(Activity_PUBBDG!U:U,Activity_PUBBDG!B:B,B104&amp;C104&amp;D104&amp;E104&amp;F104&amp;"*")</f>
        <v>186.69037459324858</v>
      </c>
      <c r="N104" s="1">
        <f>VLOOKUP(B104&amp;C104&amp;D104&amp;E104&amp;F104&amp;G104&amp;H104&amp;I104&amp;J104&amp;"*",PUBBDG_CapacityToActivity!B:C,2,FALSE)</f>
        <v>31.536000000000001</v>
      </c>
      <c r="O104" s="1">
        <f>VLOOKUP(F104,Parameters!A:B,2,FALSE)</f>
        <v>0.37169226366635683</v>
      </c>
      <c r="P104" s="5">
        <v>0.8</v>
      </c>
      <c r="Q104" s="5">
        <v>1</v>
      </c>
      <c r="R104" s="5">
        <v>2</v>
      </c>
      <c r="S104">
        <f t="shared" si="7"/>
        <v>12.741536109388374</v>
      </c>
    </row>
    <row r="105" spans="1:19" x14ac:dyDescent="0.25">
      <c r="A105" t="str">
        <f t="shared" ref="A105:A122" si="8">B105&amp;C105&amp;D105&amp;E105&amp;F105&amp;G105&amp;H105&amp;I105&amp;J105&amp;"_"&amp;K105</f>
        <v>PUBBDGMUNNewSCCE___ESRNGA_23</v>
      </c>
      <c r="B105" t="s">
        <v>1848</v>
      </c>
      <c r="C105" t="s">
        <v>13</v>
      </c>
      <c r="D105" t="s">
        <v>1850</v>
      </c>
      <c r="E105" t="s">
        <v>58</v>
      </c>
      <c r="F105" t="s">
        <v>28</v>
      </c>
      <c r="G105" t="s">
        <v>29</v>
      </c>
      <c r="H105" t="s">
        <v>14</v>
      </c>
      <c r="I105" t="s">
        <v>17</v>
      </c>
      <c r="J105" t="s">
        <v>19</v>
      </c>
      <c r="K105">
        <v>23</v>
      </c>
      <c r="L105" s="1">
        <f>SUMIFS(Activity_PUBBDG!C:C,Activity_PUBBDG!B:B,B105&amp;C105&amp;D105&amp;E105&amp;F105&amp;"*")</f>
        <v>0</v>
      </c>
      <c r="M105" s="1">
        <f>SUMIFS(Activity_PUBBDG!U:U,Activity_PUBBDG!B:B,B105&amp;C105&amp;D105&amp;E105&amp;F105&amp;"*")</f>
        <v>186.69037459324858</v>
      </c>
      <c r="N105" s="1">
        <f>VLOOKUP(B105&amp;C105&amp;D105&amp;E105&amp;F105&amp;G105&amp;H105&amp;I105&amp;J105&amp;"*",PUBBDG_CapacityToActivity!B:C,2,FALSE)</f>
        <v>31.536000000000001</v>
      </c>
      <c r="O105" s="1">
        <f>VLOOKUP(F105,Parameters!A:B,2,FALSE)</f>
        <v>0.37169226366635683</v>
      </c>
      <c r="P105" s="5">
        <v>0.8</v>
      </c>
      <c r="Q105" s="5">
        <v>1</v>
      </c>
      <c r="R105" s="5">
        <v>2</v>
      </c>
      <c r="S105">
        <f t="shared" si="7"/>
        <v>12.741536109388374</v>
      </c>
    </row>
    <row r="106" spans="1:19" x14ac:dyDescent="0.25">
      <c r="A106" t="str">
        <f t="shared" si="8"/>
        <v>PUBBDGSBDNewSHFUR___ESRNGA_23</v>
      </c>
      <c r="B106" t="s">
        <v>1848</v>
      </c>
      <c r="C106" t="s">
        <v>13</v>
      </c>
      <c r="D106" t="s">
        <v>1852</v>
      </c>
      <c r="E106" t="s">
        <v>58</v>
      </c>
      <c r="F106" t="s">
        <v>32</v>
      </c>
      <c r="G106" t="s">
        <v>34</v>
      </c>
      <c r="H106" t="s">
        <v>14</v>
      </c>
      <c r="I106" t="s">
        <v>17</v>
      </c>
      <c r="J106" t="s">
        <v>19</v>
      </c>
      <c r="K106">
        <v>23</v>
      </c>
      <c r="L106" s="1">
        <f>SUMIFS(Activity_PUBBDG!C:C,Activity_PUBBDG!B:B,B106&amp;C106&amp;D106&amp;E106&amp;F106&amp;"*")</f>
        <v>0</v>
      </c>
      <c r="M106" s="1">
        <f>SUMIFS(Activity_PUBBDG!U:U,Activity_PUBBDG!B:B,B106&amp;C106&amp;D106&amp;E106&amp;F106&amp;"*")</f>
        <v>290.43180513994872</v>
      </c>
      <c r="N106" s="1">
        <f>VLOOKUP(B106&amp;C106&amp;D106&amp;E106&amp;F106&amp;G106&amp;H106&amp;I106&amp;J106&amp;"*",PUBBDG_CapacityToActivity!B:C,2,FALSE)</f>
        <v>31.536000000000001</v>
      </c>
      <c r="O106" s="1">
        <f>VLOOKUP(F106,Parameters!A:B,2,FALSE)</f>
        <v>0.30113578140729891</v>
      </c>
      <c r="P106" s="5">
        <v>0.8</v>
      </c>
      <c r="Q106" s="5">
        <v>1</v>
      </c>
      <c r="R106" s="5">
        <v>2</v>
      </c>
      <c r="S106">
        <f t="shared" si="7"/>
        <v>24.466125331738493</v>
      </c>
    </row>
    <row r="107" spans="1:19" x14ac:dyDescent="0.25">
      <c r="A107" t="str">
        <f t="shared" si="8"/>
        <v>PUBBDGSBDNewSHZTM___MEDETHOS_23</v>
      </c>
      <c r="B107" t="s">
        <v>1848</v>
      </c>
      <c r="C107" t="s">
        <v>13</v>
      </c>
      <c r="D107" t="s">
        <v>1852</v>
      </c>
      <c r="E107" t="s">
        <v>58</v>
      </c>
      <c r="F107" t="s">
        <v>32</v>
      </c>
      <c r="G107" t="s">
        <v>46</v>
      </c>
      <c r="H107" t="s">
        <v>14</v>
      </c>
      <c r="I107" t="s">
        <v>48</v>
      </c>
      <c r="J107" t="s">
        <v>47</v>
      </c>
      <c r="K107">
        <v>23</v>
      </c>
      <c r="L107" s="1">
        <f>SUMIFS(Activity_PUBBDG!C:C,Activity_PUBBDG!B:B,B107&amp;C107&amp;D107&amp;E107&amp;F107&amp;"*")</f>
        <v>0</v>
      </c>
      <c r="M107" s="1">
        <f>SUMIFS(Activity_PUBBDG!U:U,Activity_PUBBDG!B:B,B107&amp;C107&amp;D107&amp;E107&amp;F107&amp;"*")</f>
        <v>290.43180513994872</v>
      </c>
      <c r="N107" s="1">
        <f>VLOOKUP(B107&amp;C107&amp;D107&amp;E107&amp;F107&amp;G107&amp;H107&amp;I107&amp;J107&amp;"*",PUBBDG_CapacityToActivity!B:C,2,FALSE)</f>
        <v>31.536000000000001</v>
      </c>
      <c r="O107" s="1">
        <f>VLOOKUP(F107,Parameters!A:B,2,FALSE)</f>
        <v>0.30113578140729891</v>
      </c>
      <c r="P107" s="5">
        <v>0</v>
      </c>
      <c r="Q107" s="5">
        <f>30%</f>
        <v>0.3</v>
      </c>
      <c r="R107" s="5">
        <v>0</v>
      </c>
      <c r="S107">
        <f t="shared" si="7"/>
        <v>0.33980729310944363</v>
      </c>
    </row>
    <row r="108" spans="1:19" x14ac:dyDescent="0.25">
      <c r="A108" t="str">
        <f t="shared" si="8"/>
        <v>PUBBDGSBDNewSHZTM___HIGETHOS_23</v>
      </c>
      <c r="B108" t="s">
        <v>1848</v>
      </c>
      <c r="C108" t="s">
        <v>13</v>
      </c>
      <c r="D108" t="s">
        <v>1852</v>
      </c>
      <c r="E108" t="s">
        <v>58</v>
      </c>
      <c r="F108" t="s">
        <v>32</v>
      </c>
      <c r="G108" t="s">
        <v>46</v>
      </c>
      <c r="H108" t="s">
        <v>14</v>
      </c>
      <c r="I108" t="s">
        <v>15</v>
      </c>
      <c r="J108" t="s">
        <v>47</v>
      </c>
      <c r="K108">
        <v>23</v>
      </c>
      <c r="L108" s="1">
        <f>SUMIFS(Activity_PUBBDG!C:C,Activity_PUBBDG!B:B,B108&amp;C108&amp;D108&amp;E108&amp;F108&amp;"*")</f>
        <v>0</v>
      </c>
      <c r="M108" s="1">
        <f>SUMIFS(Activity_PUBBDG!U:U,Activity_PUBBDG!B:B,B108&amp;C108&amp;D108&amp;E108&amp;F108&amp;"*")</f>
        <v>290.43180513994872</v>
      </c>
      <c r="N108" s="1">
        <f>VLOOKUP(B108&amp;C108&amp;D108&amp;E108&amp;F108&amp;G108&amp;H108&amp;I108&amp;J108&amp;"*",PUBBDG_CapacityToActivity!B:C,2,FALSE)</f>
        <v>31.536000000000001</v>
      </c>
      <c r="O108" s="1">
        <f>VLOOKUP(F108,Parameters!A:B,2,FALSE)</f>
        <v>0.30113578140729891</v>
      </c>
      <c r="P108" s="5">
        <v>0</v>
      </c>
      <c r="Q108" s="5">
        <f>30%</f>
        <v>0.3</v>
      </c>
      <c r="R108" s="5">
        <v>0</v>
      </c>
      <c r="S108">
        <f t="shared" si="7"/>
        <v>0.33980729310944363</v>
      </c>
    </row>
    <row r="109" spans="1:19" x14ac:dyDescent="0.25">
      <c r="A109" t="str">
        <f t="shared" si="8"/>
        <v>PUBBDGMUNNewSHFUR___ESRNGA_23</v>
      </c>
      <c r="B109" t="s">
        <v>1848</v>
      </c>
      <c r="C109" t="s">
        <v>13</v>
      </c>
      <c r="D109" t="s">
        <v>1850</v>
      </c>
      <c r="E109" t="s">
        <v>58</v>
      </c>
      <c r="F109" t="s">
        <v>32</v>
      </c>
      <c r="G109" t="s">
        <v>34</v>
      </c>
      <c r="H109" t="s">
        <v>14</v>
      </c>
      <c r="I109" t="s">
        <v>17</v>
      </c>
      <c r="J109" t="s">
        <v>19</v>
      </c>
      <c r="K109">
        <v>23</v>
      </c>
      <c r="L109" s="1">
        <f>SUMIFS(Activity_PUBBDG!C:C,Activity_PUBBDG!B:B,B109&amp;C109&amp;D109&amp;E109&amp;F109&amp;"*")</f>
        <v>0</v>
      </c>
      <c r="M109" s="1">
        <f>SUMIFS(Activity_PUBBDG!U:U,Activity_PUBBDG!B:B,B109&amp;C109&amp;D109&amp;E109&amp;F109&amp;"*")</f>
        <v>424.83002203090109</v>
      </c>
      <c r="N109" s="1">
        <f>VLOOKUP(B109&amp;C109&amp;D109&amp;E109&amp;F109&amp;G109&amp;H109&amp;I109&amp;J109&amp;"*",PUBBDG_CapacityToActivity!B:C,2,FALSE)</f>
        <v>31.536000000000001</v>
      </c>
      <c r="O109" s="1">
        <f>VLOOKUP(F109,Parameters!A:B,2,FALSE)</f>
        <v>0.30113578140729891</v>
      </c>
      <c r="P109" s="5">
        <v>0.8</v>
      </c>
      <c r="Q109" s="5">
        <v>1</v>
      </c>
      <c r="R109" s="5">
        <v>2</v>
      </c>
      <c r="S109">
        <f t="shared" si="7"/>
        <v>35.787900566485064</v>
      </c>
    </row>
    <row r="110" spans="1:19" x14ac:dyDescent="0.25">
      <c r="A110" t="str">
        <f t="shared" si="8"/>
        <v>PUBBDGPSINewAE______STDBMA_23</v>
      </c>
      <c r="B110" t="s">
        <v>1848</v>
      </c>
      <c r="C110" t="s">
        <v>13</v>
      </c>
      <c r="D110" t="s">
        <v>1849</v>
      </c>
      <c r="E110" t="s">
        <v>58</v>
      </c>
      <c r="F110" t="s">
        <v>71</v>
      </c>
      <c r="G110" t="s">
        <v>14</v>
      </c>
      <c r="H110" t="s">
        <v>14</v>
      </c>
      <c r="I110" t="s">
        <v>18</v>
      </c>
      <c r="J110" t="s">
        <v>33</v>
      </c>
      <c r="K110">
        <v>23</v>
      </c>
      <c r="L110" s="1">
        <f>SUMIFS(Activity_PUBBDG!C:C,Activity_PUBBDG!B:B,B110&amp;C110&amp;D110&amp;E110&amp;F110&amp;"*")</f>
        <v>0</v>
      </c>
      <c r="M110" s="1">
        <f>SUMIFS(Activity_PUBBDG!U:U,Activity_PUBBDG!B:B,B110&amp;C110&amp;D110&amp;E110&amp;F110&amp;"*")</f>
        <v>40.037535401506993</v>
      </c>
      <c r="N110" s="1">
        <f>VLOOKUP(B110&amp;C110&amp;D110&amp;E110&amp;F110&amp;G110&amp;H110&amp;I110&amp;J110&amp;"*",PUBBDG_CapacityToActivity!B:C,2,FALSE)</f>
        <v>31.536000000000001</v>
      </c>
      <c r="O110" s="1">
        <f>VLOOKUP(F110,Parameters!A:B,2,FALSE)</f>
        <v>0.79985092891507692</v>
      </c>
      <c r="P110" s="5">
        <v>0.8</v>
      </c>
      <c r="Q110" s="5">
        <v>1</v>
      </c>
      <c r="R110" s="5">
        <v>2</v>
      </c>
      <c r="S110">
        <f t="shared" si="7"/>
        <v>1.2698185474839616</v>
      </c>
    </row>
    <row r="111" spans="1:19" x14ac:dyDescent="0.25">
      <c r="A111" t="str">
        <f t="shared" si="8"/>
        <v>PUBBDGHSPNewAE______STDBMA_23</v>
      </c>
      <c r="B111" t="s">
        <v>1848</v>
      </c>
      <c r="C111" t="s">
        <v>13</v>
      </c>
      <c r="D111" t="s">
        <v>1851</v>
      </c>
      <c r="E111" t="s">
        <v>58</v>
      </c>
      <c r="F111" t="s">
        <v>71</v>
      </c>
      <c r="G111" t="s">
        <v>14</v>
      </c>
      <c r="H111" t="s">
        <v>14</v>
      </c>
      <c r="I111" t="s">
        <v>18</v>
      </c>
      <c r="J111" t="s">
        <v>33</v>
      </c>
      <c r="K111">
        <v>23</v>
      </c>
      <c r="L111" s="1">
        <f>SUMIFS(Activity_PUBBDG!C:C,Activity_PUBBDG!B:B,B111&amp;C111&amp;D111&amp;E111&amp;F111&amp;"*")</f>
        <v>0</v>
      </c>
      <c r="M111" s="1">
        <f>SUMIFS(Activity_PUBBDG!U:U,Activity_PUBBDG!B:B,B111&amp;C111&amp;D111&amp;E111&amp;F111&amp;"*")</f>
        <v>46.826196391935618</v>
      </c>
      <c r="N111" s="1">
        <f>VLOOKUP(B111&amp;C111&amp;D111&amp;E111&amp;F111&amp;G111&amp;H111&amp;I111&amp;J111&amp;"*",PUBBDG_CapacityToActivity!B:C,2,FALSE)</f>
        <v>31.536000000000001</v>
      </c>
      <c r="O111" s="1">
        <f>VLOOKUP(F111,Parameters!A:B,2,FALSE)</f>
        <v>0.79985092891507692</v>
      </c>
      <c r="P111" s="5">
        <v>0.8</v>
      </c>
      <c r="Q111" s="5">
        <v>1</v>
      </c>
      <c r="R111" s="5">
        <v>2</v>
      </c>
      <c r="S111">
        <f t="shared" si="7"/>
        <v>1.4851256974316238</v>
      </c>
    </row>
    <row r="112" spans="1:19" x14ac:dyDescent="0.25">
      <c r="A112" t="str">
        <f t="shared" si="8"/>
        <v>PUBBDGSBDNewAE______STDBMA_23</v>
      </c>
      <c r="B112" t="s">
        <v>1848</v>
      </c>
      <c r="C112" t="s">
        <v>13</v>
      </c>
      <c r="D112" t="s">
        <v>1852</v>
      </c>
      <c r="E112" t="s">
        <v>58</v>
      </c>
      <c r="F112" t="s">
        <v>71</v>
      </c>
      <c r="G112" t="s">
        <v>14</v>
      </c>
      <c r="H112" t="s">
        <v>14</v>
      </c>
      <c r="I112" t="s">
        <v>18</v>
      </c>
      <c r="J112" t="s">
        <v>33</v>
      </c>
      <c r="K112">
        <v>23</v>
      </c>
      <c r="L112" s="1">
        <f>SUMIFS(Activity_PUBBDG!C:C,Activity_PUBBDG!B:B,B112&amp;C112&amp;D112&amp;E112&amp;F112&amp;"*")</f>
        <v>0</v>
      </c>
      <c r="M112" s="1">
        <f>SUMIFS(Activity_PUBBDG!U:U,Activity_PUBBDG!B:B,B112&amp;C112&amp;D112&amp;E112&amp;F112&amp;"*")</f>
        <v>58.059017647799024</v>
      </c>
      <c r="N112" s="1">
        <f>VLOOKUP(B112&amp;C112&amp;D112&amp;E112&amp;F112&amp;G112&amp;H112&amp;I112&amp;J112&amp;"*",PUBBDG_CapacityToActivity!B:C,2,FALSE)</f>
        <v>31.536000000000001</v>
      </c>
      <c r="O112" s="1">
        <f>VLOOKUP(F112,Parameters!A:B,2,FALSE)</f>
        <v>0.79985092891507692</v>
      </c>
      <c r="P112" s="5">
        <v>0.8</v>
      </c>
      <c r="Q112" s="5">
        <v>1</v>
      </c>
      <c r="R112" s="5">
        <v>2</v>
      </c>
      <c r="S112">
        <f t="shared" si="7"/>
        <v>1.8413825106502157</v>
      </c>
    </row>
    <row r="113" spans="1:19" x14ac:dyDescent="0.25">
      <c r="A113" t="str">
        <f t="shared" si="8"/>
        <v>PUBBDGPSINewWHWTK___HIGNGA_23</v>
      </c>
      <c r="B113" t="s">
        <v>1848</v>
      </c>
      <c r="C113" t="s">
        <v>13</v>
      </c>
      <c r="D113" t="s">
        <v>1849</v>
      </c>
      <c r="E113" t="s">
        <v>58</v>
      </c>
      <c r="F113" t="s">
        <v>49</v>
      </c>
      <c r="G113" t="s">
        <v>51</v>
      </c>
      <c r="H113" t="s">
        <v>14</v>
      </c>
      <c r="I113" t="s">
        <v>15</v>
      </c>
      <c r="J113" t="s">
        <v>19</v>
      </c>
      <c r="K113">
        <v>23</v>
      </c>
      <c r="L113" s="1">
        <f>SUMIFS(Activity_PUBBDG!C:C,Activity_PUBBDG!B:B,B113&amp;C113&amp;D113&amp;E113&amp;F113&amp;"*")</f>
        <v>0</v>
      </c>
      <c r="M113" s="1">
        <f>SUMIFS(Activity_PUBBDG!U:U,Activity_PUBBDG!B:B,B113&amp;C113&amp;D113&amp;E113&amp;F113&amp;"*")</f>
        <v>24.571665958963546</v>
      </c>
      <c r="N113" s="1">
        <f>VLOOKUP(B113&amp;C113&amp;D113&amp;E113&amp;F113&amp;G113&amp;H113&amp;I113&amp;J113&amp;"*",PUBBDG_CapacityToActivity!B:C,2,FALSE)</f>
        <v>31.536000000000001</v>
      </c>
      <c r="O113" s="1">
        <f>VLOOKUP(F113,Parameters!A:B,2,FALSE)</f>
        <v>0.63450003633438512</v>
      </c>
      <c r="P113" s="5">
        <v>0.8</v>
      </c>
      <c r="Q113" s="5">
        <v>1</v>
      </c>
      <c r="R113" s="5">
        <v>2</v>
      </c>
      <c r="S113">
        <f t="shared" si="7"/>
        <v>0.98239543437841614</v>
      </c>
    </row>
    <row r="114" spans="1:19" x14ac:dyDescent="0.25">
      <c r="A114" t="str">
        <f t="shared" si="8"/>
        <v>PUBBDGPSINewWHWTK___ESRNGA_23</v>
      </c>
      <c r="B114" t="s">
        <v>1848</v>
      </c>
      <c r="C114" t="s">
        <v>13</v>
      </c>
      <c r="D114" t="s">
        <v>1849</v>
      </c>
      <c r="E114" t="s">
        <v>58</v>
      </c>
      <c r="F114" t="s">
        <v>49</v>
      </c>
      <c r="G114" t="s">
        <v>51</v>
      </c>
      <c r="H114" t="s">
        <v>14</v>
      </c>
      <c r="I114" t="s">
        <v>17</v>
      </c>
      <c r="J114" t="s">
        <v>19</v>
      </c>
      <c r="K114">
        <v>23</v>
      </c>
      <c r="L114" s="1">
        <f>SUMIFS(Activity_PUBBDG!C:C,Activity_PUBBDG!B:B,B114&amp;C114&amp;D114&amp;E114&amp;F114&amp;"*")</f>
        <v>0</v>
      </c>
      <c r="M114" s="1">
        <f>SUMIFS(Activity_PUBBDG!U:U,Activity_PUBBDG!B:B,B114&amp;C114&amp;D114&amp;E114&amp;F114&amp;"*")</f>
        <v>24.571665958963546</v>
      </c>
      <c r="N114" s="1">
        <f>VLOOKUP(B114&amp;C114&amp;D114&amp;E114&amp;F114&amp;G114&amp;H114&amp;I114&amp;J114&amp;"*",PUBBDG_CapacityToActivity!B:C,2,FALSE)</f>
        <v>31.536000000000001</v>
      </c>
      <c r="O114" s="1">
        <f>VLOOKUP(F114,Parameters!A:B,2,FALSE)</f>
        <v>0.63450003633438512</v>
      </c>
      <c r="P114" s="5">
        <v>0.8</v>
      </c>
      <c r="Q114" s="5">
        <v>1</v>
      </c>
      <c r="R114" s="5">
        <v>2</v>
      </c>
      <c r="S114">
        <f t="shared" si="7"/>
        <v>0.98239543437841614</v>
      </c>
    </row>
    <row r="115" spans="1:19" x14ac:dyDescent="0.25">
      <c r="A115" t="str">
        <f t="shared" si="8"/>
        <v>PUBBDGPSINewWHWTK___STDNGA_23</v>
      </c>
      <c r="B115" t="s">
        <v>1848</v>
      </c>
      <c r="C115" t="s">
        <v>13</v>
      </c>
      <c r="D115" t="s">
        <v>1849</v>
      </c>
      <c r="E115" t="s">
        <v>58</v>
      </c>
      <c r="F115" t="s">
        <v>49</v>
      </c>
      <c r="G115" t="s">
        <v>51</v>
      </c>
      <c r="H115" t="s">
        <v>14</v>
      </c>
      <c r="I115" t="s">
        <v>18</v>
      </c>
      <c r="J115" t="s">
        <v>19</v>
      </c>
      <c r="K115">
        <v>23</v>
      </c>
      <c r="L115" s="1">
        <f>SUMIFS(Activity_PUBBDG!C:C,Activity_PUBBDG!B:B,B115&amp;C115&amp;D115&amp;E115&amp;F115&amp;"*")</f>
        <v>0</v>
      </c>
      <c r="M115" s="1">
        <f>SUMIFS(Activity_PUBBDG!U:U,Activity_PUBBDG!B:B,B115&amp;C115&amp;D115&amp;E115&amp;F115&amp;"*")</f>
        <v>24.571665958963546</v>
      </c>
      <c r="N115" s="1">
        <f>VLOOKUP(B115&amp;C115&amp;D115&amp;E115&amp;F115&amp;G115&amp;H115&amp;I115&amp;J115&amp;"*",PUBBDG_CapacityToActivity!B:C,2,FALSE)</f>
        <v>31.536000000000001</v>
      </c>
      <c r="O115" s="1">
        <f>VLOOKUP(F115,Parameters!A:B,2,FALSE)</f>
        <v>0.63450003633438512</v>
      </c>
      <c r="P115" s="5">
        <v>0.8</v>
      </c>
      <c r="Q115" s="5">
        <v>1</v>
      </c>
      <c r="R115" s="5">
        <v>2</v>
      </c>
      <c r="S115">
        <f t="shared" si="7"/>
        <v>0.98239543437841614</v>
      </c>
    </row>
    <row r="116" spans="1:19" x14ac:dyDescent="0.25">
      <c r="A116" t="str">
        <f t="shared" si="8"/>
        <v>PUBBDGHSPNewLIFLUT5HIGELC_23</v>
      </c>
      <c r="B116" t="s">
        <v>1848</v>
      </c>
      <c r="C116" t="s">
        <v>13</v>
      </c>
      <c r="D116" t="s">
        <v>1851</v>
      </c>
      <c r="E116" t="s">
        <v>58</v>
      </c>
      <c r="F116" t="s">
        <v>20</v>
      </c>
      <c r="G116" t="s">
        <v>22</v>
      </c>
      <c r="H116" t="s">
        <v>23</v>
      </c>
      <c r="I116" t="s">
        <v>15</v>
      </c>
      <c r="J116" t="s">
        <v>16</v>
      </c>
      <c r="K116">
        <v>23</v>
      </c>
      <c r="L116" s="1">
        <f>SUMIFS(Activity_PUBBDG!C:C,Activity_PUBBDG!B:B,B116&amp;C116&amp;D116&amp;E116&amp;F116&amp;"*")</f>
        <v>0</v>
      </c>
      <c r="M116" s="1">
        <f>SUMIFS(Activity_PUBBDG!U:U,Activity_PUBBDG!B:B,B116&amp;C116&amp;D116&amp;E116&amp;F116&amp;"*")</f>
        <v>30.39322828560066</v>
      </c>
      <c r="N116" s="1">
        <f>VLOOKUP(B116&amp;C116&amp;D116&amp;E116&amp;F116&amp;G116&amp;H116&amp;I116&amp;J116&amp;"*",PUBBDG_CapacityToActivity!B:C,2,FALSE)</f>
        <v>1</v>
      </c>
      <c r="O116" s="1">
        <f>VLOOKUP(F116,Parameters!A:B,2,FALSE)</f>
        <v>0.66981607963728396</v>
      </c>
      <c r="P116" s="5">
        <v>0.8</v>
      </c>
      <c r="Q116" s="5">
        <v>1</v>
      </c>
      <c r="R116" s="5">
        <v>2</v>
      </c>
      <c r="S116">
        <f t="shared" si="7"/>
        <v>36.300386918293242</v>
      </c>
    </row>
    <row r="117" spans="1:19" x14ac:dyDescent="0.25">
      <c r="A117" t="str">
        <f t="shared" si="8"/>
        <v>PUBBDGHSPNewWHWTK___HIGNGA_23</v>
      </c>
      <c r="B117" t="s">
        <v>1848</v>
      </c>
      <c r="C117" t="s">
        <v>13</v>
      </c>
      <c r="D117" t="s">
        <v>1851</v>
      </c>
      <c r="E117" t="s">
        <v>58</v>
      </c>
      <c r="F117" t="s">
        <v>49</v>
      </c>
      <c r="G117" t="s">
        <v>51</v>
      </c>
      <c r="H117" t="s">
        <v>14</v>
      </c>
      <c r="I117" t="s">
        <v>15</v>
      </c>
      <c r="J117" t="s">
        <v>19</v>
      </c>
      <c r="K117">
        <v>23</v>
      </c>
      <c r="L117" s="1">
        <f>SUMIFS(Activity_PUBBDG!C:C,Activity_PUBBDG!B:B,B117&amp;C117&amp;D117&amp;E117&amp;F117&amp;"*")</f>
        <v>0</v>
      </c>
      <c r="M117" s="1">
        <f>SUMIFS(Activity_PUBBDG!U:U,Activity_PUBBDG!B:B,B117&amp;C117&amp;D117&amp;E117&amp;F117&amp;"*")</f>
        <v>28.230048018470654</v>
      </c>
      <c r="N117" s="1">
        <f>VLOOKUP(B117&amp;C117&amp;D117&amp;E117&amp;F117&amp;G117&amp;H117&amp;I117&amp;J117&amp;"*",PUBBDG_CapacityToActivity!B:C,2,FALSE)</f>
        <v>31.536000000000001</v>
      </c>
      <c r="O117" s="1">
        <f>VLOOKUP(F117,Parameters!A:B,2,FALSE)</f>
        <v>0.63450003633438512</v>
      </c>
      <c r="P117" s="5">
        <v>0.8</v>
      </c>
      <c r="Q117" s="5">
        <v>1</v>
      </c>
      <c r="R117" s="5">
        <v>2</v>
      </c>
      <c r="S117">
        <f t="shared" si="7"/>
        <v>1.1286605609870024</v>
      </c>
    </row>
    <row r="118" spans="1:19" x14ac:dyDescent="0.25">
      <c r="A118" t="str">
        <f t="shared" si="8"/>
        <v>PUBBDGHSPNewWHWTK___ESRNGA_23</v>
      </c>
      <c r="B118" t="s">
        <v>1848</v>
      </c>
      <c r="C118" t="s">
        <v>13</v>
      </c>
      <c r="D118" t="s">
        <v>1851</v>
      </c>
      <c r="E118" t="s">
        <v>58</v>
      </c>
      <c r="F118" t="s">
        <v>49</v>
      </c>
      <c r="G118" t="s">
        <v>51</v>
      </c>
      <c r="H118" t="s">
        <v>14</v>
      </c>
      <c r="I118" t="s">
        <v>17</v>
      </c>
      <c r="J118" t="s">
        <v>19</v>
      </c>
      <c r="K118">
        <v>23</v>
      </c>
      <c r="L118" s="1">
        <f>SUMIFS(Activity_PUBBDG!C:C,Activity_PUBBDG!B:B,B118&amp;C118&amp;D118&amp;E118&amp;F118&amp;"*")</f>
        <v>0</v>
      </c>
      <c r="M118" s="1">
        <f>SUMIFS(Activity_PUBBDG!U:U,Activity_PUBBDG!B:B,B118&amp;C118&amp;D118&amp;E118&amp;F118&amp;"*")</f>
        <v>28.230048018470654</v>
      </c>
      <c r="N118" s="1">
        <f>VLOOKUP(B118&amp;C118&amp;D118&amp;E118&amp;F118&amp;G118&amp;H118&amp;I118&amp;J118&amp;"*",PUBBDG_CapacityToActivity!B:C,2,FALSE)</f>
        <v>31.536000000000001</v>
      </c>
      <c r="O118" s="1">
        <f>VLOOKUP(F118,Parameters!A:B,2,FALSE)</f>
        <v>0.63450003633438512</v>
      </c>
      <c r="P118" s="5">
        <v>0.8</v>
      </c>
      <c r="Q118" s="5">
        <v>1</v>
      </c>
      <c r="R118" s="5">
        <v>2</v>
      </c>
      <c r="S118">
        <f t="shared" si="7"/>
        <v>1.1286605609870024</v>
      </c>
    </row>
    <row r="119" spans="1:19" x14ac:dyDescent="0.25">
      <c r="A119" t="str">
        <f t="shared" si="8"/>
        <v>PUBBDGHSPNewWHWTK___STDNGA_23</v>
      </c>
      <c r="B119" t="s">
        <v>1848</v>
      </c>
      <c r="C119" t="s">
        <v>13</v>
      </c>
      <c r="D119" t="s">
        <v>1851</v>
      </c>
      <c r="E119" t="s">
        <v>58</v>
      </c>
      <c r="F119" t="s">
        <v>49</v>
      </c>
      <c r="G119" t="s">
        <v>51</v>
      </c>
      <c r="H119" t="s">
        <v>14</v>
      </c>
      <c r="I119" t="s">
        <v>18</v>
      </c>
      <c r="J119" t="s">
        <v>19</v>
      </c>
      <c r="K119">
        <v>23</v>
      </c>
      <c r="L119" s="1">
        <f>SUMIFS(Activity_PUBBDG!C:C,Activity_PUBBDG!B:B,B119&amp;C119&amp;D119&amp;E119&amp;F119&amp;"*")</f>
        <v>0</v>
      </c>
      <c r="M119" s="1">
        <f>SUMIFS(Activity_PUBBDG!U:U,Activity_PUBBDG!B:B,B119&amp;C119&amp;D119&amp;E119&amp;F119&amp;"*")</f>
        <v>28.230048018470654</v>
      </c>
      <c r="N119" s="1">
        <f>VLOOKUP(B119&amp;C119&amp;D119&amp;E119&amp;F119&amp;G119&amp;H119&amp;I119&amp;J119&amp;"*",PUBBDG_CapacityToActivity!B:C,2,FALSE)</f>
        <v>31.536000000000001</v>
      </c>
      <c r="O119" s="1">
        <f>VLOOKUP(F119,Parameters!A:B,2,FALSE)</f>
        <v>0.63450003633438512</v>
      </c>
      <c r="P119" s="5">
        <v>0.8</v>
      </c>
      <c r="Q119" s="5">
        <v>1</v>
      </c>
      <c r="R119" s="5">
        <v>2</v>
      </c>
      <c r="S119">
        <f t="shared" si="7"/>
        <v>1.1286605609870024</v>
      </c>
    </row>
    <row r="120" spans="1:19" x14ac:dyDescent="0.25">
      <c r="A120" t="str">
        <f t="shared" si="8"/>
        <v>PUBBDGPSINewLIFLUT5HIGELC_23</v>
      </c>
      <c r="B120" t="s">
        <v>1848</v>
      </c>
      <c r="C120" t="s">
        <v>13</v>
      </c>
      <c r="D120" t="s">
        <v>1849</v>
      </c>
      <c r="E120" t="s">
        <v>58</v>
      </c>
      <c r="F120" t="s">
        <v>20</v>
      </c>
      <c r="G120" t="s">
        <v>22</v>
      </c>
      <c r="H120" t="s">
        <v>23</v>
      </c>
      <c r="I120" t="s">
        <v>15</v>
      </c>
      <c r="J120" t="s">
        <v>16</v>
      </c>
      <c r="K120">
        <v>23</v>
      </c>
      <c r="L120" s="1">
        <f>SUMIFS(Activity_PUBBDG!C:C,Activity_PUBBDG!B:B,B120&amp;C120&amp;D120&amp;E120&amp;F120&amp;"*")</f>
        <v>0</v>
      </c>
      <c r="M120" s="1">
        <f>SUMIFS(Activity_PUBBDG!U:U,Activity_PUBBDG!B:B,B120&amp;C120&amp;D120&amp;E120&amp;F120&amp;"*")</f>
        <v>33.704637488700548</v>
      </c>
      <c r="N120" s="1">
        <f>VLOOKUP(B120&amp;C120&amp;D120&amp;E120&amp;F120&amp;G120&amp;H120&amp;I120&amp;J120&amp;"*",PUBBDG_CapacityToActivity!B:C,2,FALSE)</f>
        <v>1</v>
      </c>
      <c r="O120" s="1">
        <f>VLOOKUP(F120,Parameters!A:B,2,FALSE)</f>
        <v>0.66981607963728396</v>
      </c>
      <c r="P120" s="5">
        <v>0.8</v>
      </c>
      <c r="Q120" s="5">
        <v>1</v>
      </c>
      <c r="R120" s="5">
        <v>2</v>
      </c>
      <c r="S120">
        <f t="shared" si="7"/>
        <v>40.25539407277418</v>
      </c>
    </row>
    <row r="121" spans="1:19" x14ac:dyDescent="0.25">
      <c r="A121" t="str">
        <f t="shared" si="8"/>
        <v>PUBBDGMUNOldSHFUR___ESRNGA_23</v>
      </c>
      <c r="B121" t="s">
        <v>1848</v>
      </c>
      <c r="C121" t="s">
        <v>13</v>
      </c>
      <c r="D121" t="s">
        <v>1850</v>
      </c>
      <c r="E121" t="s">
        <v>57</v>
      </c>
      <c r="F121" t="s">
        <v>32</v>
      </c>
      <c r="G121" t="s">
        <v>34</v>
      </c>
      <c r="H121" t="s">
        <v>14</v>
      </c>
      <c r="I121" t="s">
        <v>17</v>
      </c>
      <c r="J121" t="s">
        <v>19</v>
      </c>
      <c r="K121">
        <v>23</v>
      </c>
      <c r="L121" s="1">
        <f>SUMIFS(Activity_PUBBDG!C:C,Activity_PUBBDG!B:B,B121&amp;C121&amp;D121&amp;E121&amp;F121&amp;"*")</f>
        <v>1284.3713509640718</v>
      </c>
      <c r="M121" s="1">
        <f>SUMIFS(Activity_PUBBDG!U:U,Activity_PUBBDG!B:B,B121&amp;C121&amp;D121&amp;E121&amp;F121&amp;"*")</f>
        <v>1620.3336579154698</v>
      </c>
      <c r="N121" s="1">
        <f>VLOOKUP(B121&amp;C121&amp;D121&amp;E121&amp;F121&amp;G121&amp;H121&amp;I121&amp;J121&amp;"*",PUBBDG_CapacityToActivity!B:C,2,FALSE)</f>
        <v>31.536000000000001</v>
      </c>
      <c r="O121" s="1">
        <f>VLOOKUP(F121,Parameters!A:B,2,FALSE)</f>
        <v>0.30113578140729891</v>
      </c>
      <c r="P121" s="5">
        <v>0.4</v>
      </c>
      <c r="Q121" s="5">
        <v>1</v>
      </c>
      <c r="R121" s="5">
        <v>1.1000000000000001</v>
      </c>
      <c r="S121">
        <f t="shared" si="7"/>
        <v>81.263536389319384</v>
      </c>
    </row>
    <row r="122" spans="1:19" x14ac:dyDescent="0.25">
      <c r="A122" t="str">
        <f t="shared" si="8"/>
        <v>PUBBDGSBDNewWHWTK___HIGNGA_23</v>
      </c>
      <c r="B122" t="s">
        <v>1848</v>
      </c>
      <c r="C122" t="s">
        <v>13</v>
      </c>
      <c r="D122" t="s">
        <v>1852</v>
      </c>
      <c r="E122" t="s">
        <v>58</v>
      </c>
      <c r="F122" t="s">
        <v>49</v>
      </c>
      <c r="G122" t="s">
        <v>51</v>
      </c>
      <c r="H122" t="s">
        <v>14</v>
      </c>
      <c r="I122" t="s">
        <v>15</v>
      </c>
      <c r="J122" t="s">
        <v>19</v>
      </c>
      <c r="K122">
        <v>23</v>
      </c>
      <c r="L122" s="1">
        <f>SUMIFS(Activity_PUBBDG!C:C,Activity_PUBBDG!B:B,B122&amp;C122&amp;D122&amp;E122&amp;F122&amp;"*")</f>
        <v>0</v>
      </c>
      <c r="M122" s="1">
        <f>SUMIFS(Activity_PUBBDG!U:U,Activity_PUBBDG!B:B,B122&amp;C122&amp;D122&amp;E122&amp;F122&amp;"*")</f>
        <v>32.919387703426366</v>
      </c>
      <c r="N122" s="1">
        <f>VLOOKUP(B122&amp;C122&amp;D122&amp;E122&amp;F122&amp;G122&amp;H122&amp;I122&amp;J122&amp;"*",PUBBDG_CapacityToActivity!B:C,2,FALSE)</f>
        <v>31.536000000000001</v>
      </c>
      <c r="O122" s="1">
        <f>VLOOKUP(F122,Parameters!A:B,2,FALSE)</f>
        <v>0.63450003633438512</v>
      </c>
      <c r="P122" s="5">
        <v>0.8</v>
      </c>
      <c r="Q122" s="5">
        <v>1</v>
      </c>
      <c r="R122" s="5">
        <v>2</v>
      </c>
      <c r="S122">
        <f t="shared" si="7"/>
        <v>1.3161442222268904</v>
      </c>
    </row>
    <row r="123" spans="1:19" x14ac:dyDescent="0.25">
      <c r="A123" t="str">
        <f t="shared" ref="A123:A124" si="9">B123&amp;C123&amp;D123&amp;E123&amp;F123&amp;G123&amp;H123&amp;I123&amp;J123&amp;"_"&amp;K123</f>
        <v>PUBBDGSBDNewWHWTK___ESRNGA_23</v>
      </c>
      <c r="B123" t="s">
        <v>1848</v>
      </c>
      <c r="C123" t="s">
        <v>13</v>
      </c>
      <c r="D123" t="s">
        <v>1852</v>
      </c>
      <c r="E123" t="s">
        <v>58</v>
      </c>
      <c r="F123" t="s">
        <v>49</v>
      </c>
      <c r="G123" t="s">
        <v>51</v>
      </c>
      <c r="H123" t="s">
        <v>14</v>
      </c>
      <c r="I123" t="s">
        <v>17</v>
      </c>
      <c r="J123" t="s">
        <v>19</v>
      </c>
      <c r="K123">
        <v>23</v>
      </c>
      <c r="L123" s="1">
        <f>SUMIFS(Activity_PUBBDG!C:C,Activity_PUBBDG!B:B,B123&amp;C123&amp;D123&amp;E123&amp;F123&amp;"*")</f>
        <v>0</v>
      </c>
      <c r="M123" s="1">
        <f>SUMIFS(Activity_PUBBDG!U:U,Activity_PUBBDG!B:B,B123&amp;C123&amp;D123&amp;E123&amp;F123&amp;"*")</f>
        <v>32.919387703426366</v>
      </c>
      <c r="N123" s="1">
        <f>VLOOKUP(B123&amp;C123&amp;D123&amp;E123&amp;F123&amp;G123&amp;H123&amp;I123&amp;J123&amp;"*",PUBBDG_CapacityToActivity!B:C,2,FALSE)</f>
        <v>31.536000000000001</v>
      </c>
      <c r="O123" s="1">
        <f>VLOOKUP(F123,Parameters!A:B,2,FALSE)</f>
        <v>0.63450003633438512</v>
      </c>
      <c r="P123" s="5">
        <v>0.8</v>
      </c>
      <c r="Q123" s="5">
        <v>1</v>
      </c>
      <c r="R123" s="5">
        <v>2</v>
      </c>
      <c r="S123">
        <f t="shared" si="7"/>
        <v>1.3161442222268904</v>
      </c>
    </row>
    <row r="124" spans="1:19" x14ac:dyDescent="0.25">
      <c r="A124" t="str">
        <f t="shared" si="9"/>
        <v>PUBBDGSBDNewWHWTK___STDNGA_23</v>
      </c>
      <c r="B124" t="s">
        <v>1848</v>
      </c>
      <c r="C124" t="s">
        <v>13</v>
      </c>
      <c r="D124" t="s">
        <v>1852</v>
      </c>
      <c r="E124" t="s">
        <v>58</v>
      </c>
      <c r="F124" t="s">
        <v>49</v>
      </c>
      <c r="G124" t="s">
        <v>51</v>
      </c>
      <c r="H124" t="s">
        <v>14</v>
      </c>
      <c r="I124" t="s">
        <v>18</v>
      </c>
      <c r="J124" t="s">
        <v>19</v>
      </c>
      <c r="K124">
        <v>23</v>
      </c>
      <c r="L124" s="1">
        <f>SUMIFS(Activity_PUBBDG!C:C,Activity_PUBBDG!B:B,B124&amp;C124&amp;D124&amp;E124&amp;F124&amp;"*")</f>
        <v>0</v>
      </c>
      <c r="M124" s="1">
        <f>SUMIFS(Activity_PUBBDG!U:U,Activity_PUBBDG!B:B,B124&amp;C124&amp;D124&amp;E124&amp;F124&amp;"*")</f>
        <v>32.919387703426366</v>
      </c>
      <c r="N124" s="1">
        <f>VLOOKUP(B124&amp;C124&amp;D124&amp;E124&amp;F124&amp;G124&amp;H124&amp;I124&amp;J124&amp;"*",PUBBDG_CapacityToActivity!B:C,2,FALSE)</f>
        <v>31.536000000000001</v>
      </c>
      <c r="O124" s="1">
        <f>VLOOKUP(F124,Parameters!A:B,2,FALSE)</f>
        <v>0.63450003633438512</v>
      </c>
      <c r="P124" s="5">
        <v>0.8</v>
      </c>
      <c r="Q124" s="5">
        <v>1</v>
      </c>
      <c r="R124" s="5">
        <v>2</v>
      </c>
      <c r="S124">
        <f t="shared" ref="S124:S186" si="10">IF(R124=0,M124*Q124/N124/O124*(P124+1/(50-23)),M124*Q124/N124/O124*(P124+1/R124^(50-23)))</f>
        <v>1.3161442222268904</v>
      </c>
    </row>
    <row r="125" spans="1:19" x14ac:dyDescent="0.25">
      <c r="A125" t="str">
        <f t="shared" ref="A125:A185" si="11">B125&amp;C125&amp;D125&amp;E125&amp;F125&amp;G125&amp;H125&amp;I125&amp;J125&amp;"_"&amp;K125</f>
        <v>PUBBDGSBDNewLIFLUT5HIGELC_23</v>
      </c>
      <c r="B125" t="s">
        <v>1848</v>
      </c>
      <c r="C125" t="s">
        <v>13</v>
      </c>
      <c r="D125" t="s">
        <v>1852</v>
      </c>
      <c r="E125" t="s">
        <v>58</v>
      </c>
      <c r="F125" t="s">
        <v>20</v>
      </c>
      <c r="G125" t="s">
        <v>22</v>
      </c>
      <c r="H125" t="s">
        <v>23</v>
      </c>
      <c r="I125" t="s">
        <v>15</v>
      </c>
      <c r="J125" t="s">
        <v>16</v>
      </c>
      <c r="K125">
        <v>23</v>
      </c>
      <c r="L125" s="1">
        <f>SUMIFS(Activity_PUBBDG!C:C,Activity_PUBBDG!B:B,B125&amp;C125&amp;D125&amp;E125&amp;F125&amp;"*")</f>
        <v>0</v>
      </c>
      <c r="M125" s="1">
        <f>SUMIFS(Activity_PUBBDG!U:U,Activity_PUBBDG!B:B,B125&amp;C125&amp;D125&amp;E125&amp;F125&amp;"*")</f>
        <v>44.595357516980705</v>
      </c>
      <c r="N125" s="1">
        <f>VLOOKUP(B125&amp;C125&amp;D125&amp;E125&amp;F125&amp;G125&amp;H125&amp;I125&amp;J125&amp;"*",PUBBDG_CapacityToActivity!B:C,2,FALSE)</f>
        <v>1</v>
      </c>
      <c r="O125" s="1">
        <f>VLOOKUP(F125,Parameters!A:B,2,FALSE)</f>
        <v>0.66981607963728396</v>
      </c>
      <c r="P125" s="5">
        <v>0.8</v>
      </c>
      <c r="Q125" s="5">
        <v>1</v>
      </c>
      <c r="R125" s="5">
        <v>2</v>
      </c>
      <c r="S125">
        <f t="shared" si="10"/>
        <v>53.262809643454879</v>
      </c>
    </row>
    <row r="126" spans="1:19" x14ac:dyDescent="0.25">
      <c r="A126" t="str">
        <f t="shared" si="11"/>
        <v>PUBBDGPSINewWHSYS___ESRPRO_23</v>
      </c>
      <c r="B126" t="s">
        <v>1848</v>
      </c>
      <c r="C126" t="s">
        <v>13</v>
      </c>
      <c r="D126" t="s">
        <v>1849</v>
      </c>
      <c r="E126" t="s">
        <v>58</v>
      </c>
      <c r="F126" t="s">
        <v>49</v>
      </c>
      <c r="G126" t="s">
        <v>50</v>
      </c>
      <c r="H126" t="s">
        <v>14</v>
      </c>
      <c r="I126" t="s">
        <v>17</v>
      </c>
      <c r="J126" t="s">
        <v>45</v>
      </c>
      <c r="K126">
        <v>23</v>
      </c>
      <c r="L126" s="1">
        <f>SUMIFS(Activity_PUBBDG!C:C,Activity_PUBBDG!B:B,B126&amp;C126&amp;D126&amp;E126&amp;F126&amp;"*")</f>
        <v>0</v>
      </c>
      <c r="M126" s="1">
        <f>SUMIFS(Activity_PUBBDG!U:U,Activity_PUBBDG!B:B,B126&amp;C126&amp;D126&amp;E126&amp;F126&amp;"*")</f>
        <v>24.571665958963546</v>
      </c>
      <c r="N126" s="1">
        <f>VLOOKUP(B126&amp;C126&amp;D126&amp;E126&amp;F126&amp;G126&amp;H126&amp;I126&amp;J126&amp;"*",PUBBDG_CapacityToActivity!B:C,2,FALSE)</f>
        <v>31.536000000000001</v>
      </c>
      <c r="O126" s="1">
        <f>VLOOKUP(F126,Parameters!A:B,2,FALSE)</f>
        <v>0.63450003633438512</v>
      </c>
      <c r="P126" s="5">
        <v>0.8</v>
      </c>
      <c r="Q126" s="5">
        <v>1</v>
      </c>
      <c r="R126" s="5">
        <v>2</v>
      </c>
      <c r="S126">
        <f t="shared" si="10"/>
        <v>0.98239543437841614</v>
      </c>
    </row>
    <row r="127" spans="1:19" x14ac:dyDescent="0.25">
      <c r="A127" t="str">
        <f t="shared" si="11"/>
        <v>PUBBDGHSPOldSHFUR___ESRNGA_23</v>
      </c>
      <c r="B127" t="s">
        <v>1848</v>
      </c>
      <c r="C127" t="s">
        <v>13</v>
      </c>
      <c r="D127" t="s">
        <v>1851</v>
      </c>
      <c r="E127" t="s">
        <v>57</v>
      </c>
      <c r="F127" t="s">
        <v>32</v>
      </c>
      <c r="G127" t="s">
        <v>34</v>
      </c>
      <c r="H127" t="s">
        <v>14</v>
      </c>
      <c r="I127" t="s">
        <v>17</v>
      </c>
      <c r="J127" t="s">
        <v>19</v>
      </c>
      <c r="K127">
        <v>23</v>
      </c>
      <c r="L127" s="1">
        <f>SUMIFS(Activity_PUBBDG!C:C,Activity_PUBBDG!B:B,B127&amp;C127&amp;D127&amp;E127&amp;F127&amp;"*")</f>
        <v>1710.7130358521706</v>
      </c>
      <c r="M127" s="1">
        <f>SUMIFS(Activity_PUBBDG!U:U,Activity_PUBBDG!B:B,B127&amp;C127&amp;D127&amp;E127&amp;F127&amp;"*")</f>
        <v>2040.1690200265282</v>
      </c>
      <c r="N127" s="1">
        <f>VLOOKUP(B127&amp;C127&amp;D127&amp;E127&amp;F127&amp;G127&amp;H127&amp;I127&amp;J127&amp;"*",PUBBDG_CapacityToActivity!B:C,2,FALSE)</f>
        <v>31.536000000000001</v>
      </c>
      <c r="O127" s="1">
        <f>VLOOKUP(F127,Parameters!A:B,2,FALSE)</f>
        <v>0.30113578140729891</v>
      </c>
      <c r="P127" s="5">
        <v>0.4</v>
      </c>
      <c r="Q127" s="5">
        <v>1</v>
      </c>
      <c r="R127" s="5">
        <v>1.1000000000000001</v>
      </c>
      <c r="S127">
        <f t="shared" si="10"/>
        <v>102.31926528797497</v>
      </c>
    </row>
    <row r="128" spans="1:19" x14ac:dyDescent="0.25">
      <c r="A128" t="str">
        <f t="shared" si="11"/>
        <v>PUBBDGPSINewAE______STDPRO_23</v>
      </c>
      <c r="B128" t="s">
        <v>1848</v>
      </c>
      <c r="C128" t="s">
        <v>13</v>
      </c>
      <c r="D128" t="s">
        <v>1849</v>
      </c>
      <c r="E128" t="s">
        <v>58</v>
      </c>
      <c r="F128" t="s">
        <v>71</v>
      </c>
      <c r="G128" t="s">
        <v>14</v>
      </c>
      <c r="H128" t="s">
        <v>14</v>
      </c>
      <c r="I128" t="s">
        <v>18</v>
      </c>
      <c r="J128" t="s">
        <v>45</v>
      </c>
      <c r="K128">
        <v>23</v>
      </c>
      <c r="L128" s="1">
        <f>SUMIFS(Activity_PUBBDG!C:C,Activity_PUBBDG!B:B,B128&amp;C128&amp;D128&amp;E128&amp;F128&amp;"*")</f>
        <v>0</v>
      </c>
      <c r="M128" s="1">
        <f>SUMIFS(Activity_PUBBDG!U:U,Activity_PUBBDG!B:B,B128&amp;C128&amp;D128&amp;E128&amp;F128&amp;"*")</f>
        <v>40.037535401506993</v>
      </c>
      <c r="N128" s="1">
        <f>VLOOKUP(B128&amp;C128&amp;D128&amp;E128&amp;F128&amp;G128&amp;H128&amp;I128&amp;J128&amp;"*",PUBBDG_CapacityToActivity!B:C,2,FALSE)</f>
        <v>31.536000000000001</v>
      </c>
      <c r="O128" s="1">
        <f>VLOOKUP(F128,Parameters!A:B,2,FALSE)</f>
        <v>0.79985092891507692</v>
      </c>
      <c r="P128" s="5">
        <v>0.8</v>
      </c>
      <c r="Q128" s="5">
        <v>1</v>
      </c>
      <c r="R128" s="5">
        <v>2</v>
      </c>
      <c r="S128">
        <f t="shared" si="10"/>
        <v>1.2698185474839616</v>
      </c>
    </row>
    <row r="129" spans="1:19" x14ac:dyDescent="0.25">
      <c r="A129" t="str">
        <f t="shared" si="11"/>
        <v>PUBBDGPSINewWHSTHBCKSTDNGA_23</v>
      </c>
      <c r="B129" t="s">
        <v>1848</v>
      </c>
      <c r="C129" t="s">
        <v>13</v>
      </c>
      <c r="D129" t="s">
        <v>1849</v>
      </c>
      <c r="E129" t="s">
        <v>58</v>
      </c>
      <c r="F129" t="s">
        <v>49</v>
      </c>
      <c r="G129" t="s">
        <v>52</v>
      </c>
      <c r="H129" t="s">
        <v>53</v>
      </c>
      <c r="I129" t="s">
        <v>18</v>
      </c>
      <c r="J129" t="s">
        <v>19</v>
      </c>
      <c r="K129">
        <v>23</v>
      </c>
      <c r="L129" s="1">
        <f>SUMIFS(Activity_PUBBDG!C:C,Activity_PUBBDG!B:B,B129&amp;C129&amp;D129&amp;E129&amp;F129&amp;"*")</f>
        <v>0</v>
      </c>
      <c r="M129" s="1">
        <f>SUMIFS(Activity_PUBBDG!U:U,Activity_PUBBDG!B:B,B129&amp;C129&amp;D129&amp;E129&amp;F129&amp;"*")</f>
        <v>24.571665958963546</v>
      </c>
      <c r="N129" s="1">
        <f>VLOOKUP(B129&amp;C129&amp;D129&amp;E129&amp;F129&amp;G129&amp;H129&amp;I129&amp;J129&amp;"*",PUBBDG_CapacityToActivity!B:C,2,FALSE)</f>
        <v>31.536000000000001</v>
      </c>
      <c r="O129" s="1">
        <f>VLOOKUP(F129,Parameters!A:B,2,FALSE)</f>
        <v>0.63450003633438512</v>
      </c>
      <c r="P129" s="5">
        <v>0.8</v>
      </c>
      <c r="Q129" s="5">
        <v>1</v>
      </c>
      <c r="R129" s="5">
        <v>2</v>
      </c>
      <c r="S129">
        <f t="shared" si="10"/>
        <v>0.98239543437841614</v>
      </c>
    </row>
    <row r="130" spans="1:19" x14ac:dyDescent="0.25">
      <c r="A130" t="str">
        <f t="shared" si="11"/>
        <v>PUBBDGPSINewWHSYS___STDBWP_23</v>
      </c>
      <c r="B130" t="s">
        <v>1848</v>
      </c>
      <c r="C130" t="s">
        <v>13</v>
      </c>
      <c r="D130" t="s">
        <v>1849</v>
      </c>
      <c r="E130" t="s">
        <v>58</v>
      </c>
      <c r="F130" t="s">
        <v>49</v>
      </c>
      <c r="G130" t="s">
        <v>50</v>
      </c>
      <c r="H130" t="s">
        <v>14</v>
      </c>
      <c r="I130" t="s">
        <v>18</v>
      </c>
      <c r="J130" t="s">
        <v>44</v>
      </c>
      <c r="K130">
        <v>23</v>
      </c>
      <c r="L130" s="1">
        <f>SUMIFS(Activity_PUBBDG!C:C,Activity_PUBBDG!B:B,B130&amp;C130&amp;D130&amp;E130&amp;F130&amp;"*")</f>
        <v>0</v>
      </c>
      <c r="M130" s="1">
        <f>SUMIFS(Activity_PUBBDG!U:U,Activity_PUBBDG!B:B,B130&amp;C130&amp;D130&amp;E130&amp;F130&amp;"*")</f>
        <v>24.571665958963546</v>
      </c>
      <c r="N130" s="1">
        <f>VLOOKUP(B130&amp;C130&amp;D130&amp;E130&amp;F130&amp;G130&amp;H130&amp;I130&amp;J130&amp;"*",PUBBDG_CapacityToActivity!B:C,2,FALSE)</f>
        <v>31.536000000000001</v>
      </c>
      <c r="O130" s="1">
        <f>VLOOKUP(F130,Parameters!A:B,2,FALSE)</f>
        <v>0.63450003633438512</v>
      </c>
      <c r="P130" s="5">
        <v>0.8</v>
      </c>
      <c r="Q130" s="5">
        <v>1</v>
      </c>
      <c r="R130" s="5">
        <v>2</v>
      </c>
      <c r="S130">
        <f t="shared" si="10"/>
        <v>0.98239543437841614</v>
      </c>
    </row>
    <row r="131" spans="1:19" x14ac:dyDescent="0.25">
      <c r="A131" t="str">
        <f t="shared" si="11"/>
        <v>PUBBDGHSPNewWHSYS___ESRPRO_23</v>
      </c>
      <c r="B131" t="s">
        <v>1848</v>
      </c>
      <c r="C131" t="s">
        <v>13</v>
      </c>
      <c r="D131" t="s">
        <v>1851</v>
      </c>
      <c r="E131" t="s">
        <v>58</v>
      </c>
      <c r="F131" t="s">
        <v>49</v>
      </c>
      <c r="G131" t="s">
        <v>50</v>
      </c>
      <c r="H131" t="s">
        <v>14</v>
      </c>
      <c r="I131" t="s">
        <v>17</v>
      </c>
      <c r="J131" t="s">
        <v>45</v>
      </c>
      <c r="K131">
        <v>23</v>
      </c>
      <c r="L131" s="1">
        <f>SUMIFS(Activity_PUBBDG!C:C,Activity_PUBBDG!B:B,B131&amp;C131&amp;D131&amp;E131&amp;F131&amp;"*")</f>
        <v>0</v>
      </c>
      <c r="M131" s="1">
        <f>SUMIFS(Activity_PUBBDG!U:U,Activity_PUBBDG!B:B,B131&amp;C131&amp;D131&amp;E131&amp;F131&amp;"*")</f>
        <v>28.230048018470654</v>
      </c>
      <c r="N131" s="1">
        <f>VLOOKUP(B131&amp;C131&amp;D131&amp;E131&amp;F131&amp;G131&amp;H131&amp;I131&amp;J131&amp;"*",PUBBDG_CapacityToActivity!B:C,2,FALSE)</f>
        <v>31.536000000000001</v>
      </c>
      <c r="O131" s="1">
        <f>VLOOKUP(F131,Parameters!A:B,2,FALSE)</f>
        <v>0.63450003633438512</v>
      </c>
      <c r="P131" s="5">
        <v>0.8</v>
      </c>
      <c r="Q131" s="5">
        <v>1</v>
      </c>
      <c r="R131" s="5">
        <v>2</v>
      </c>
      <c r="S131">
        <f t="shared" si="10"/>
        <v>1.1286605609870024</v>
      </c>
    </row>
    <row r="132" spans="1:19" x14ac:dyDescent="0.25">
      <c r="A132" t="str">
        <f t="shared" si="11"/>
        <v>PUBBDGHSPNewLIFLC___STDELC_23</v>
      </c>
      <c r="B132" t="s">
        <v>1848</v>
      </c>
      <c r="C132" t="s">
        <v>13</v>
      </c>
      <c r="D132" t="s">
        <v>1851</v>
      </c>
      <c r="E132" t="s">
        <v>58</v>
      </c>
      <c r="F132" t="s">
        <v>20</v>
      </c>
      <c r="G132" t="s">
        <v>21</v>
      </c>
      <c r="H132" t="s">
        <v>14</v>
      </c>
      <c r="I132" t="s">
        <v>18</v>
      </c>
      <c r="J132" t="s">
        <v>16</v>
      </c>
      <c r="K132">
        <v>23</v>
      </c>
      <c r="L132" s="1">
        <f>SUMIFS(Activity_PUBBDG!C:C,Activity_PUBBDG!B:B,B132&amp;C132&amp;D132&amp;E132&amp;F132&amp;"*")</f>
        <v>0</v>
      </c>
      <c r="M132" s="1">
        <f>SUMIFS(Activity_PUBBDG!U:U,Activity_PUBBDG!B:B,B132&amp;C132&amp;D132&amp;E132&amp;F132&amp;"*")</f>
        <v>30.39322828560066</v>
      </c>
      <c r="N132" s="1">
        <f>VLOOKUP(B132&amp;C132&amp;D132&amp;E132&amp;F132&amp;G132&amp;H132&amp;I132&amp;J132&amp;"*",PUBBDG_CapacityToActivity!B:C,2,FALSE)</f>
        <v>1</v>
      </c>
      <c r="O132" s="1">
        <f>VLOOKUP(F132,Parameters!A:B,2,FALSE)</f>
        <v>0.66981607963728396</v>
      </c>
      <c r="P132" s="5">
        <v>0.8</v>
      </c>
      <c r="Q132" s="5">
        <v>1</v>
      </c>
      <c r="R132" s="5">
        <v>2</v>
      </c>
      <c r="S132">
        <f t="shared" si="10"/>
        <v>36.300386918293242</v>
      </c>
    </row>
    <row r="133" spans="1:19" x14ac:dyDescent="0.25">
      <c r="A133" t="str">
        <f t="shared" si="11"/>
        <v>PUBBDGMUNNewWHWTK___HIGNGA_23</v>
      </c>
      <c r="B133" t="s">
        <v>1848</v>
      </c>
      <c r="C133" t="s">
        <v>13</v>
      </c>
      <c r="D133" t="s">
        <v>1850</v>
      </c>
      <c r="E133" t="s">
        <v>58</v>
      </c>
      <c r="F133" t="s">
        <v>49</v>
      </c>
      <c r="G133" t="s">
        <v>51</v>
      </c>
      <c r="H133" t="s">
        <v>14</v>
      </c>
      <c r="I133" t="s">
        <v>15</v>
      </c>
      <c r="J133" t="s">
        <v>19</v>
      </c>
      <c r="K133">
        <v>23</v>
      </c>
      <c r="L133" s="1">
        <f>SUMIFS(Activity_PUBBDG!C:C,Activity_PUBBDG!B:B,B133&amp;C133&amp;D133&amp;E133&amp;F133&amp;"*")</f>
        <v>0</v>
      </c>
      <c r="M133" s="1">
        <f>SUMIFS(Activity_PUBBDG!U:U,Activity_PUBBDG!B:B,B133&amp;C133&amp;D133&amp;E133&amp;F133&amp;"*")</f>
        <v>49.239790364609355</v>
      </c>
      <c r="N133" s="1">
        <f>VLOOKUP(B133&amp;C133&amp;D133&amp;E133&amp;F133&amp;G133&amp;H133&amp;I133&amp;J133&amp;"*",PUBBDG_CapacityToActivity!B:C,2,FALSE)</f>
        <v>31.536000000000001</v>
      </c>
      <c r="O133" s="1">
        <f>VLOOKUP(F133,Parameters!A:B,2,FALSE)</f>
        <v>0.63450003633438512</v>
      </c>
      <c r="P133" s="5">
        <v>0.8</v>
      </c>
      <c r="Q133" s="5">
        <v>1</v>
      </c>
      <c r="R133" s="5">
        <v>2</v>
      </c>
      <c r="S133">
        <f t="shared" si="10"/>
        <v>1.9686473568674125</v>
      </c>
    </row>
    <row r="134" spans="1:19" x14ac:dyDescent="0.25">
      <c r="A134" t="str">
        <f t="shared" si="11"/>
        <v>PUBBDGMUNNewWHWTK___ESRNGA_23</v>
      </c>
      <c r="B134" t="s">
        <v>1848</v>
      </c>
      <c r="C134" t="s">
        <v>13</v>
      </c>
      <c r="D134" t="s">
        <v>1850</v>
      </c>
      <c r="E134" t="s">
        <v>58</v>
      </c>
      <c r="F134" t="s">
        <v>49</v>
      </c>
      <c r="G134" t="s">
        <v>51</v>
      </c>
      <c r="H134" t="s">
        <v>14</v>
      </c>
      <c r="I134" t="s">
        <v>17</v>
      </c>
      <c r="J134" t="s">
        <v>19</v>
      </c>
      <c r="K134">
        <v>23</v>
      </c>
      <c r="L134" s="1">
        <f>SUMIFS(Activity_PUBBDG!C:C,Activity_PUBBDG!B:B,B134&amp;C134&amp;D134&amp;E134&amp;F134&amp;"*")</f>
        <v>0</v>
      </c>
      <c r="M134" s="1">
        <f>SUMIFS(Activity_PUBBDG!U:U,Activity_PUBBDG!B:B,B134&amp;C134&amp;D134&amp;E134&amp;F134&amp;"*")</f>
        <v>49.239790364609355</v>
      </c>
      <c r="N134" s="1">
        <f>VLOOKUP(B134&amp;C134&amp;D134&amp;E134&amp;F134&amp;G134&amp;H134&amp;I134&amp;J134&amp;"*",PUBBDG_CapacityToActivity!B:C,2,FALSE)</f>
        <v>31.536000000000001</v>
      </c>
      <c r="O134" s="1">
        <f>VLOOKUP(F134,Parameters!A:B,2,FALSE)</f>
        <v>0.63450003633438512</v>
      </c>
      <c r="P134" s="5">
        <v>0.8</v>
      </c>
      <c r="Q134" s="5">
        <v>1</v>
      </c>
      <c r="R134" s="5">
        <v>2</v>
      </c>
      <c r="S134">
        <f t="shared" si="10"/>
        <v>1.9686473568674125</v>
      </c>
    </row>
    <row r="135" spans="1:19" x14ac:dyDescent="0.25">
      <c r="A135" t="str">
        <f t="shared" si="11"/>
        <v>PUBBDGHSPNewLIFLUT8STDELC_23</v>
      </c>
      <c r="B135" t="s">
        <v>1848</v>
      </c>
      <c r="C135" t="s">
        <v>13</v>
      </c>
      <c r="D135" t="s">
        <v>1851</v>
      </c>
      <c r="E135" t="s">
        <v>58</v>
      </c>
      <c r="F135" t="s">
        <v>20</v>
      </c>
      <c r="G135" t="s">
        <v>22</v>
      </c>
      <c r="H135" t="s">
        <v>24</v>
      </c>
      <c r="I135" t="s">
        <v>18</v>
      </c>
      <c r="J135" t="s">
        <v>16</v>
      </c>
      <c r="K135">
        <v>23</v>
      </c>
      <c r="L135" s="1">
        <f>SUMIFS(Activity_PUBBDG!C:C,Activity_PUBBDG!B:B,B135&amp;C135&amp;D135&amp;E135&amp;F135&amp;"*")</f>
        <v>0</v>
      </c>
      <c r="M135" s="1">
        <f>SUMIFS(Activity_PUBBDG!U:U,Activity_PUBBDG!B:B,B135&amp;C135&amp;D135&amp;E135&amp;F135&amp;"*")</f>
        <v>30.39322828560066</v>
      </c>
      <c r="N135" s="1">
        <f>VLOOKUP(B135&amp;C135&amp;D135&amp;E135&amp;F135&amp;G135&amp;H135&amp;I135&amp;J135&amp;"*",PUBBDG_CapacityToActivity!B:C,2,FALSE)</f>
        <v>1</v>
      </c>
      <c r="O135" s="1">
        <f>VLOOKUP(F135,Parameters!A:B,2,FALSE)</f>
        <v>0.66981607963728396</v>
      </c>
      <c r="P135" s="5">
        <v>0.8</v>
      </c>
      <c r="Q135" s="5">
        <v>1</v>
      </c>
      <c r="R135" s="5">
        <v>2</v>
      </c>
      <c r="S135">
        <f t="shared" si="10"/>
        <v>36.300386918293242</v>
      </c>
    </row>
    <row r="136" spans="1:19" x14ac:dyDescent="0.25">
      <c r="A136" t="str">
        <f t="shared" si="11"/>
        <v>PUBBDGPSINewWHWTK___STDELC_23</v>
      </c>
      <c r="B136" t="s">
        <v>1848</v>
      </c>
      <c r="C136" t="s">
        <v>13</v>
      </c>
      <c r="D136" t="s">
        <v>1849</v>
      </c>
      <c r="E136" t="s">
        <v>58</v>
      </c>
      <c r="F136" t="s">
        <v>49</v>
      </c>
      <c r="G136" t="s">
        <v>51</v>
      </c>
      <c r="H136" t="s">
        <v>14</v>
      </c>
      <c r="I136" t="s">
        <v>18</v>
      </c>
      <c r="J136" t="s">
        <v>16</v>
      </c>
      <c r="K136">
        <v>23</v>
      </c>
      <c r="L136" s="1">
        <f>SUMIFS(Activity_PUBBDG!C:C,Activity_PUBBDG!B:B,B136&amp;C136&amp;D136&amp;E136&amp;F136&amp;"*")</f>
        <v>0</v>
      </c>
      <c r="M136" s="1">
        <f>SUMIFS(Activity_PUBBDG!U:U,Activity_PUBBDG!B:B,B136&amp;C136&amp;D136&amp;E136&amp;F136&amp;"*")</f>
        <v>24.571665958963546</v>
      </c>
      <c r="N136" s="1">
        <f>VLOOKUP(B136&amp;C136&amp;D136&amp;E136&amp;F136&amp;G136&amp;H136&amp;I136&amp;J136&amp;"*",PUBBDG_CapacityToActivity!B:C,2,FALSE)</f>
        <v>31.536000000000001</v>
      </c>
      <c r="O136" s="1">
        <f>VLOOKUP(F136,Parameters!A:B,2,FALSE)</f>
        <v>0.63450003633438512</v>
      </c>
      <c r="P136" s="5">
        <v>0.8</v>
      </c>
      <c r="Q136" s="5">
        <v>1</v>
      </c>
      <c r="R136" s="5">
        <v>2</v>
      </c>
      <c r="S136">
        <f t="shared" si="10"/>
        <v>0.98239543437841614</v>
      </c>
    </row>
    <row r="137" spans="1:19" x14ac:dyDescent="0.25">
      <c r="A137" t="str">
        <f t="shared" si="11"/>
        <v>PUBBDGMUNNewWHWTK___STDNGA_23</v>
      </c>
      <c r="B137" t="s">
        <v>1848</v>
      </c>
      <c r="C137" t="s">
        <v>13</v>
      </c>
      <c r="D137" t="s">
        <v>1850</v>
      </c>
      <c r="E137" t="s">
        <v>58</v>
      </c>
      <c r="F137" t="s">
        <v>49</v>
      </c>
      <c r="G137" t="s">
        <v>51</v>
      </c>
      <c r="H137" t="s">
        <v>14</v>
      </c>
      <c r="I137" t="s">
        <v>18</v>
      </c>
      <c r="J137" t="s">
        <v>19</v>
      </c>
      <c r="K137">
        <v>23</v>
      </c>
      <c r="L137" s="1">
        <f>SUMIFS(Activity_PUBBDG!C:C,Activity_PUBBDG!B:B,B137&amp;C137&amp;D137&amp;E137&amp;F137&amp;"*")</f>
        <v>0</v>
      </c>
      <c r="M137" s="1">
        <f>SUMIFS(Activity_PUBBDG!U:U,Activity_PUBBDG!B:B,B137&amp;C137&amp;D137&amp;E137&amp;F137&amp;"*")</f>
        <v>49.239790364609355</v>
      </c>
      <c r="N137" s="1">
        <f>VLOOKUP(B137&amp;C137&amp;D137&amp;E137&amp;F137&amp;G137&amp;H137&amp;I137&amp;J137&amp;"*",PUBBDG_CapacityToActivity!B:C,2,FALSE)</f>
        <v>31.536000000000001</v>
      </c>
      <c r="O137" s="1">
        <f>VLOOKUP(F137,Parameters!A:B,2,FALSE)</f>
        <v>0.63450003633438512</v>
      </c>
      <c r="P137" s="5">
        <v>0.8</v>
      </c>
      <c r="Q137" s="5">
        <v>1</v>
      </c>
      <c r="R137" s="5">
        <v>2</v>
      </c>
      <c r="S137">
        <f t="shared" si="10"/>
        <v>1.9686473568674125</v>
      </c>
    </row>
    <row r="138" spans="1:19" x14ac:dyDescent="0.25">
      <c r="A138" t="str">
        <f t="shared" si="11"/>
        <v>PUBBDGHSPNewAE______STDPRO_23</v>
      </c>
      <c r="B138" t="s">
        <v>1848</v>
      </c>
      <c r="C138" t="s">
        <v>13</v>
      </c>
      <c r="D138" t="s">
        <v>1851</v>
      </c>
      <c r="E138" t="s">
        <v>58</v>
      </c>
      <c r="F138" t="s">
        <v>71</v>
      </c>
      <c r="G138" t="s">
        <v>14</v>
      </c>
      <c r="H138" t="s">
        <v>14</v>
      </c>
      <c r="I138" t="s">
        <v>18</v>
      </c>
      <c r="J138" t="s">
        <v>45</v>
      </c>
      <c r="K138">
        <v>23</v>
      </c>
      <c r="L138" s="1">
        <f>SUMIFS(Activity_PUBBDG!C:C,Activity_PUBBDG!B:B,B138&amp;C138&amp;D138&amp;E138&amp;F138&amp;"*")</f>
        <v>0</v>
      </c>
      <c r="M138" s="1">
        <f>SUMIFS(Activity_PUBBDG!U:U,Activity_PUBBDG!B:B,B138&amp;C138&amp;D138&amp;E138&amp;F138&amp;"*")</f>
        <v>46.826196391935618</v>
      </c>
      <c r="N138" s="1">
        <f>VLOOKUP(B138&amp;C138&amp;D138&amp;E138&amp;F138&amp;G138&amp;H138&amp;I138&amp;J138&amp;"*",PUBBDG_CapacityToActivity!B:C,2,FALSE)</f>
        <v>31.536000000000001</v>
      </c>
      <c r="O138" s="1">
        <f>VLOOKUP(F138,Parameters!A:B,2,FALSE)</f>
        <v>0.79985092891507692</v>
      </c>
      <c r="P138" s="5">
        <v>0.8</v>
      </c>
      <c r="Q138" s="5">
        <v>1</v>
      </c>
      <c r="R138" s="5">
        <v>2</v>
      </c>
      <c r="S138">
        <f t="shared" si="10"/>
        <v>1.4851256974316238</v>
      </c>
    </row>
    <row r="139" spans="1:19" x14ac:dyDescent="0.25">
      <c r="A139" t="str">
        <f t="shared" si="11"/>
        <v>PUBBDGPSINewLIFLC___STDELC_23</v>
      </c>
      <c r="B139" t="s">
        <v>1848</v>
      </c>
      <c r="C139" t="s">
        <v>13</v>
      </c>
      <c r="D139" t="s">
        <v>1849</v>
      </c>
      <c r="E139" t="s">
        <v>58</v>
      </c>
      <c r="F139" t="s">
        <v>20</v>
      </c>
      <c r="G139" t="s">
        <v>21</v>
      </c>
      <c r="H139" t="s">
        <v>14</v>
      </c>
      <c r="I139" t="s">
        <v>18</v>
      </c>
      <c r="J139" t="s">
        <v>16</v>
      </c>
      <c r="K139">
        <v>23</v>
      </c>
      <c r="L139" s="1">
        <f>SUMIFS(Activity_PUBBDG!C:C,Activity_PUBBDG!B:B,B139&amp;C139&amp;D139&amp;E139&amp;F139&amp;"*")</f>
        <v>0</v>
      </c>
      <c r="M139" s="1">
        <f>SUMIFS(Activity_PUBBDG!U:U,Activity_PUBBDG!B:B,B139&amp;C139&amp;D139&amp;E139&amp;F139&amp;"*")</f>
        <v>33.704637488700548</v>
      </c>
      <c r="N139" s="1">
        <f>VLOOKUP(B139&amp;C139&amp;D139&amp;E139&amp;F139&amp;G139&amp;H139&amp;I139&amp;J139&amp;"*",PUBBDG_CapacityToActivity!B:C,2,FALSE)</f>
        <v>1</v>
      </c>
      <c r="O139" s="1">
        <f>VLOOKUP(F139,Parameters!A:B,2,FALSE)</f>
        <v>0.66981607963728396</v>
      </c>
      <c r="P139" s="5">
        <v>0.8</v>
      </c>
      <c r="Q139" s="5">
        <v>1</v>
      </c>
      <c r="R139" s="5">
        <v>2</v>
      </c>
      <c r="S139">
        <f t="shared" si="10"/>
        <v>40.25539407277418</v>
      </c>
    </row>
    <row r="140" spans="1:19" x14ac:dyDescent="0.25">
      <c r="A140" t="str">
        <f t="shared" si="11"/>
        <v>PUBBDGHSPNewWHSYS___STDBWP_23</v>
      </c>
      <c r="B140" t="s">
        <v>1848</v>
      </c>
      <c r="C140" t="s">
        <v>13</v>
      </c>
      <c r="D140" t="s">
        <v>1851</v>
      </c>
      <c r="E140" t="s">
        <v>58</v>
      </c>
      <c r="F140" t="s">
        <v>49</v>
      </c>
      <c r="G140" t="s">
        <v>50</v>
      </c>
      <c r="H140" t="s">
        <v>14</v>
      </c>
      <c r="I140" t="s">
        <v>18</v>
      </c>
      <c r="J140" t="s">
        <v>44</v>
      </c>
      <c r="K140">
        <v>23</v>
      </c>
      <c r="L140" s="1">
        <f>SUMIFS(Activity_PUBBDG!C:C,Activity_PUBBDG!B:B,B140&amp;C140&amp;D140&amp;E140&amp;F140&amp;"*")</f>
        <v>0</v>
      </c>
      <c r="M140" s="1">
        <f>SUMIFS(Activity_PUBBDG!U:U,Activity_PUBBDG!B:B,B140&amp;C140&amp;D140&amp;E140&amp;F140&amp;"*")</f>
        <v>28.230048018470654</v>
      </c>
      <c r="N140" s="1">
        <f>VLOOKUP(B140&amp;C140&amp;D140&amp;E140&amp;F140&amp;G140&amp;H140&amp;I140&amp;J140&amp;"*",PUBBDG_CapacityToActivity!B:C,2,FALSE)</f>
        <v>31.536000000000001</v>
      </c>
      <c r="O140" s="1">
        <f>VLOOKUP(F140,Parameters!A:B,2,FALSE)</f>
        <v>0.63450003633438512</v>
      </c>
      <c r="P140" s="5">
        <v>0.8</v>
      </c>
      <c r="Q140" s="5">
        <v>1</v>
      </c>
      <c r="R140" s="5">
        <v>2</v>
      </c>
      <c r="S140">
        <f t="shared" si="10"/>
        <v>1.1286605609870024</v>
      </c>
    </row>
    <row r="141" spans="1:19" x14ac:dyDescent="0.25">
      <c r="A141" t="str">
        <f t="shared" si="11"/>
        <v>PUBBDGPSINewLIFLUT8STDELC_23</v>
      </c>
      <c r="B141" t="s">
        <v>1848</v>
      </c>
      <c r="C141" t="s">
        <v>13</v>
      </c>
      <c r="D141" t="s">
        <v>1849</v>
      </c>
      <c r="E141" t="s">
        <v>58</v>
      </c>
      <c r="F141" t="s">
        <v>20</v>
      </c>
      <c r="G141" t="s">
        <v>22</v>
      </c>
      <c r="H141" t="s">
        <v>24</v>
      </c>
      <c r="I141" t="s">
        <v>18</v>
      </c>
      <c r="J141" t="s">
        <v>16</v>
      </c>
      <c r="K141">
        <v>23</v>
      </c>
      <c r="L141" s="1">
        <f>SUMIFS(Activity_PUBBDG!C:C,Activity_PUBBDG!B:B,B141&amp;C141&amp;D141&amp;E141&amp;F141&amp;"*")</f>
        <v>0</v>
      </c>
      <c r="M141" s="1">
        <f>SUMIFS(Activity_PUBBDG!U:U,Activity_PUBBDG!B:B,B141&amp;C141&amp;D141&amp;E141&amp;F141&amp;"*")</f>
        <v>33.704637488700548</v>
      </c>
      <c r="N141" s="1">
        <f>VLOOKUP(B141&amp;C141&amp;D141&amp;E141&amp;F141&amp;G141&amp;H141&amp;I141&amp;J141&amp;"*",PUBBDG_CapacityToActivity!B:C,2,FALSE)</f>
        <v>1</v>
      </c>
      <c r="O141" s="1">
        <f>VLOOKUP(F141,Parameters!A:B,2,FALSE)</f>
        <v>0.66981607963728396</v>
      </c>
      <c r="P141" s="5">
        <v>0.8</v>
      </c>
      <c r="Q141" s="5">
        <v>1</v>
      </c>
      <c r="R141" s="5">
        <v>2</v>
      </c>
      <c r="S141">
        <f t="shared" si="10"/>
        <v>40.25539407277418</v>
      </c>
    </row>
    <row r="142" spans="1:19" x14ac:dyDescent="0.25">
      <c r="A142" t="str">
        <f t="shared" si="11"/>
        <v>PUBBDGHSPNewWHSTHBCKSTDNGA_23</v>
      </c>
      <c r="B142" t="s">
        <v>1848</v>
      </c>
      <c r="C142" t="s">
        <v>13</v>
      </c>
      <c r="D142" t="s">
        <v>1851</v>
      </c>
      <c r="E142" t="s">
        <v>58</v>
      </c>
      <c r="F142" t="s">
        <v>49</v>
      </c>
      <c r="G142" t="s">
        <v>52</v>
      </c>
      <c r="H142" t="s">
        <v>53</v>
      </c>
      <c r="I142" t="s">
        <v>18</v>
      </c>
      <c r="J142" t="s">
        <v>19</v>
      </c>
      <c r="K142">
        <v>23</v>
      </c>
      <c r="L142" s="1">
        <f>SUMIFS(Activity_PUBBDG!C:C,Activity_PUBBDG!B:B,B142&amp;C142&amp;D142&amp;E142&amp;F142&amp;"*")</f>
        <v>0</v>
      </c>
      <c r="M142" s="1">
        <f>SUMIFS(Activity_PUBBDG!U:U,Activity_PUBBDG!B:B,B142&amp;C142&amp;D142&amp;E142&amp;F142&amp;"*")</f>
        <v>28.230048018470654</v>
      </c>
      <c r="N142" s="1">
        <f>VLOOKUP(B142&amp;C142&amp;D142&amp;E142&amp;F142&amp;G142&amp;H142&amp;I142&amp;J142&amp;"*",PUBBDG_CapacityToActivity!B:C,2,FALSE)</f>
        <v>31.536000000000001</v>
      </c>
      <c r="O142" s="1">
        <f>VLOOKUP(F142,Parameters!A:B,2,FALSE)</f>
        <v>0.63450003633438512</v>
      </c>
      <c r="P142" s="5">
        <v>0.8</v>
      </c>
      <c r="Q142" s="5">
        <v>1</v>
      </c>
      <c r="R142" s="5">
        <v>2</v>
      </c>
      <c r="S142">
        <f t="shared" si="10"/>
        <v>1.1286605609870024</v>
      </c>
    </row>
    <row r="143" spans="1:19" x14ac:dyDescent="0.25">
      <c r="A143" t="str">
        <f t="shared" si="11"/>
        <v>PUBBDGMUNNewLIFLUT5HIGELC_23</v>
      </c>
      <c r="B143" t="s">
        <v>1848</v>
      </c>
      <c r="C143" t="s">
        <v>13</v>
      </c>
      <c r="D143" t="s">
        <v>1850</v>
      </c>
      <c r="E143" t="s">
        <v>58</v>
      </c>
      <c r="F143" t="s">
        <v>20</v>
      </c>
      <c r="G143" t="s">
        <v>22</v>
      </c>
      <c r="H143" t="s">
        <v>23</v>
      </c>
      <c r="I143" t="s">
        <v>15</v>
      </c>
      <c r="J143" t="s">
        <v>16</v>
      </c>
      <c r="K143">
        <v>23</v>
      </c>
      <c r="L143" s="1">
        <f>SUMIFS(Activity_PUBBDG!C:C,Activity_PUBBDG!B:B,B143&amp;C143&amp;D143&amp;E143&amp;F143&amp;"*")</f>
        <v>0</v>
      </c>
      <c r="M143" s="1">
        <f>SUMIFS(Activity_PUBBDG!U:U,Activity_PUBBDG!B:B,B143&amp;C143&amp;D143&amp;E143&amp;F143&amp;"*")</f>
        <v>63.54039425779235</v>
      </c>
      <c r="N143" s="1">
        <f>VLOOKUP(B143&amp;C143&amp;D143&amp;E143&amp;F143&amp;G143&amp;H143&amp;I143&amp;J143&amp;"*",PUBBDG_CapacityToActivity!B:C,2,FALSE)</f>
        <v>1</v>
      </c>
      <c r="O143" s="1">
        <f>VLOOKUP(F143,Parameters!A:B,2,FALSE)</f>
        <v>0.66981607963728396</v>
      </c>
      <c r="P143" s="5">
        <v>0.8</v>
      </c>
      <c r="Q143" s="5">
        <v>1</v>
      </c>
      <c r="R143" s="5">
        <v>2</v>
      </c>
      <c r="S143">
        <f t="shared" si="10"/>
        <v>75.889960580183768</v>
      </c>
    </row>
    <row r="144" spans="1:19" x14ac:dyDescent="0.25">
      <c r="A144" t="str">
        <f t="shared" si="11"/>
        <v>PUBBDGSBDNewWHSYS___ESRPRO_23</v>
      </c>
      <c r="B144" t="s">
        <v>1848</v>
      </c>
      <c r="C144" t="s">
        <v>13</v>
      </c>
      <c r="D144" t="s">
        <v>1852</v>
      </c>
      <c r="E144" t="s">
        <v>58</v>
      </c>
      <c r="F144" t="s">
        <v>49</v>
      </c>
      <c r="G144" t="s">
        <v>50</v>
      </c>
      <c r="H144" t="s">
        <v>14</v>
      </c>
      <c r="I144" t="s">
        <v>17</v>
      </c>
      <c r="J144" t="s">
        <v>45</v>
      </c>
      <c r="K144">
        <v>23</v>
      </c>
      <c r="L144" s="1">
        <f>SUMIFS(Activity_PUBBDG!C:C,Activity_PUBBDG!B:B,B144&amp;C144&amp;D144&amp;E144&amp;F144&amp;"*")</f>
        <v>0</v>
      </c>
      <c r="M144" s="1">
        <f>SUMIFS(Activity_PUBBDG!U:U,Activity_PUBBDG!B:B,B144&amp;C144&amp;D144&amp;E144&amp;F144&amp;"*")</f>
        <v>32.919387703426366</v>
      </c>
      <c r="N144" s="1">
        <f>VLOOKUP(B144&amp;C144&amp;D144&amp;E144&amp;F144&amp;G144&amp;H144&amp;I144&amp;J144&amp;"*",PUBBDG_CapacityToActivity!B:C,2,FALSE)</f>
        <v>31.536000000000001</v>
      </c>
      <c r="O144" s="1">
        <f>VLOOKUP(F144,Parameters!A:B,2,FALSE)</f>
        <v>0.63450003633438512</v>
      </c>
      <c r="P144" s="5">
        <v>0.8</v>
      </c>
      <c r="Q144" s="5">
        <v>1</v>
      </c>
      <c r="R144" s="5">
        <v>2</v>
      </c>
      <c r="S144">
        <f t="shared" si="10"/>
        <v>1.3161442222268904</v>
      </c>
    </row>
    <row r="145" spans="1:19" x14ac:dyDescent="0.25">
      <c r="A145" t="str">
        <f t="shared" si="11"/>
        <v>PUBBDGSBDOldSHFUR___ESRNGA_23</v>
      </c>
      <c r="B145" t="s">
        <v>1848</v>
      </c>
      <c r="C145" t="s">
        <v>13</v>
      </c>
      <c r="D145" t="s">
        <v>1852</v>
      </c>
      <c r="E145" t="s">
        <v>57</v>
      </c>
      <c r="F145" t="s">
        <v>32</v>
      </c>
      <c r="G145" t="s">
        <v>34</v>
      </c>
      <c r="H145" t="s">
        <v>14</v>
      </c>
      <c r="I145" t="s">
        <v>17</v>
      </c>
      <c r="J145" t="s">
        <v>19</v>
      </c>
      <c r="K145">
        <v>23</v>
      </c>
      <c r="L145" s="1">
        <f>SUMIFS(Activity_PUBBDG!C:C,Activity_PUBBDG!B:B,B145&amp;C145&amp;D145&amp;E145&amp;F145&amp;"*")</f>
        <v>2189.6348569329261</v>
      </c>
      <c r="M145" s="1">
        <f>SUMIFS(Activity_PUBBDG!U:U,Activity_PUBBDG!B:B,B145&amp;C145&amp;D145&amp;E145&amp;F145&amp;"*")</f>
        <v>2601.5900763926697</v>
      </c>
      <c r="N145" s="1">
        <f>VLOOKUP(B145&amp;C145&amp;D145&amp;E145&amp;F145&amp;G145&amp;H145&amp;I145&amp;J145&amp;"*",PUBBDG_CapacityToActivity!B:C,2,FALSE)</f>
        <v>31.536000000000001</v>
      </c>
      <c r="O145" s="1">
        <f>VLOOKUP(F145,Parameters!A:B,2,FALSE)</f>
        <v>0.30113578140729891</v>
      </c>
      <c r="P145" s="5">
        <v>0.4</v>
      </c>
      <c r="Q145" s="5">
        <v>1</v>
      </c>
      <c r="R145" s="5">
        <v>1.1000000000000001</v>
      </c>
      <c r="S145">
        <f t="shared" si="10"/>
        <v>130.47584910073937</v>
      </c>
    </row>
    <row r="146" spans="1:19" x14ac:dyDescent="0.25">
      <c r="A146" t="str">
        <f t="shared" si="11"/>
        <v>PUBBDGHSPNewWHWTK___STDELC_23</v>
      </c>
      <c r="B146" t="s">
        <v>1848</v>
      </c>
      <c r="C146" t="s">
        <v>13</v>
      </c>
      <c r="D146" t="s">
        <v>1851</v>
      </c>
      <c r="E146" t="s">
        <v>58</v>
      </c>
      <c r="F146" t="s">
        <v>49</v>
      </c>
      <c r="G146" t="s">
        <v>51</v>
      </c>
      <c r="H146" t="s">
        <v>14</v>
      </c>
      <c r="I146" t="s">
        <v>18</v>
      </c>
      <c r="J146" t="s">
        <v>16</v>
      </c>
      <c r="K146">
        <v>23</v>
      </c>
      <c r="L146" s="1">
        <f>SUMIFS(Activity_PUBBDG!C:C,Activity_PUBBDG!B:B,B146&amp;C146&amp;D146&amp;E146&amp;F146&amp;"*")</f>
        <v>0</v>
      </c>
      <c r="M146" s="1">
        <f>SUMIFS(Activity_PUBBDG!U:U,Activity_PUBBDG!B:B,B146&amp;C146&amp;D146&amp;E146&amp;F146&amp;"*")</f>
        <v>28.230048018470654</v>
      </c>
      <c r="N146" s="1">
        <f>VLOOKUP(B146&amp;C146&amp;D146&amp;E146&amp;F146&amp;G146&amp;H146&amp;I146&amp;J146&amp;"*",PUBBDG_CapacityToActivity!B:C,2,FALSE)</f>
        <v>31.536000000000001</v>
      </c>
      <c r="O146" s="1">
        <f>VLOOKUP(F146,Parameters!A:B,2,FALSE)</f>
        <v>0.63450003633438512</v>
      </c>
      <c r="P146" s="5">
        <v>0.8</v>
      </c>
      <c r="Q146" s="5">
        <v>1</v>
      </c>
      <c r="R146" s="5">
        <v>2</v>
      </c>
      <c r="S146">
        <f t="shared" si="10"/>
        <v>1.1286605609870024</v>
      </c>
    </row>
    <row r="147" spans="1:19" x14ac:dyDescent="0.25">
      <c r="A147" t="str">
        <f t="shared" si="11"/>
        <v>PUBBDGMUNNewAE______STDBMA_23</v>
      </c>
      <c r="B147" t="s">
        <v>1848</v>
      </c>
      <c r="C147" t="s">
        <v>13</v>
      </c>
      <c r="D147" t="s">
        <v>1850</v>
      </c>
      <c r="E147" t="s">
        <v>58</v>
      </c>
      <c r="F147" t="s">
        <v>71</v>
      </c>
      <c r="G147" t="s">
        <v>14</v>
      </c>
      <c r="H147" t="s">
        <v>14</v>
      </c>
      <c r="I147" t="s">
        <v>18</v>
      </c>
      <c r="J147" t="s">
        <v>33</v>
      </c>
      <c r="K147">
        <v>23</v>
      </c>
      <c r="L147" s="1">
        <f>SUMIFS(Activity_PUBBDG!C:C,Activity_PUBBDG!B:B,B147&amp;C147&amp;D147&amp;E147&amp;F147&amp;"*")</f>
        <v>0</v>
      </c>
      <c r="M147" s="1">
        <f>SUMIFS(Activity_PUBBDG!U:U,Activity_PUBBDG!B:B,B147&amp;C147&amp;D147&amp;E147&amp;F147&amp;"*")</f>
        <v>74.765757446622203</v>
      </c>
      <c r="N147" s="1">
        <f>VLOOKUP(B147&amp;C147&amp;D147&amp;E147&amp;F147&amp;G147&amp;H147&amp;I147&amp;J147&amp;"*",PUBBDG_CapacityToActivity!B:C,2,FALSE)</f>
        <v>31.536000000000001</v>
      </c>
      <c r="O147" s="1">
        <f>VLOOKUP(F147,Parameters!A:B,2,FALSE)</f>
        <v>0.79985092891507692</v>
      </c>
      <c r="P147" s="5">
        <v>0.8</v>
      </c>
      <c r="Q147" s="5">
        <v>1</v>
      </c>
      <c r="R147" s="5">
        <v>2</v>
      </c>
      <c r="S147">
        <f t="shared" si="10"/>
        <v>2.3712484939528653</v>
      </c>
    </row>
    <row r="148" spans="1:19" x14ac:dyDescent="0.25">
      <c r="A148" t="str">
        <f t="shared" si="11"/>
        <v>PUBBDGHSPNewSHPLT1500WSTDELC_23</v>
      </c>
      <c r="B148" t="s">
        <v>1848</v>
      </c>
      <c r="C148" t="s">
        <v>13</v>
      </c>
      <c r="D148" t="s">
        <v>1851</v>
      </c>
      <c r="E148" t="s">
        <v>58</v>
      </c>
      <c r="F148" t="s">
        <v>32</v>
      </c>
      <c r="G148" t="s">
        <v>37</v>
      </c>
      <c r="H148" t="s">
        <v>40</v>
      </c>
      <c r="I148" t="s">
        <v>18</v>
      </c>
      <c r="J148" t="s">
        <v>16</v>
      </c>
      <c r="K148">
        <v>23</v>
      </c>
      <c r="L148" s="1">
        <f>SUMIFS(Activity_PUBBDG!C:C,Activity_PUBBDG!B:B,B148&amp;C148&amp;D148&amp;E148&amp;F148&amp;"*")</f>
        <v>0</v>
      </c>
      <c r="M148" s="1">
        <f>SUMIFS(Activity_PUBBDG!U:U,Activity_PUBBDG!B:B,B148&amp;C148&amp;D148&amp;E148&amp;F148&amp;"*")</f>
        <v>172.51092641578816</v>
      </c>
      <c r="N148" s="1">
        <f>VLOOKUP(B148&amp;C148&amp;D148&amp;E148&amp;F148&amp;G148&amp;H148&amp;I148&amp;J148&amp;"*",PUBBDG_CapacityToActivity!B:C,2,FALSE)</f>
        <v>31.536000000000001</v>
      </c>
      <c r="O148" s="1">
        <f>VLOOKUP(F148,Parameters!A:B,2,FALSE)</f>
        <v>0.30113578140729891</v>
      </c>
      <c r="P148" s="5">
        <v>0.8</v>
      </c>
      <c r="Q148" s="5">
        <v>1</v>
      </c>
      <c r="R148" s="5">
        <v>2</v>
      </c>
      <c r="S148">
        <f t="shared" si="10"/>
        <v>14.532409578039147</v>
      </c>
    </row>
    <row r="149" spans="1:19" x14ac:dyDescent="0.25">
      <c r="A149" t="str">
        <f t="shared" si="11"/>
        <v>PUBBDGSBDNewWHSYS___STDBWP_23</v>
      </c>
      <c r="B149" t="s">
        <v>1848</v>
      </c>
      <c r="C149" t="s">
        <v>13</v>
      </c>
      <c r="D149" t="s">
        <v>1852</v>
      </c>
      <c r="E149" t="s">
        <v>58</v>
      </c>
      <c r="F149" t="s">
        <v>49</v>
      </c>
      <c r="G149" t="s">
        <v>50</v>
      </c>
      <c r="H149" t="s">
        <v>14</v>
      </c>
      <c r="I149" t="s">
        <v>18</v>
      </c>
      <c r="J149" t="s">
        <v>44</v>
      </c>
      <c r="K149">
        <v>23</v>
      </c>
      <c r="L149" s="1">
        <f>SUMIFS(Activity_PUBBDG!C:C,Activity_PUBBDG!B:B,B149&amp;C149&amp;D149&amp;E149&amp;F149&amp;"*")</f>
        <v>0</v>
      </c>
      <c r="M149" s="1">
        <f>SUMIFS(Activity_PUBBDG!U:U,Activity_PUBBDG!B:B,B149&amp;C149&amp;D149&amp;E149&amp;F149&amp;"*")</f>
        <v>32.919387703426366</v>
      </c>
      <c r="N149" s="1">
        <f>VLOOKUP(B149&amp;C149&amp;D149&amp;E149&amp;F149&amp;G149&amp;H149&amp;I149&amp;J149&amp;"*",PUBBDG_CapacityToActivity!B:C,2,FALSE)</f>
        <v>31.536000000000001</v>
      </c>
      <c r="O149" s="1">
        <f>VLOOKUP(F149,Parameters!A:B,2,FALSE)</f>
        <v>0.63450003633438512</v>
      </c>
      <c r="P149" s="5">
        <v>0.8</v>
      </c>
      <c r="Q149" s="5">
        <v>1</v>
      </c>
      <c r="R149" s="5">
        <v>2</v>
      </c>
      <c r="S149">
        <f t="shared" si="10"/>
        <v>1.3161442222268904</v>
      </c>
    </row>
    <row r="150" spans="1:19" x14ac:dyDescent="0.25">
      <c r="A150" t="str">
        <f t="shared" si="11"/>
        <v>PUBBDGSBDNewAE______STDPRO_23</v>
      </c>
      <c r="B150" t="s">
        <v>1848</v>
      </c>
      <c r="C150" t="s">
        <v>13</v>
      </c>
      <c r="D150" t="s">
        <v>1852</v>
      </c>
      <c r="E150" t="s">
        <v>58</v>
      </c>
      <c r="F150" t="s">
        <v>71</v>
      </c>
      <c r="G150" t="s">
        <v>14</v>
      </c>
      <c r="H150" t="s">
        <v>14</v>
      </c>
      <c r="I150" t="s">
        <v>18</v>
      </c>
      <c r="J150" t="s">
        <v>45</v>
      </c>
      <c r="K150">
        <v>23</v>
      </c>
      <c r="L150" s="1">
        <f>SUMIFS(Activity_PUBBDG!C:C,Activity_PUBBDG!B:B,B150&amp;C150&amp;D150&amp;E150&amp;F150&amp;"*")</f>
        <v>0</v>
      </c>
      <c r="M150" s="1">
        <f>SUMIFS(Activity_PUBBDG!U:U,Activity_PUBBDG!B:B,B150&amp;C150&amp;D150&amp;E150&amp;F150&amp;"*")</f>
        <v>58.059017647799024</v>
      </c>
      <c r="N150" s="1">
        <f>VLOOKUP(B150&amp;C150&amp;D150&amp;E150&amp;F150&amp;G150&amp;H150&amp;I150&amp;J150&amp;"*",PUBBDG_CapacityToActivity!B:C,2,FALSE)</f>
        <v>31.536000000000001</v>
      </c>
      <c r="O150" s="1">
        <f>VLOOKUP(F150,Parameters!A:B,2,FALSE)</f>
        <v>0.79985092891507692</v>
      </c>
      <c r="P150" s="5">
        <v>0.8</v>
      </c>
      <c r="Q150" s="5">
        <v>1</v>
      </c>
      <c r="R150" s="5">
        <v>2</v>
      </c>
      <c r="S150">
        <f t="shared" si="10"/>
        <v>1.8413825106502157</v>
      </c>
    </row>
    <row r="151" spans="1:19" x14ac:dyDescent="0.25">
      <c r="A151" t="str">
        <f t="shared" si="11"/>
        <v>PUBBDGMUNNewAE______STDPRO_23</v>
      </c>
      <c r="B151" t="s">
        <v>1848</v>
      </c>
      <c r="C151" t="s">
        <v>13</v>
      </c>
      <c r="D151" t="s">
        <v>1850</v>
      </c>
      <c r="E151" t="s">
        <v>58</v>
      </c>
      <c r="F151" t="s">
        <v>71</v>
      </c>
      <c r="G151" t="s">
        <v>14</v>
      </c>
      <c r="H151" t="s">
        <v>14</v>
      </c>
      <c r="I151" t="s">
        <v>18</v>
      </c>
      <c r="J151" t="s">
        <v>45</v>
      </c>
      <c r="K151">
        <v>23</v>
      </c>
      <c r="L151" s="1">
        <f>SUMIFS(Activity_PUBBDG!C:C,Activity_PUBBDG!B:B,B151&amp;C151&amp;D151&amp;E151&amp;F151&amp;"*")</f>
        <v>0</v>
      </c>
      <c r="M151" s="1">
        <f>SUMIFS(Activity_PUBBDG!U:U,Activity_PUBBDG!B:B,B151&amp;C151&amp;D151&amp;E151&amp;F151&amp;"*")</f>
        <v>74.765757446622203</v>
      </c>
      <c r="N151" s="1">
        <f>VLOOKUP(B151&amp;C151&amp;D151&amp;E151&amp;F151&amp;G151&amp;H151&amp;I151&amp;J151&amp;"*",PUBBDG_CapacityToActivity!B:C,2,FALSE)</f>
        <v>31.536000000000001</v>
      </c>
      <c r="O151" s="1">
        <f>VLOOKUP(F151,Parameters!A:B,2,FALSE)</f>
        <v>0.79985092891507692</v>
      </c>
      <c r="P151" s="5">
        <v>0.8</v>
      </c>
      <c r="Q151" s="5">
        <v>1</v>
      </c>
      <c r="R151" s="5">
        <v>2</v>
      </c>
      <c r="S151">
        <f t="shared" si="10"/>
        <v>2.3712484939528653</v>
      </c>
    </row>
    <row r="152" spans="1:19" x14ac:dyDescent="0.25">
      <c r="A152" t="str">
        <f t="shared" si="11"/>
        <v>PUBBDGSBDNewLIFLUT8STDELC_23</v>
      </c>
      <c r="B152" t="s">
        <v>1848</v>
      </c>
      <c r="C152" t="s">
        <v>13</v>
      </c>
      <c r="D152" t="s">
        <v>1852</v>
      </c>
      <c r="E152" t="s">
        <v>58</v>
      </c>
      <c r="F152" t="s">
        <v>20</v>
      </c>
      <c r="G152" t="s">
        <v>22</v>
      </c>
      <c r="H152" t="s">
        <v>24</v>
      </c>
      <c r="I152" t="s">
        <v>18</v>
      </c>
      <c r="J152" t="s">
        <v>16</v>
      </c>
      <c r="K152">
        <v>23</v>
      </c>
      <c r="L152" s="1">
        <f>SUMIFS(Activity_PUBBDG!C:C,Activity_PUBBDG!B:B,B152&amp;C152&amp;D152&amp;E152&amp;F152&amp;"*")</f>
        <v>0</v>
      </c>
      <c r="M152" s="1">
        <f>SUMIFS(Activity_PUBBDG!U:U,Activity_PUBBDG!B:B,B152&amp;C152&amp;D152&amp;E152&amp;F152&amp;"*")</f>
        <v>44.595357516980705</v>
      </c>
      <c r="N152" s="1">
        <f>VLOOKUP(B152&amp;C152&amp;D152&amp;E152&amp;F152&amp;G152&amp;H152&amp;I152&amp;J152&amp;"*",PUBBDG_CapacityToActivity!B:C,2,FALSE)</f>
        <v>1</v>
      </c>
      <c r="O152" s="1">
        <f>VLOOKUP(F152,Parameters!A:B,2,FALSE)</f>
        <v>0.66981607963728396</v>
      </c>
      <c r="P152" s="5">
        <v>0.8</v>
      </c>
      <c r="Q152" s="5">
        <v>1</v>
      </c>
      <c r="R152" s="5">
        <v>2</v>
      </c>
      <c r="S152">
        <f t="shared" si="10"/>
        <v>53.262809643454879</v>
      </c>
    </row>
    <row r="153" spans="1:19" x14ac:dyDescent="0.25">
      <c r="A153" t="str">
        <f t="shared" si="11"/>
        <v>PUBBDGPSINewWHSYS___STDKER_23</v>
      </c>
      <c r="B153" t="s">
        <v>1848</v>
      </c>
      <c r="C153" t="s">
        <v>13</v>
      </c>
      <c r="D153" t="s">
        <v>1849</v>
      </c>
      <c r="E153" t="s">
        <v>58</v>
      </c>
      <c r="F153" t="s">
        <v>49</v>
      </c>
      <c r="G153" t="s">
        <v>50</v>
      </c>
      <c r="H153" t="s">
        <v>14</v>
      </c>
      <c r="I153" t="s">
        <v>18</v>
      </c>
      <c r="J153" t="s">
        <v>42</v>
      </c>
      <c r="K153">
        <v>23</v>
      </c>
      <c r="L153" s="1">
        <f>SUMIFS(Activity_PUBBDG!C:C,Activity_PUBBDG!B:B,B153&amp;C153&amp;D153&amp;E153&amp;F153&amp;"*")</f>
        <v>0</v>
      </c>
      <c r="M153" s="1">
        <f>SUMIFS(Activity_PUBBDG!U:U,Activity_PUBBDG!B:B,B153&amp;C153&amp;D153&amp;E153&amp;F153&amp;"*")</f>
        <v>24.571665958963546</v>
      </c>
      <c r="N153" s="1">
        <f>VLOOKUP(B153&amp;C153&amp;D153&amp;E153&amp;F153&amp;G153&amp;H153&amp;I153&amp;J153&amp;"*",PUBBDG_CapacityToActivity!B:C,2,FALSE)</f>
        <v>31.536000000000001</v>
      </c>
      <c r="O153" s="1">
        <f>VLOOKUP(F153,Parameters!A:B,2,FALSE)</f>
        <v>0.63450003633438512</v>
      </c>
      <c r="P153" s="5">
        <v>0.8</v>
      </c>
      <c r="Q153" s="5">
        <v>1</v>
      </c>
      <c r="R153" s="5">
        <v>2</v>
      </c>
      <c r="S153">
        <f t="shared" si="10"/>
        <v>0.98239543437841614</v>
      </c>
    </row>
    <row r="154" spans="1:19" x14ac:dyDescent="0.25">
      <c r="A154" t="str">
        <f t="shared" si="11"/>
        <v>PUBBDGPSINewWHSYS___STDHFO_23</v>
      </c>
      <c r="B154" t="s">
        <v>1848</v>
      </c>
      <c r="C154" t="s">
        <v>13</v>
      </c>
      <c r="D154" t="s">
        <v>1849</v>
      </c>
      <c r="E154" t="s">
        <v>58</v>
      </c>
      <c r="F154" t="s">
        <v>49</v>
      </c>
      <c r="G154" t="s">
        <v>50</v>
      </c>
      <c r="H154" t="s">
        <v>14</v>
      </c>
      <c r="I154" t="s">
        <v>18</v>
      </c>
      <c r="J154" t="s">
        <v>75</v>
      </c>
      <c r="K154">
        <v>23</v>
      </c>
      <c r="L154" s="1">
        <f>SUMIFS(Activity_PUBBDG!C:C,Activity_PUBBDG!B:B,B154&amp;C154&amp;D154&amp;E154&amp;F154&amp;"*")</f>
        <v>0</v>
      </c>
      <c r="M154" s="1">
        <f>SUMIFS(Activity_PUBBDG!U:U,Activity_PUBBDG!B:B,B154&amp;C154&amp;D154&amp;E154&amp;F154&amp;"*")</f>
        <v>24.571665958963546</v>
      </c>
      <c r="N154" s="1">
        <f>VLOOKUP(B154&amp;C154&amp;D154&amp;E154&amp;F154&amp;G154&amp;H154&amp;I154&amp;J154&amp;"*",PUBBDG_CapacityToActivity!B:C,2,FALSE)</f>
        <v>31.536000000000001</v>
      </c>
      <c r="O154" s="1">
        <f>VLOOKUP(F154,Parameters!A:B,2,FALSE)</f>
        <v>0.63450003633438512</v>
      </c>
      <c r="P154" s="5">
        <v>0.8</v>
      </c>
      <c r="Q154" s="5">
        <v>1</v>
      </c>
      <c r="R154" s="5">
        <v>2</v>
      </c>
      <c r="S154">
        <f t="shared" si="10"/>
        <v>0.98239543437841614</v>
      </c>
    </row>
    <row r="155" spans="1:19" x14ac:dyDescent="0.25">
      <c r="A155" t="str">
        <f t="shared" si="11"/>
        <v>PUBBDGPSINewWHSYS___STDLFO_23</v>
      </c>
      <c r="B155" t="s">
        <v>1848</v>
      </c>
      <c r="C155" t="s">
        <v>13</v>
      </c>
      <c r="D155" t="s">
        <v>1849</v>
      </c>
      <c r="E155" t="s">
        <v>58</v>
      </c>
      <c r="F155" t="s">
        <v>49</v>
      </c>
      <c r="G155" t="s">
        <v>50</v>
      </c>
      <c r="H155" t="s">
        <v>14</v>
      </c>
      <c r="I155" t="s">
        <v>18</v>
      </c>
      <c r="J155" t="s">
        <v>43</v>
      </c>
      <c r="K155">
        <v>23</v>
      </c>
      <c r="L155" s="1">
        <f>SUMIFS(Activity_PUBBDG!C:C,Activity_PUBBDG!B:B,B155&amp;C155&amp;D155&amp;E155&amp;F155&amp;"*")</f>
        <v>0</v>
      </c>
      <c r="M155" s="1">
        <f>SUMIFS(Activity_PUBBDG!U:U,Activity_PUBBDG!B:B,B155&amp;C155&amp;D155&amp;E155&amp;F155&amp;"*")</f>
        <v>24.571665958963546</v>
      </c>
      <c r="N155" s="1">
        <f>VLOOKUP(B155&amp;C155&amp;D155&amp;E155&amp;F155&amp;G155&amp;H155&amp;I155&amp;J155&amp;"*",PUBBDG_CapacityToActivity!B:C,2,FALSE)</f>
        <v>31.536000000000001</v>
      </c>
      <c r="O155" s="1">
        <f>VLOOKUP(F155,Parameters!A:B,2,FALSE)</f>
        <v>0.63450003633438512</v>
      </c>
      <c r="P155" s="5">
        <v>0.8</v>
      </c>
      <c r="Q155" s="5">
        <v>1</v>
      </c>
      <c r="R155" s="5">
        <v>2</v>
      </c>
      <c r="S155">
        <f t="shared" si="10"/>
        <v>0.98239543437841614</v>
      </c>
    </row>
    <row r="156" spans="1:19" x14ac:dyDescent="0.25">
      <c r="A156" t="str">
        <f t="shared" si="11"/>
        <v>PUBBDGSBDNewWHSTHBCKSTDNGA_23</v>
      </c>
      <c r="B156" t="s">
        <v>1848</v>
      </c>
      <c r="C156" t="s">
        <v>13</v>
      </c>
      <c r="D156" t="s">
        <v>1852</v>
      </c>
      <c r="E156" t="s">
        <v>58</v>
      </c>
      <c r="F156" t="s">
        <v>49</v>
      </c>
      <c r="G156" t="s">
        <v>52</v>
      </c>
      <c r="H156" t="s">
        <v>53</v>
      </c>
      <c r="I156" t="s">
        <v>18</v>
      </c>
      <c r="J156" t="s">
        <v>19</v>
      </c>
      <c r="K156">
        <v>23</v>
      </c>
      <c r="L156" s="1">
        <f>SUMIFS(Activity_PUBBDG!C:C,Activity_PUBBDG!B:B,B156&amp;C156&amp;D156&amp;E156&amp;F156&amp;"*")</f>
        <v>0</v>
      </c>
      <c r="M156" s="1">
        <f>SUMIFS(Activity_PUBBDG!U:U,Activity_PUBBDG!B:B,B156&amp;C156&amp;D156&amp;E156&amp;F156&amp;"*")</f>
        <v>32.919387703426366</v>
      </c>
      <c r="N156" s="1">
        <f>VLOOKUP(B156&amp;C156&amp;D156&amp;E156&amp;F156&amp;G156&amp;H156&amp;I156&amp;J156&amp;"*",PUBBDG_CapacityToActivity!B:C,2,FALSE)</f>
        <v>31.536000000000001</v>
      </c>
      <c r="O156" s="1">
        <f>VLOOKUP(F156,Parameters!A:B,2,FALSE)</f>
        <v>0.63450003633438512</v>
      </c>
      <c r="P156" s="5">
        <v>0.8</v>
      </c>
      <c r="Q156" s="5">
        <v>1</v>
      </c>
      <c r="R156" s="5">
        <v>2</v>
      </c>
      <c r="S156">
        <f t="shared" si="10"/>
        <v>1.3161442222268904</v>
      </c>
    </row>
    <row r="157" spans="1:19" x14ac:dyDescent="0.25">
      <c r="A157" t="str">
        <f t="shared" si="11"/>
        <v>PUBBDGSBDNewLIFLC___STDELC_23</v>
      </c>
      <c r="B157" t="s">
        <v>1848</v>
      </c>
      <c r="C157" t="s">
        <v>13</v>
      </c>
      <c r="D157" t="s">
        <v>1852</v>
      </c>
      <c r="E157" t="s">
        <v>58</v>
      </c>
      <c r="F157" t="s">
        <v>20</v>
      </c>
      <c r="G157" t="s">
        <v>21</v>
      </c>
      <c r="H157" t="s">
        <v>14</v>
      </c>
      <c r="I157" t="s">
        <v>18</v>
      </c>
      <c r="J157" t="s">
        <v>16</v>
      </c>
      <c r="K157">
        <v>23</v>
      </c>
      <c r="L157" s="1">
        <f>SUMIFS(Activity_PUBBDG!C:C,Activity_PUBBDG!B:B,B157&amp;C157&amp;D157&amp;E157&amp;F157&amp;"*")</f>
        <v>0</v>
      </c>
      <c r="M157" s="1">
        <f>SUMIFS(Activity_PUBBDG!U:U,Activity_PUBBDG!B:B,B157&amp;C157&amp;D157&amp;E157&amp;F157&amp;"*")</f>
        <v>44.595357516980705</v>
      </c>
      <c r="N157" s="1">
        <f>VLOOKUP(B157&amp;C157&amp;D157&amp;E157&amp;F157&amp;G157&amp;H157&amp;I157&amp;J157&amp;"*",PUBBDG_CapacityToActivity!B:C,2,FALSE)</f>
        <v>1</v>
      </c>
      <c r="O157" s="1">
        <f>VLOOKUP(F157,Parameters!A:B,2,FALSE)</f>
        <v>0.66981607963728396</v>
      </c>
      <c r="P157" s="5">
        <v>0.8</v>
      </c>
      <c r="Q157" s="5">
        <v>1</v>
      </c>
      <c r="R157" s="5">
        <v>2</v>
      </c>
      <c r="S157">
        <f t="shared" si="10"/>
        <v>53.262809643454879</v>
      </c>
    </row>
    <row r="158" spans="1:19" x14ac:dyDescent="0.25">
      <c r="A158" t="str">
        <f t="shared" si="11"/>
        <v>PUBBDGSBDNewWHWTK___STDELC_23</v>
      </c>
      <c r="B158" t="s">
        <v>1848</v>
      </c>
      <c r="C158" t="s">
        <v>13</v>
      </c>
      <c r="D158" t="s">
        <v>1852</v>
      </c>
      <c r="E158" t="s">
        <v>58</v>
      </c>
      <c r="F158" t="s">
        <v>49</v>
      </c>
      <c r="G158" t="s">
        <v>51</v>
      </c>
      <c r="H158" t="s">
        <v>14</v>
      </c>
      <c r="I158" t="s">
        <v>18</v>
      </c>
      <c r="J158" t="s">
        <v>16</v>
      </c>
      <c r="K158">
        <v>23</v>
      </c>
      <c r="L158" s="1">
        <f>SUMIFS(Activity_PUBBDG!C:C,Activity_PUBBDG!B:B,B158&amp;C158&amp;D158&amp;E158&amp;F158&amp;"*")</f>
        <v>0</v>
      </c>
      <c r="M158" s="1">
        <f>SUMIFS(Activity_PUBBDG!U:U,Activity_PUBBDG!B:B,B158&amp;C158&amp;D158&amp;E158&amp;F158&amp;"*")</f>
        <v>32.919387703426366</v>
      </c>
      <c r="N158" s="1">
        <f>VLOOKUP(B158&amp;C158&amp;D158&amp;E158&amp;F158&amp;G158&amp;H158&amp;I158&amp;J158&amp;"*",PUBBDG_CapacityToActivity!B:C,2,FALSE)</f>
        <v>31.536000000000001</v>
      </c>
      <c r="O158" s="1">
        <f>VLOOKUP(F158,Parameters!A:B,2,FALSE)</f>
        <v>0.63450003633438512</v>
      </c>
      <c r="P158" s="5">
        <v>0.8</v>
      </c>
      <c r="Q158" s="5">
        <v>1</v>
      </c>
      <c r="R158" s="5">
        <v>2</v>
      </c>
      <c r="S158">
        <f t="shared" si="10"/>
        <v>1.3161442222268904</v>
      </c>
    </row>
    <row r="159" spans="1:19" x14ac:dyDescent="0.25">
      <c r="A159" t="str">
        <f t="shared" si="11"/>
        <v>PUBBDGHSPNewLILED___STDELC_23</v>
      </c>
      <c r="B159" t="s">
        <v>1848</v>
      </c>
      <c r="C159" t="s">
        <v>13</v>
      </c>
      <c r="D159" t="s">
        <v>1851</v>
      </c>
      <c r="E159" t="s">
        <v>58</v>
      </c>
      <c r="F159" t="s">
        <v>20</v>
      </c>
      <c r="G159" t="s">
        <v>27</v>
      </c>
      <c r="H159" t="s">
        <v>14</v>
      </c>
      <c r="I159" t="s">
        <v>18</v>
      </c>
      <c r="J159" t="s">
        <v>16</v>
      </c>
      <c r="K159">
        <v>23</v>
      </c>
      <c r="L159" s="1">
        <f>SUMIFS(Activity_PUBBDG!C:C,Activity_PUBBDG!B:B,B159&amp;C159&amp;D159&amp;E159&amp;F159&amp;"*")</f>
        <v>0</v>
      </c>
      <c r="M159" s="1">
        <f>SUMIFS(Activity_PUBBDG!U:U,Activity_PUBBDG!B:B,B159&amp;C159&amp;D159&amp;E159&amp;F159&amp;"*")</f>
        <v>30.39322828560066</v>
      </c>
      <c r="N159" s="1">
        <f>VLOOKUP(B159&amp;C159&amp;D159&amp;E159&amp;F159&amp;G159&amp;H159&amp;I159&amp;J159&amp;"*",PUBBDG_CapacityToActivity!B:C,2,FALSE)</f>
        <v>1</v>
      </c>
      <c r="O159" s="1">
        <f>VLOOKUP(F159,Parameters!A:B,2,FALSE)</f>
        <v>0.66981607963728396</v>
      </c>
      <c r="P159" s="5">
        <v>0.8</v>
      </c>
      <c r="Q159" s="5">
        <v>1</v>
      </c>
      <c r="R159" s="5">
        <v>2</v>
      </c>
      <c r="S159">
        <f t="shared" si="10"/>
        <v>36.300386918293242</v>
      </c>
    </row>
    <row r="160" spans="1:19" x14ac:dyDescent="0.25">
      <c r="A160" t="str">
        <f t="shared" si="11"/>
        <v>PUBBDGHSPNewWHSYS___STDKER_23</v>
      </c>
      <c r="B160" t="s">
        <v>1848</v>
      </c>
      <c r="C160" t="s">
        <v>13</v>
      </c>
      <c r="D160" t="s">
        <v>1851</v>
      </c>
      <c r="E160" t="s">
        <v>58</v>
      </c>
      <c r="F160" t="s">
        <v>49</v>
      </c>
      <c r="G160" t="s">
        <v>50</v>
      </c>
      <c r="H160" t="s">
        <v>14</v>
      </c>
      <c r="I160" t="s">
        <v>18</v>
      </c>
      <c r="J160" t="s">
        <v>42</v>
      </c>
      <c r="K160">
        <v>23</v>
      </c>
      <c r="L160" s="1">
        <f>SUMIFS(Activity_PUBBDG!C:C,Activity_PUBBDG!B:B,B160&amp;C160&amp;D160&amp;E160&amp;F160&amp;"*")</f>
        <v>0</v>
      </c>
      <c r="M160" s="1">
        <f>SUMIFS(Activity_PUBBDG!U:U,Activity_PUBBDG!B:B,B160&amp;C160&amp;D160&amp;E160&amp;F160&amp;"*")</f>
        <v>28.230048018470654</v>
      </c>
      <c r="N160" s="1">
        <f>VLOOKUP(B160&amp;C160&amp;D160&amp;E160&amp;F160&amp;G160&amp;H160&amp;I160&amp;J160&amp;"*",PUBBDG_CapacityToActivity!B:C,2,FALSE)</f>
        <v>31.536000000000001</v>
      </c>
      <c r="O160" s="1">
        <f>VLOOKUP(F160,Parameters!A:B,2,FALSE)</f>
        <v>0.63450003633438512</v>
      </c>
      <c r="P160" s="5">
        <v>0.8</v>
      </c>
      <c r="Q160" s="5">
        <v>1</v>
      </c>
      <c r="R160" s="5">
        <v>2</v>
      </c>
      <c r="S160">
        <f t="shared" si="10"/>
        <v>1.1286605609870024</v>
      </c>
    </row>
    <row r="161" spans="1:19" x14ac:dyDescent="0.25">
      <c r="A161" t="str">
        <f t="shared" si="11"/>
        <v>PUBBDGHSPNewWHSYS___STDHFO_23</v>
      </c>
      <c r="B161" t="s">
        <v>1848</v>
      </c>
      <c r="C161" t="s">
        <v>13</v>
      </c>
      <c r="D161" t="s">
        <v>1851</v>
      </c>
      <c r="E161" t="s">
        <v>58</v>
      </c>
      <c r="F161" t="s">
        <v>49</v>
      </c>
      <c r="G161" t="s">
        <v>50</v>
      </c>
      <c r="H161" t="s">
        <v>14</v>
      </c>
      <c r="I161" t="s">
        <v>18</v>
      </c>
      <c r="J161" t="s">
        <v>75</v>
      </c>
      <c r="K161">
        <v>23</v>
      </c>
      <c r="L161" s="1">
        <f>SUMIFS(Activity_PUBBDG!C:C,Activity_PUBBDG!B:B,B161&amp;C161&amp;D161&amp;E161&amp;F161&amp;"*")</f>
        <v>0</v>
      </c>
      <c r="M161" s="1">
        <f>SUMIFS(Activity_PUBBDG!U:U,Activity_PUBBDG!B:B,B161&amp;C161&amp;D161&amp;E161&amp;F161&amp;"*")</f>
        <v>28.230048018470654</v>
      </c>
      <c r="N161" s="1">
        <f>VLOOKUP(B161&amp;C161&amp;D161&amp;E161&amp;F161&amp;G161&amp;H161&amp;I161&amp;J161&amp;"*",PUBBDG_CapacityToActivity!B:C,2,FALSE)</f>
        <v>31.536000000000001</v>
      </c>
      <c r="O161" s="1">
        <f>VLOOKUP(F161,Parameters!A:B,2,FALSE)</f>
        <v>0.63450003633438512</v>
      </c>
      <c r="P161" s="5">
        <v>0.8</v>
      </c>
      <c r="Q161" s="5">
        <v>1</v>
      </c>
      <c r="R161" s="5">
        <v>2</v>
      </c>
      <c r="S161">
        <f t="shared" si="10"/>
        <v>1.1286605609870024</v>
      </c>
    </row>
    <row r="162" spans="1:19" x14ac:dyDescent="0.25">
      <c r="A162" t="str">
        <f t="shared" si="11"/>
        <v>PUBBDGHSPNewWHSYS___STDLFO_23</v>
      </c>
      <c r="B162" t="s">
        <v>1848</v>
      </c>
      <c r="C162" t="s">
        <v>13</v>
      </c>
      <c r="D162" t="s">
        <v>1851</v>
      </c>
      <c r="E162" t="s">
        <v>58</v>
      </c>
      <c r="F162" t="s">
        <v>49</v>
      </c>
      <c r="G162" t="s">
        <v>50</v>
      </c>
      <c r="H162" t="s">
        <v>14</v>
      </c>
      <c r="I162" t="s">
        <v>18</v>
      </c>
      <c r="J162" t="s">
        <v>43</v>
      </c>
      <c r="K162">
        <v>23</v>
      </c>
      <c r="L162" s="1">
        <f>SUMIFS(Activity_PUBBDG!C:C,Activity_PUBBDG!B:B,B162&amp;C162&amp;D162&amp;E162&amp;F162&amp;"*")</f>
        <v>0</v>
      </c>
      <c r="M162" s="1">
        <f>SUMIFS(Activity_PUBBDG!U:U,Activity_PUBBDG!B:B,B162&amp;C162&amp;D162&amp;E162&amp;F162&amp;"*")</f>
        <v>28.230048018470654</v>
      </c>
      <c r="N162" s="1">
        <f>VLOOKUP(B162&amp;C162&amp;D162&amp;E162&amp;F162&amp;G162&amp;H162&amp;I162&amp;J162&amp;"*",PUBBDG_CapacityToActivity!B:C,2,FALSE)</f>
        <v>31.536000000000001</v>
      </c>
      <c r="O162" s="1">
        <f>VLOOKUP(F162,Parameters!A:B,2,FALSE)</f>
        <v>0.63450003633438512</v>
      </c>
      <c r="P162" s="5">
        <v>0.8</v>
      </c>
      <c r="Q162" s="5">
        <v>1</v>
      </c>
      <c r="R162" s="5">
        <v>2</v>
      </c>
      <c r="S162">
        <f t="shared" si="10"/>
        <v>1.1286605609870024</v>
      </c>
    </row>
    <row r="163" spans="1:19" x14ac:dyDescent="0.25">
      <c r="A163" t="str">
        <f t="shared" si="11"/>
        <v>PUBBDGPSINewLILED___STDELC_23</v>
      </c>
      <c r="B163" t="s">
        <v>1848</v>
      </c>
      <c r="C163" t="s">
        <v>13</v>
      </c>
      <c r="D163" t="s">
        <v>1849</v>
      </c>
      <c r="E163" t="s">
        <v>58</v>
      </c>
      <c r="F163" t="s">
        <v>20</v>
      </c>
      <c r="G163" t="s">
        <v>27</v>
      </c>
      <c r="H163" t="s">
        <v>14</v>
      </c>
      <c r="I163" t="s">
        <v>18</v>
      </c>
      <c r="J163" t="s">
        <v>16</v>
      </c>
      <c r="K163">
        <v>23</v>
      </c>
      <c r="L163" s="1">
        <f>SUMIFS(Activity_PUBBDG!C:C,Activity_PUBBDG!B:B,B163&amp;C163&amp;D163&amp;E163&amp;F163&amp;"*")</f>
        <v>0</v>
      </c>
      <c r="M163" s="1">
        <f>SUMIFS(Activity_PUBBDG!U:U,Activity_PUBBDG!B:B,B163&amp;C163&amp;D163&amp;E163&amp;F163&amp;"*")</f>
        <v>33.704637488700548</v>
      </c>
      <c r="N163" s="1">
        <f>VLOOKUP(B163&amp;C163&amp;D163&amp;E163&amp;F163&amp;G163&amp;H163&amp;I163&amp;J163&amp;"*",PUBBDG_CapacityToActivity!B:C,2,FALSE)</f>
        <v>1</v>
      </c>
      <c r="O163" s="1">
        <f>VLOOKUP(F163,Parameters!A:B,2,FALSE)</f>
        <v>0.66981607963728396</v>
      </c>
      <c r="P163" s="5">
        <v>0.8</v>
      </c>
      <c r="Q163" s="5">
        <v>1</v>
      </c>
      <c r="R163" s="5">
        <v>2</v>
      </c>
      <c r="S163">
        <f t="shared" si="10"/>
        <v>40.25539407277418</v>
      </c>
    </row>
    <row r="164" spans="1:19" x14ac:dyDescent="0.25">
      <c r="A164" t="str">
        <f t="shared" si="11"/>
        <v>PUBBDGHSPNewLILED___HIGELC_23</v>
      </c>
      <c r="B164" t="s">
        <v>1848</v>
      </c>
      <c r="C164" t="s">
        <v>13</v>
      </c>
      <c r="D164" t="s">
        <v>1851</v>
      </c>
      <c r="E164" t="s">
        <v>58</v>
      </c>
      <c r="F164" t="s">
        <v>20</v>
      </c>
      <c r="G164" t="s">
        <v>27</v>
      </c>
      <c r="H164" t="s">
        <v>14</v>
      </c>
      <c r="I164" t="s">
        <v>15</v>
      </c>
      <c r="J164" t="s">
        <v>16</v>
      </c>
      <c r="K164">
        <v>23</v>
      </c>
      <c r="L164" s="1">
        <f>SUMIFS(Activity_PUBBDG!C:C,Activity_PUBBDG!B:B,B164&amp;C164&amp;D164&amp;E164&amp;F164&amp;"*")</f>
        <v>0</v>
      </c>
      <c r="M164" s="1">
        <f>SUMIFS(Activity_PUBBDG!U:U,Activity_PUBBDG!B:B,B164&amp;C164&amp;D164&amp;E164&amp;F164&amp;"*")</f>
        <v>30.39322828560066</v>
      </c>
      <c r="N164" s="1">
        <f>VLOOKUP(B164&amp;C164&amp;D164&amp;E164&amp;F164&amp;G164&amp;H164&amp;I164&amp;J164&amp;"*",PUBBDG_CapacityToActivity!B:C,2,FALSE)</f>
        <v>1</v>
      </c>
      <c r="O164" s="1">
        <f>VLOOKUP(F164,Parameters!A:B,2,FALSE)</f>
        <v>0.66981607963728396</v>
      </c>
      <c r="P164" s="5">
        <v>0.8</v>
      </c>
      <c r="Q164" s="5">
        <v>1</v>
      </c>
      <c r="R164" s="5">
        <v>2</v>
      </c>
      <c r="S164">
        <f t="shared" si="10"/>
        <v>36.300386918293242</v>
      </c>
    </row>
    <row r="165" spans="1:19" x14ac:dyDescent="0.25">
      <c r="A165" t="str">
        <f t="shared" si="11"/>
        <v>PUBBDGPSIOldSHFUR___ESRNGA_23</v>
      </c>
      <c r="B165" t="s">
        <v>1848</v>
      </c>
      <c r="C165" t="s">
        <v>13</v>
      </c>
      <c r="D165" t="s">
        <v>1849</v>
      </c>
      <c r="E165" t="s">
        <v>57</v>
      </c>
      <c r="F165" t="s">
        <v>32</v>
      </c>
      <c r="G165" t="s">
        <v>34</v>
      </c>
      <c r="H165" t="s">
        <v>14</v>
      </c>
      <c r="I165" t="s">
        <v>17</v>
      </c>
      <c r="J165" t="s">
        <v>19</v>
      </c>
      <c r="K165">
        <v>23</v>
      </c>
      <c r="L165" s="1">
        <f>SUMIFS(Activity_PUBBDG!C:C,Activity_PUBBDG!B:B,B165&amp;C165&amp;D165&amp;E165&amp;F165&amp;"*")</f>
        <v>3199.7170206202804</v>
      </c>
      <c r="M165" s="1">
        <f>SUMIFS(Activity_PUBBDG!U:U,Activity_PUBBDG!B:B,B165&amp;C165&amp;D165&amp;E165&amp;F165&amp;"*")</f>
        <v>3609.2124056449115</v>
      </c>
      <c r="N165" s="1">
        <f>VLOOKUP(B165&amp;C165&amp;D165&amp;E165&amp;F165&amp;G165&amp;H165&amp;I165&amp;J165&amp;"*",PUBBDG_CapacityToActivity!B:C,2,FALSE)</f>
        <v>31.536000000000001</v>
      </c>
      <c r="O165" s="1">
        <f>VLOOKUP(F165,Parameters!A:B,2,FALSE)</f>
        <v>0.30113578140729891</v>
      </c>
      <c r="P165" s="5">
        <v>0.4</v>
      </c>
      <c r="Q165" s="5">
        <v>1</v>
      </c>
      <c r="R165" s="5">
        <v>1.1000000000000001</v>
      </c>
      <c r="S165">
        <f t="shared" si="10"/>
        <v>181.01047412681041</v>
      </c>
    </row>
    <row r="166" spans="1:19" x14ac:dyDescent="0.25">
      <c r="A166" t="str">
        <f t="shared" si="11"/>
        <v>PUBBDGHSPNewSHPLT1000WSTDELC_23</v>
      </c>
      <c r="B166" t="s">
        <v>1848</v>
      </c>
      <c r="C166" t="s">
        <v>13</v>
      </c>
      <c r="D166" t="s">
        <v>1851</v>
      </c>
      <c r="E166" t="s">
        <v>58</v>
      </c>
      <c r="F166" t="s">
        <v>32</v>
      </c>
      <c r="G166" t="s">
        <v>37</v>
      </c>
      <c r="H166" t="s">
        <v>39</v>
      </c>
      <c r="I166" t="s">
        <v>18</v>
      </c>
      <c r="J166" t="s">
        <v>16</v>
      </c>
      <c r="K166">
        <v>23</v>
      </c>
      <c r="L166" s="1">
        <f>SUMIFS(Activity_PUBBDG!C:C,Activity_PUBBDG!B:B,B166&amp;C166&amp;D166&amp;E166&amp;F166&amp;"*")</f>
        <v>0</v>
      </c>
      <c r="M166" s="1">
        <f>SUMIFS(Activity_PUBBDG!U:U,Activity_PUBBDG!B:B,B166&amp;C166&amp;D166&amp;E166&amp;F166&amp;"*")</f>
        <v>172.51092641578816</v>
      </c>
      <c r="N166" s="1">
        <f>VLOOKUP(B166&amp;C166&amp;D166&amp;E166&amp;F166&amp;G166&amp;H166&amp;I166&amp;J166&amp;"*",PUBBDG_CapacityToActivity!B:C,2,FALSE)</f>
        <v>31.536000000000001</v>
      </c>
      <c r="O166" s="1">
        <f>VLOOKUP(F166,Parameters!A:B,2,FALSE)</f>
        <v>0.30113578140729891</v>
      </c>
      <c r="P166" s="5">
        <v>0.8</v>
      </c>
      <c r="Q166" s="5">
        <v>1</v>
      </c>
      <c r="R166" s="5">
        <v>2</v>
      </c>
      <c r="S166">
        <f t="shared" si="10"/>
        <v>14.532409578039147</v>
      </c>
    </row>
    <row r="167" spans="1:19" x14ac:dyDescent="0.25">
      <c r="A167" t="str">
        <f t="shared" si="11"/>
        <v>PUBBDGMUNNewWHSYS___ESRPRO_23</v>
      </c>
      <c r="B167" t="s">
        <v>1848</v>
      </c>
      <c r="C167" t="s">
        <v>13</v>
      </c>
      <c r="D167" t="s">
        <v>1850</v>
      </c>
      <c r="E167" t="s">
        <v>58</v>
      </c>
      <c r="F167" t="s">
        <v>49</v>
      </c>
      <c r="G167" t="s">
        <v>50</v>
      </c>
      <c r="H167" t="s">
        <v>14</v>
      </c>
      <c r="I167" t="s">
        <v>17</v>
      </c>
      <c r="J167" t="s">
        <v>45</v>
      </c>
      <c r="K167">
        <v>23</v>
      </c>
      <c r="L167" s="1">
        <f>SUMIFS(Activity_PUBBDG!C:C,Activity_PUBBDG!B:B,B167&amp;C167&amp;D167&amp;E167&amp;F167&amp;"*")</f>
        <v>0</v>
      </c>
      <c r="M167" s="1">
        <f>SUMIFS(Activity_PUBBDG!U:U,Activity_PUBBDG!B:B,B167&amp;C167&amp;D167&amp;E167&amp;F167&amp;"*")</f>
        <v>49.239790364609355</v>
      </c>
      <c r="N167" s="1">
        <f>VLOOKUP(B167&amp;C167&amp;D167&amp;E167&amp;F167&amp;G167&amp;H167&amp;I167&amp;J167&amp;"*",PUBBDG_CapacityToActivity!B:C,2,FALSE)</f>
        <v>31.536000000000001</v>
      </c>
      <c r="O167" s="1">
        <f>VLOOKUP(F167,Parameters!A:B,2,FALSE)</f>
        <v>0.63450003633438512</v>
      </c>
      <c r="P167" s="5">
        <v>0.8</v>
      </c>
      <c r="Q167" s="5">
        <v>1</v>
      </c>
      <c r="R167" s="5">
        <v>2</v>
      </c>
      <c r="S167">
        <f t="shared" si="10"/>
        <v>1.9686473568674125</v>
      </c>
    </row>
    <row r="168" spans="1:19" x14ac:dyDescent="0.25">
      <c r="A168" t="str">
        <f t="shared" si="11"/>
        <v>PUBBDGPSINewLILED___HIGELC_23</v>
      </c>
      <c r="B168" t="s">
        <v>1848</v>
      </c>
      <c r="C168" t="s">
        <v>13</v>
      </c>
      <c r="D168" t="s">
        <v>1849</v>
      </c>
      <c r="E168" t="s">
        <v>58</v>
      </c>
      <c r="F168" t="s">
        <v>20</v>
      </c>
      <c r="G168" t="s">
        <v>27</v>
      </c>
      <c r="H168" t="s">
        <v>14</v>
      </c>
      <c r="I168" t="s">
        <v>15</v>
      </c>
      <c r="J168" t="s">
        <v>16</v>
      </c>
      <c r="K168">
        <v>23</v>
      </c>
      <c r="L168" s="1">
        <f>SUMIFS(Activity_PUBBDG!C:C,Activity_PUBBDG!B:B,B168&amp;C168&amp;D168&amp;E168&amp;F168&amp;"*")</f>
        <v>0</v>
      </c>
      <c r="M168" s="1">
        <f>SUMIFS(Activity_PUBBDG!U:U,Activity_PUBBDG!B:B,B168&amp;C168&amp;D168&amp;E168&amp;F168&amp;"*")</f>
        <v>33.704637488700548</v>
      </c>
      <c r="N168" s="1">
        <f>VLOOKUP(B168&amp;C168&amp;D168&amp;E168&amp;F168&amp;G168&amp;H168&amp;I168&amp;J168&amp;"*",PUBBDG_CapacityToActivity!B:C,2,FALSE)</f>
        <v>1</v>
      </c>
      <c r="O168" s="1">
        <f>VLOOKUP(F168,Parameters!A:B,2,FALSE)</f>
        <v>0.66981607963728396</v>
      </c>
      <c r="P168" s="5">
        <v>0.8</v>
      </c>
      <c r="Q168" s="5">
        <v>1</v>
      </c>
      <c r="R168" s="5">
        <v>2</v>
      </c>
      <c r="S168">
        <f t="shared" si="10"/>
        <v>40.25539407277418</v>
      </c>
    </row>
    <row r="169" spans="1:19" x14ac:dyDescent="0.25">
      <c r="A169" t="str">
        <f t="shared" si="11"/>
        <v>PUBBDGMUNNewLIFLUT8STDELC_23</v>
      </c>
      <c r="B169" t="s">
        <v>1848</v>
      </c>
      <c r="C169" t="s">
        <v>13</v>
      </c>
      <c r="D169" t="s">
        <v>1850</v>
      </c>
      <c r="E169" t="s">
        <v>58</v>
      </c>
      <c r="F169" t="s">
        <v>20</v>
      </c>
      <c r="G169" t="s">
        <v>22</v>
      </c>
      <c r="H169" t="s">
        <v>24</v>
      </c>
      <c r="I169" t="s">
        <v>18</v>
      </c>
      <c r="J169" t="s">
        <v>16</v>
      </c>
      <c r="K169">
        <v>23</v>
      </c>
      <c r="L169" s="1">
        <f>SUMIFS(Activity_PUBBDG!C:C,Activity_PUBBDG!B:B,B169&amp;C169&amp;D169&amp;E169&amp;F169&amp;"*")</f>
        <v>0</v>
      </c>
      <c r="M169" s="1">
        <f>SUMIFS(Activity_PUBBDG!U:U,Activity_PUBBDG!B:B,B169&amp;C169&amp;D169&amp;E169&amp;F169&amp;"*")</f>
        <v>63.54039425779235</v>
      </c>
      <c r="N169" s="1">
        <f>VLOOKUP(B169&amp;C169&amp;D169&amp;E169&amp;F169&amp;G169&amp;H169&amp;I169&amp;J169&amp;"*",PUBBDG_CapacityToActivity!B:C,2,FALSE)</f>
        <v>1</v>
      </c>
      <c r="O169" s="1">
        <f>VLOOKUP(F169,Parameters!A:B,2,FALSE)</f>
        <v>0.66981607963728396</v>
      </c>
      <c r="P169" s="5">
        <v>0.8</v>
      </c>
      <c r="Q169" s="5">
        <v>1</v>
      </c>
      <c r="R169" s="5">
        <v>2</v>
      </c>
      <c r="S169">
        <f t="shared" si="10"/>
        <v>75.889960580183768</v>
      </c>
    </row>
    <row r="170" spans="1:19" x14ac:dyDescent="0.25">
      <c r="A170" t="str">
        <f t="shared" si="11"/>
        <v>PUBBDGSBDNewWHSYS___STDKER_23</v>
      </c>
      <c r="B170" t="s">
        <v>1848</v>
      </c>
      <c r="C170" t="s">
        <v>13</v>
      </c>
      <c r="D170" t="s">
        <v>1852</v>
      </c>
      <c r="E170" t="s">
        <v>58</v>
      </c>
      <c r="F170" t="s">
        <v>49</v>
      </c>
      <c r="G170" t="s">
        <v>50</v>
      </c>
      <c r="H170" t="s">
        <v>14</v>
      </c>
      <c r="I170" t="s">
        <v>18</v>
      </c>
      <c r="J170" t="s">
        <v>42</v>
      </c>
      <c r="K170">
        <v>23</v>
      </c>
      <c r="L170" s="1">
        <f>SUMIFS(Activity_PUBBDG!C:C,Activity_PUBBDG!B:B,B170&amp;C170&amp;D170&amp;E170&amp;F170&amp;"*")</f>
        <v>0</v>
      </c>
      <c r="M170" s="1">
        <f>SUMIFS(Activity_PUBBDG!U:U,Activity_PUBBDG!B:B,B170&amp;C170&amp;D170&amp;E170&amp;F170&amp;"*")</f>
        <v>32.919387703426366</v>
      </c>
      <c r="N170" s="1">
        <f>VLOOKUP(B170&amp;C170&amp;D170&amp;E170&amp;F170&amp;G170&amp;H170&amp;I170&amp;J170&amp;"*",PUBBDG_CapacityToActivity!B:C,2,FALSE)</f>
        <v>31.536000000000001</v>
      </c>
      <c r="O170" s="1">
        <f>VLOOKUP(F170,Parameters!A:B,2,FALSE)</f>
        <v>0.63450003633438512</v>
      </c>
      <c r="P170" s="5">
        <v>0.8</v>
      </c>
      <c r="Q170" s="5">
        <v>1</v>
      </c>
      <c r="R170" s="5">
        <v>2</v>
      </c>
      <c r="S170">
        <f t="shared" si="10"/>
        <v>1.3161442222268904</v>
      </c>
    </row>
    <row r="171" spans="1:19" x14ac:dyDescent="0.25">
      <c r="A171" t="str">
        <f t="shared" si="11"/>
        <v>PUBBDGSBDNewWHSYS___STDHFO_23</v>
      </c>
      <c r="B171" t="s">
        <v>1848</v>
      </c>
      <c r="C171" t="s">
        <v>13</v>
      </c>
      <c r="D171" t="s">
        <v>1852</v>
      </c>
      <c r="E171" t="s">
        <v>58</v>
      </c>
      <c r="F171" t="s">
        <v>49</v>
      </c>
      <c r="G171" t="s">
        <v>50</v>
      </c>
      <c r="H171" t="s">
        <v>14</v>
      </c>
      <c r="I171" t="s">
        <v>18</v>
      </c>
      <c r="J171" t="s">
        <v>75</v>
      </c>
      <c r="K171">
        <v>23</v>
      </c>
      <c r="L171" s="1">
        <f>SUMIFS(Activity_PUBBDG!C:C,Activity_PUBBDG!B:B,B171&amp;C171&amp;D171&amp;E171&amp;F171&amp;"*")</f>
        <v>0</v>
      </c>
      <c r="M171" s="1">
        <f>SUMIFS(Activity_PUBBDG!U:U,Activity_PUBBDG!B:B,B171&amp;C171&amp;D171&amp;E171&amp;F171&amp;"*")</f>
        <v>32.919387703426366</v>
      </c>
      <c r="N171" s="1">
        <f>VLOOKUP(B171&amp;C171&amp;D171&amp;E171&amp;F171&amp;G171&amp;H171&amp;I171&amp;J171&amp;"*",PUBBDG_CapacityToActivity!B:C,2,FALSE)</f>
        <v>31.536000000000001</v>
      </c>
      <c r="O171" s="1">
        <f>VLOOKUP(F171,Parameters!A:B,2,FALSE)</f>
        <v>0.63450003633438512</v>
      </c>
      <c r="P171" s="5">
        <v>0.8</v>
      </c>
      <c r="Q171" s="5">
        <v>1</v>
      </c>
      <c r="R171" s="5">
        <v>2</v>
      </c>
      <c r="S171">
        <f t="shared" si="10"/>
        <v>1.3161442222268904</v>
      </c>
    </row>
    <row r="172" spans="1:19" x14ac:dyDescent="0.25">
      <c r="A172" t="str">
        <f t="shared" si="11"/>
        <v>PUBBDGSBDNewWHSYS___STDLFO_23</v>
      </c>
      <c r="B172" t="s">
        <v>1848</v>
      </c>
      <c r="C172" t="s">
        <v>13</v>
      </c>
      <c r="D172" t="s">
        <v>1852</v>
      </c>
      <c r="E172" t="s">
        <v>58</v>
      </c>
      <c r="F172" t="s">
        <v>49</v>
      </c>
      <c r="G172" t="s">
        <v>50</v>
      </c>
      <c r="H172" t="s">
        <v>14</v>
      </c>
      <c r="I172" t="s">
        <v>18</v>
      </c>
      <c r="J172" t="s">
        <v>43</v>
      </c>
      <c r="K172">
        <v>23</v>
      </c>
      <c r="L172" s="1">
        <f>SUMIFS(Activity_PUBBDG!C:C,Activity_PUBBDG!B:B,B172&amp;C172&amp;D172&amp;E172&amp;F172&amp;"*")</f>
        <v>0</v>
      </c>
      <c r="M172" s="1">
        <f>SUMIFS(Activity_PUBBDG!U:U,Activity_PUBBDG!B:B,B172&amp;C172&amp;D172&amp;E172&amp;F172&amp;"*")</f>
        <v>32.919387703426366</v>
      </c>
      <c r="N172" s="1">
        <f>VLOOKUP(B172&amp;C172&amp;D172&amp;E172&amp;F172&amp;G172&amp;H172&amp;I172&amp;J172&amp;"*",PUBBDG_CapacityToActivity!B:C,2,FALSE)</f>
        <v>31.536000000000001</v>
      </c>
      <c r="O172" s="1">
        <f>VLOOKUP(F172,Parameters!A:B,2,FALSE)</f>
        <v>0.63450003633438512</v>
      </c>
      <c r="P172" s="5">
        <v>0.8</v>
      </c>
      <c r="Q172" s="5">
        <v>1</v>
      </c>
      <c r="R172" s="5">
        <v>2</v>
      </c>
      <c r="S172">
        <f t="shared" si="10"/>
        <v>1.3161442222268904</v>
      </c>
    </row>
    <row r="173" spans="1:19" x14ac:dyDescent="0.25">
      <c r="A173" t="str">
        <f t="shared" si="11"/>
        <v>PUBBDGPSINewWHWTK___HIGELC_23</v>
      </c>
      <c r="B173" t="s">
        <v>1848</v>
      </c>
      <c r="C173" t="s">
        <v>13</v>
      </c>
      <c r="D173" t="s">
        <v>1849</v>
      </c>
      <c r="E173" t="s">
        <v>58</v>
      </c>
      <c r="F173" t="s">
        <v>49</v>
      </c>
      <c r="G173" t="s">
        <v>51</v>
      </c>
      <c r="H173" t="s">
        <v>14</v>
      </c>
      <c r="I173" t="s">
        <v>15</v>
      </c>
      <c r="J173" t="s">
        <v>16</v>
      </c>
      <c r="K173">
        <v>23</v>
      </c>
      <c r="L173" s="1">
        <f>SUMIFS(Activity_PUBBDG!C:C,Activity_PUBBDG!B:B,B173&amp;C173&amp;D173&amp;E173&amp;F173&amp;"*")</f>
        <v>0</v>
      </c>
      <c r="M173" s="1">
        <f>SUMIFS(Activity_PUBBDG!U:U,Activity_PUBBDG!B:B,B173&amp;C173&amp;D173&amp;E173&amp;F173&amp;"*")</f>
        <v>24.571665958963546</v>
      </c>
      <c r="N173" s="1">
        <f>VLOOKUP(B173&amp;C173&amp;D173&amp;E173&amp;F173&amp;G173&amp;H173&amp;I173&amp;J173&amp;"*",PUBBDG_CapacityToActivity!B:C,2,FALSE)</f>
        <v>31.536000000000001</v>
      </c>
      <c r="O173" s="1">
        <f>VLOOKUP(F173,Parameters!A:B,2,FALSE)</f>
        <v>0.63450003633438512</v>
      </c>
      <c r="P173" s="5">
        <v>0.8</v>
      </c>
      <c r="Q173" s="5">
        <v>1</v>
      </c>
      <c r="R173" s="5">
        <v>2</v>
      </c>
      <c r="S173">
        <f t="shared" si="10"/>
        <v>0.98239543437841614</v>
      </c>
    </row>
    <row r="174" spans="1:19" x14ac:dyDescent="0.25">
      <c r="A174" t="str">
        <f t="shared" si="11"/>
        <v>PUBBDGMUNNewWHSYS___STDBWP_23</v>
      </c>
      <c r="B174" t="s">
        <v>1848</v>
      </c>
      <c r="C174" t="s">
        <v>13</v>
      </c>
      <c r="D174" t="s">
        <v>1850</v>
      </c>
      <c r="E174" t="s">
        <v>58</v>
      </c>
      <c r="F174" t="s">
        <v>49</v>
      </c>
      <c r="G174" t="s">
        <v>50</v>
      </c>
      <c r="H174" t="s">
        <v>14</v>
      </c>
      <c r="I174" t="s">
        <v>18</v>
      </c>
      <c r="J174" t="s">
        <v>44</v>
      </c>
      <c r="K174">
        <v>23</v>
      </c>
      <c r="L174" s="1">
        <f>SUMIFS(Activity_PUBBDG!C:C,Activity_PUBBDG!B:B,B174&amp;C174&amp;D174&amp;E174&amp;F174&amp;"*")</f>
        <v>0</v>
      </c>
      <c r="M174" s="1">
        <f>SUMIFS(Activity_PUBBDG!U:U,Activity_PUBBDG!B:B,B174&amp;C174&amp;D174&amp;E174&amp;F174&amp;"*")</f>
        <v>49.239790364609355</v>
      </c>
      <c r="N174" s="1">
        <f>VLOOKUP(B174&amp;C174&amp;D174&amp;E174&amp;F174&amp;G174&amp;H174&amp;I174&amp;J174&amp;"*",PUBBDG_CapacityToActivity!B:C,2,FALSE)</f>
        <v>31.536000000000001</v>
      </c>
      <c r="O174" s="1">
        <f>VLOOKUP(F174,Parameters!A:B,2,FALSE)</f>
        <v>0.63450003633438512</v>
      </c>
      <c r="P174" s="5">
        <v>0.8</v>
      </c>
      <c r="Q174" s="5">
        <v>1</v>
      </c>
      <c r="R174" s="5">
        <v>2</v>
      </c>
      <c r="S174">
        <f t="shared" si="10"/>
        <v>1.9686473568674125</v>
      </c>
    </row>
    <row r="175" spans="1:19" x14ac:dyDescent="0.25">
      <c r="A175" t="str">
        <f t="shared" si="11"/>
        <v>PUBBDGHSPNewLIFLUT8HIGELC_23</v>
      </c>
      <c r="B175" t="s">
        <v>1848</v>
      </c>
      <c r="C175" t="s">
        <v>13</v>
      </c>
      <c r="D175" t="s">
        <v>1851</v>
      </c>
      <c r="E175" t="s">
        <v>58</v>
      </c>
      <c r="F175" t="s">
        <v>20</v>
      </c>
      <c r="G175" t="s">
        <v>22</v>
      </c>
      <c r="H175" t="s">
        <v>24</v>
      </c>
      <c r="I175" t="s">
        <v>15</v>
      </c>
      <c r="J175" t="s">
        <v>16</v>
      </c>
      <c r="K175">
        <v>23</v>
      </c>
      <c r="L175" s="1">
        <f>SUMIFS(Activity_PUBBDG!C:C,Activity_PUBBDG!B:B,B175&amp;C175&amp;D175&amp;E175&amp;F175&amp;"*")</f>
        <v>0</v>
      </c>
      <c r="M175" s="1">
        <f>SUMIFS(Activity_PUBBDG!U:U,Activity_PUBBDG!B:B,B175&amp;C175&amp;D175&amp;E175&amp;F175&amp;"*")</f>
        <v>30.39322828560066</v>
      </c>
      <c r="N175" s="1">
        <f>VLOOKUP(B175&amp;C175&amp;D175&amp;E175&amp;F175&amp;G175&amp;H175&amp;I175&amp;J175&amp;"*",PUBBDG_CapacityToActivity!B:C,2,FALSE)</f>
        <v>1</v>
      </c>
      <c r="O175" s="1">
        <f>VLOOKUP(F175,Parameters!A:B,2,FALSE)</f>
        <v>0.66981607963728396</v>
      </c>
      <c r="P175" s="5">
        <v>0.8</v>
      </c>
      <c r="Q175" s="5">
        <v>1</v>
      </c>
      <c r="R175" s="5">
        <v>2</v>
      </c>
      <c r="S175">
        <f t="shared" si="10"/>
        <v>36.300386918293242</v>
      </c>
    </row>
    <row r="176" spans="1:19" x14ac:dyDescent="0.25">
      <c r="A176" t="str">
        <f t="shared" si="11"/>
        <v>PUBBDGSBDNewLILED___STDELC_23</v>
      </c>
      <c r="B176" t="s">
        <v>1848</v>
      </c>
      <c r="C176" t="s">
        <v>13</v>
      </c>
      <c r="D176" t="s">
        <v>1852</v>
      </c>
      <c r="E176" t="s">
        <v>58</v>
      </c>
      <c r="F176" t="s">
        <v>20</v>
      </c>
      <c r="G176" t="s">
        <v>27</v>
      </c>
      <c r="H176" t="s">
        <v>14</v>
      </c>
      <c r="I176" t="s">
        <v>18</v>
      </c>
      <c r="J176" t="s">
        <v>16</v>
      </c>
      <c r="K176">
        <v>23</v>
      </c>
      <c r="L176" s="1">
        <f>SUMIFS(Activity_PUBBDG!C:C,Activity_PUBBDG!B:B,B176&amp;C176&amp;D176&amp;E176&amp;F176&amp;"*")</f>
        <v>0</v>
      </c>
      <c r="M176" s="1">
        <f>SUMIFS(Activity_PUBBDG!U:U,Activity_PUBBDG!B:B,B176&amp;C176&amp;D176&amp;E176&amp;F176&amp;"*")</f>
        <v>44.595357516980705</v>
      </c>
      <c r="N176" s="1">
        <f>VLOOKUP(B176&amp;C176&amp;D176&amp;E176&amp;F176&amp;G176&amp;H176&amp;I176&amp;J176&amp;"*",PUBBDG_CapacityToActivity!B:C,2,FALSE)</f>
        <v>1</v>
      </c>
      <c r="O176" s="1">
        <f>VLOOKUP(F176,Parameters!A:B,2,FALSE)</f>
        <v>0.66981607963728396</v>
      </c>
      <c r="P176" s="5">
        <v>0.8</v>
      </c>
      <c r="Q176" s="5">
        <v>1</v>
      </c>
      <c r="R176" s="5">
        <v>2</v>
      </c>
      <c r="S176">
        <f t="shared" si="10"/>
        <v>53.262809643454879</v>
      </c>
    </row>
    <row r="177" spans="1:19" x14ac:dyDescent="0.25">
      <c r="A177" t="str">
        <f t="shared" si="11"/>
        <v>PUBBDGMUNNewWHSTHBCKSTDNGA_23</v>
      </c>
      <c r="B177" t="s">
        <v>1848</v>
      </c>
      <c r="C177" t="s">
        <v>13</v>
      </c>
      <c r="D177" t="s">
        <v>1850</v>
      </c>
      <c r="E177" t="s">
        <v>58</v>
      </c>
      <c r="F177" t="s">
        <v>49</v>
      </c>
      <c r="G177" t="s">
        <v>52</v>
      </c>
      <c r="H177" t="s">
        <v>53</v>
      </c>
      <c r="I177" t="s">
        <v>18</v>
      </c>
      <c r="J177" t="s">
        <v>19</v>
      </c>
      <c r="K177">
        <v>23</v>
      </c>
      <c r="L177" s="1">
        <f>SUMIFS(Activity_PUBBDG!C:C,Activity_PUBBDG!B:B,B177&amp;C177&amp;D177&amp;E177&amp;F177&amp;"*")</f>
        <v>0</v>
      </c>
      <c r="M177" s="1">
        <f>SUMIFS(Activity_PUBBDG!U:U,Activity_PUBBDG!B:B,B177&amp;C177&amp;D177&amp;E177&amp;F177&amp;"*")</f>
        <v>49.239790364609355</v>
      </c>
      <c r="N177" s="1">
        <f>VLOOKUP(B177&amp;C177&amp;D177&amp;E177&amp;F177&amp;G177&amp;H177&amp;I177&amp;J177&amp;"*",PUBBDG_CapacityToActivity!B:C,2,FALSE)</f>
        <v>31.536000000000001</v>
      </c>
      <c r="O177" s="1">
        <f>VLOOKUP(F177,Parameters!A:B,2,FALSE)</f>
        <v>0.63450003633438512</v>
      </c>
      <c r="P177" s="5">
        <v>0.8</v>
      </c>
      <c r="Q177" s="5">
        <v>1</v>
      </c>
      <c r="R177" s="5">
        <v>2</v>
      </c>
      <c r="S177">
        <f t="shared" si="10"/>
        <v>1.9686473568674125</v>
      </c>
    </row>
    <row r="178" spans="1:19" x14ac:dyDescent="0.25">
      <c r="A178" t="str">
        <f t="shared" si="11"/>
        <v>PUBBDGMUNNewLIFLC___STDELC_23</v>
      </c>
      <c r="B178" t="s">
        <v>1848</v>
      </c>
      <c r="C178" t="s">
        <v>13</v>
      </c>
      <c r="D178" t="s">
        <v>1850</v>
      </c>
      <c r="E178" t="s">
        <v>58</v>
      </c>
      <c r="F178" t="s">
        <v>20</v>
      </c>
      <c r="G178" t="s">
        <v>21</v>
      </c>
      <c r="H178" t="s">
        <v>14</v>
      </c>
      <c r="I178" t="s">
        <v>18</v>
      </c>
      <c r="J178" t="s">
        <v>16</v>
      </c>
      <c r="K178">
        <v>23</v>
      </c>
      <c r="L178" s="1">
        <f>SUMIFS(Activity_PUBBDG!C:C,Activity_PUBBDG!B:B,B178&amp;C178&amp;D178&amp;E178&amp;F178&amp;"*")</f>
        <v>0</v>
      </c>
      <c r="M178" s="1">
        <f>SUMIFS(Activity_PUBBDG!U:U,Activity_PUBBDG!B:B,B178&amp;C178&amp;D178&amp;E178&amp;F178&amp;"*")</f>
        <v>63.54039425779235</v>
      </c>
      <c r="N178" s="1">
        <f>VLOOKUP(B178&amp;C178&amp;D178&amp;E178&amp;F178&amp;G178&amp;H178&amp;I178&amp;J178&amp;"*",PUBBDG_CapacityToActivity!B:C,2,FALSE)</f>
        <v>1</v>
      </c>
      <c r="O178" s="1">
        <f>VLOOKUP(F178,Parameters!A:B,2,FALSE)</f>
        <v>0.66981607963728396</v>
      </c>
      <c r="P178" s="5">
        <v>0.8</v>
      </c>
      <c r="Q178" s="5">
        <v>1</v>
      </c>
      <c r="R178" s="5">
        <v>2</v>
      </c>
      <c r="S178">
        <f t="shared" si="10"/>
        <v>75.889960580183768</v>
      </c>
    </row>
    <row r="179" spans="1:19" x14ac:dyDescent="0.25">
      <c r="A179" t="str">
        <f t="shared" si="11"/>
        <v>PUBBDGHSPNewWHWTK___HIGELC_23</v>
      </c>
      <c r="B179" t="s">
        <v>1848</v>
      </c>
      <c r="C179" t="s">
        <v>13</v>
      </c>
      <c r="D179" t="s">
        <v>1851</v>
      </c>
      <c r="E179" t="s">
        <v>58</v>
      </c>
      <c r="F179" t="s">
        <v>49</v>
      </c>
      <c r="G179" t="s">
        <v>51</v>
      </c>
      <c r="H179" t="s">
        <v>14</v>
      </c>
      <c r="I179" t="s">
        <v>15</v>
      </c>
      <c r="J179" t="s">
        <v>16</v>
      </c>
      <c r="K179">
        <v>23</v>
      </c>
      <c r="L179" s="1">
        <f>SUMIFS(Activity_PUBBDG!C:C,Activity_PUBBDG!B:B,B179&amp;C179&amp;D179&amp;E179&amp;F179&amp;"*")</f>
        <v>0</v>
      </c>
      <c r="M179" s="1">
        <f>SUMIFS(Activity_PUBBDG!U:U,Activity_PUBBDG!B:B,B179&amp;C179&amp;D179&amp;E179&amp;F179&amp;"*")</f>
        <v>28.230048018470654</v>
      </c>
      <c r="N179" s="1">
        <f>VLOOKUP(B179&amp;C179&amp;D179&amp;E179&amp;F179&amp;G179&amp;H179&amp;I179&amp;J179&amp;"*",PUBBDG_CapacityToActivity!B:C,2,FALSE)</f>
        <v>31.536000000000001</v>
      </c>
      <c r="O179" s="1">
        <f>VLOOKUP(F179,Parameters!A:B,2,FALSE)</f>
        <v>0.63450003633438512</v>
      </c>
      <c r="P179" s="5">
        <v>0.8</v>
      </c>
      <c r="Q179" s="5">
        <v>1</v>
      </c>
      <c r="R179" s="5">
        <v>2</v>
      </c>
      <c r="S179">
        <f t="shared" si="10"/>
        <v>1.1286605609870024</v>
      </c>
    </row>
    <row r="180" spans="1:19" x14ac:dyDescent="0.25">
      <c r="A180" t="str">
        <f t="shared" si="11"/>
        <v>PUBBDGMUNNewWHWTK___STDELC_23</v>
      </c>
      <c r="B180" t="s">
        <v>1848</v>
      </c>
      <c r="C180" t="s">
        <v>13</v>
      </c>
      <c r="D180" t="s">
        <v>1850</v>
      </c>
      <c r="E180" t="s">
        <v>58</v>
      </c>
      <c r="F180" t="s">
        <v>49</v>
      </c>
      <c r="G180" t="s">
        <v>51</v>
      </c>
      <c r="H180" t="s">
        <v>14</v>
      </c>
      <c r="I180" t="s">
        <v>18</v>
      </c>
      <c r="J180" t="s">
        <v>16</v>
      </c>
      <c r="K180">
        <v>23</v>
      </c>
      <c r="L180" s="1">
        <f>SUMIFS(Activity_PUBBDG!C:C,Activity_PUBBDG!B:B,B180&amp;C180&amp;D180&amp;E180&amp;F180&amp;"*")</f>
        <v>0</v>
      </c>
      <c r="M180" s="1">
        <f>SUMIFS(Activity_PUBBDG!U:U,Activity_PUBBDG!B:B,B180&amp;C180&amp;D180&amp;E180&amp;F180&amp;"*")</f>
        <v>49.239790364609355</v>
      </c>
      <c r="N180" s="1">
        <f>VLOOKUP(B180&amp;C180&amp;D180&amp;E180&amp;F180&amp;G180&amp;H180&amp;I180&amp;J180&amp;"*",PUBBDG_CapacityToActivity!B:C,2,FALSE)</f>
        <v>31.536000000000001</v>
      </c>
      <c r="O180" s="1">
        <f>VLOOKUP(F180,Parameters!A:B,2,FALSE)</f>
        <v>0.63450003633438512</v>
      </c>
      <c r="P180" s="5">
        <v>0.8</v>
      </c>
      <c r="Q180" s="5">
        <v>1</v>
      </c>
      <c r="R180" s="5">
        <v>2</v>
      </c>
      <c r="S180">
        <f t="shared" si="10"/>
        <v>1.9686473568674125</v>
      </c>
    </row>
    <row r="181" spans="1:19" x14ac:dyDescent="0.25">
      <c r="A181" t="str">
        <f t="shared" si="11"/>
        <v>PUBBDGHSPNewSHFUR___STDELC_23</v>
      </c>
      <c r="B181" t="s">
        <v>1848</v>
      </c>
      <c r="C181" t="s">
        <v>13</v>
      </c>
      <c r="D181" t="s">
        <v>1851</v>
      </c>
      <c r="E181" t="s">
        <v>58</v>
      </c>
      <c r="F181" t="s">
        <v>32</v>
      </c>
      <c r="G181" t="s">
        <v>34</v>
      </c>
      <c r="H181" t="s">
        <v>14</v>
      </c>
      <c r="I181" t="s">
        <v>18</v>
      </c>
      <c r="J181" t="s">
        <v>16</v>
      </c>
      <c r="K181">
        <v>23</v>
      </c>
      <c r="L181" s="1">
        <f>SUMIFS(Activity_PUBBDG!C:C,Activity_PUBBDG!B:B,B181&amp;C181&amp;D181&amp;E181&amp;F181&amp;"*")</f>
        <v>0</v>
      </c>
      <c r="M181" s="1">
        <f>SUMIFS(Activity_PUBBDG!U:U,Activity_PUBBDG!B:B,B181&amp;C181&amp;D181&amp;E181&amp;F181&amp;"*")</f>
        <v>172.51092641578816</v>
      </c>
      <c r="N181" s="1">
        <f>VLOOKUP(B181&amp;C181&amp;D181&amp;E181&amp;F181&amp;G181&amp;H181&amp;I181&amp;J181&amp;"*",PUBBDG_CapacityToActivity!B:C,2,FALSE)</f>
        <v>31.536000000000001</v>
      </c>
      <c r="O181" s="1">
        <f>VLOOKUP(F181,Parameters!A:B,2,FALSE)</f>
        <v>0.30113578140729891</v>
      </c>
      <c r="P181" s="5">
        <v>0.8</v>
      </c>
      <c r="Q181" s="5">
        <v>1</v>
      </c>
      <c r="R181" s="5">
        <v>2</v>
      </c>
      <c r="S181">
        <f t="shared" si="10"/>
        <v>14.532409578039147</v>
      </c>
    </row>
    <row r="182" spans="1:19" x14ac:dyDescent="0.25">
      <c r="A182" t="str">
        <f t="shared" si="11"/>
        <v>PUBBDGPSINewLIFLUT8HIGELC_23</v>
      </c>
      <c r="B182" t="s">
        <v>1848</v>
      </c>
      <c r="C182" t="s">
        <v>13</v>
      </c>
      <c r="D182" t="s">
        <v>1849</v>
      </c>
      <c r="E182" t="s">
        <v>58</v>
      </c>
      <c r="F182" t="s">
        <v>20</v>
      </c>
      <c r="G182" t="s">
        <v>22</v>
      </c>
      <c r="H182" t="s">
        <v>24</v>
      </c>
      <c r="I182" t="s">
        <v>15</v>
      </c>
      <c r="J182" t="s">
        <v>16</v>
      </c>
      <c r="K182">
        <v>23</v>
      </c>
      <c r="L182" s="1">
        <f>SUMIFS(Activity_PUBBDG!C:C,Activity_PUBBDG!B:B,B182&amp;C182&amp;D182&amp;E182&amp;F182&amp;"*")</f>
        <v>0</v>
      </c>
      <c r="M182" s="1">
        <f>SUMIFS(Activity_PUBBDG!U:U,Activity_PUBBDG!B:B,B182&amp;C182&amp;D182&amp;E182&amp;F182&amp;"*")</f>
        <v>33.704637488700548</v>
      </c>
      <c r="N182" s="1">
        <f>VLOOKUP(B182&amp;C182&amp;D182&amp;E182&amp;F182&amp;G182&amp;H182&amp;I182&amp;J182&amp;"*",PUBBDG_CapacityToActivity!B:C,2,FALSE)</f>
        <v>1</v>
      </c>
      <c r="O182" s="1">
        <f>VLOOKUP(F182,Parameters!A:B,2,FALSE)</f>
        <v>0.66981607963728396</v>
      </c>
      <c r="P182" s="5">
        <v>0.8</v>
      </c>
      <c r="Q182" s="5">
        <v>1</v>
      </c>
      <c r="R182" s="5">
        <v>2</v>
      </c>
      <c r="S182">
        <f t="shared" si="10"/>
        <v>40.25539407277418</v>
      </c>
    </row>
    <row r="183" spans="1:19" x14ac:dyDescent="0.25">
      <c r="A183" t="str">
        <f t="shared" si="11"/>
        <v>PUBBDGPSINewSHPLT1500WSTDELC_23</v>
      </c>
      <c r="B183" t="s">
        <v>1848</v>
      </c>
      <c r="C183" t="s">
        <v>13</v>
      </c>
      <c r="D183" t="s">
        <v>1849</v>
      </c>
      <c r="E183" t="s">
        <v>58</v>
      </c>
      <c r="F183" t="s">
        <v>32</v>
      </c>
      <c r="G183" t="s">
        <v>37</v>
      </c>
      <c r="H183" t="s">
        <v>40</v>
      </c>
      <c r="I183" t="s">
        <v>18</v>
      </c>
      <c r="J183" t="s">
        <v>16</v>
      </c>
      <c r="K183">
        <v>23</v>
      </c>
      <c r="L183" s="1">
        <f>SUMIFS(Activity_PUBBDG!C:C,Activity_PUBBDG!B:B,B183&amp;C183&amp;D183&amp;E183&amp;F183&amp;"*")</f>
        <v>0</v>
      </c>
      <c r="M183" s="1">
        <f>SUMIFS(Activity_PUBBDG!U:U,Activity_PUBBDG!B:B,B183&amp;C183&amp;D183&amp;E183&amp;F183&amp;"*")</f>
        <v>230.4723599023834</v>
      </c>
      <c r="N183" s="1">
        <f>VLOOKUP(B183&amp;C183&amp;D183&amp;E183&amp;F183&amp;G183&amp;H183&amp;I183&amp;J183&amp;"*",PUBBDG_CapacityToActivity!B:C,2,FALSE)</f>
        <v>31.536000000000001</v>
      </c>
      <c r="O183" s="1">
        <f>VLOOKUP(F183,Parameters!A:B,2,FALSE)</f>
        <v>0.30113578140729891</v>
      </c>
      <c r="P183" s="5">
        <v>0.8</v>
      </c>
      <c r="Q183" s="5">
        <v>1</v>
      </c>
      <c r="R183" s="5">
        <v>2</v>
      </c>
      <c r="S183">
        <f t="shared" si="10"/>
        <v>19.415110683749436</v>
      </c>
    </row>
    <row r="184" spans="1:19" x14ac:dyDescent="0.25">
      <c r="A184" t="str">
        <f t="shared" si="11"/>
        <v>PUBBDGSBDNewLILED___HIGELC_23</v>
      </c>
      <c r="B184" t="s">
        <v>1848</v>
      </c>
      <c r="C184" t="s">
        <v>13</v>
      </c>
      <c r="D184" t="s">
        <v>1852</v>
      </c>
      <c r="E184" t="s">
        <v>58</v>
      </c>
      <c r="F184" t="s">
        <v>20</v>
      </c>
      <c r="G184" t="s">
        <v>27</v>
      </c>
      <c r="H184" t="s">
        <v>14</v>
      </c>
      <c r="I184" t="s">
        <v>15</v>
      </c>
      <c r="J184" t="s">
        <v>16</v>
      </c>
      <c r="K184">
        <v>23</v>
      </c>
      <c r="L184" s="1">
        <f>SUMIFS(Activity_PUBBDG!C:C,Activity_PUBBDG!B:B,B184&amp;C184&amp;D184&amp;E184&amp;F184&amp;"*")</f>
        <v>0</v>
      </c>
      <c r="M184" s="1">
        <f>SUMIFS(Activity_PUBBDG!U:U,Activity_PUBBDG!B:B,B184&amp;C184&amp;D184&amp;E184&amp;F184&amp;"*")</f>
        <v>44.595357516980705</v>
      </c>
      <c r="N184" s="1">
        <f>VLOOKUP(B184&amp;C184&amp;D184&amp;E184&amp;F184&amp;G184&amp;H184&amp;I184&amp;J184&amp;"*",PUBBDG_CapacityToActivity!B:C,2,FALSE)</f>
        <v>1</v>
      </c>
      <c r="O184" s="1">
        <f>VLOOKUP(F184,Parameters!A:B,2,FALSE)</f>
        <v>0.66981607963728396</v>
      </c>
      <c r="P184" s="5">
        <v>0.8</v>
      </c>
      <c r="Q184" s="5">
        <v>1</v>
      </c>
      <c r="R184" s="5">
        <v>2</v>
      </c>
      <c r="S184">
        <f t="shared" si="10"/>
        <v>53.262809643454879</v>
      </c>
    </row>
    <row r="185" spans="1:19" x14ac:dyDescent="0.25">
      <c r="A185" t="str">
        <f t="shared" si="11"/>
        <v>PUBBDGSBDNewSHPLT1500WSTDELC_23</v>
      </c>
      <c r="B185" t="s">
        <v>1848</v>
      </c>
      <c r="C185" t="s">
        <v>13</v>
      </c>
      <c r="D185" t="s">
        <v>1852</v>
      </c>
      <c r="E185" t="s">
        <v>58</v>
      </c>
      <c r="F185" t="s">
        <v>32</v>
      </c>
      <c r="G185" t="s">
        <v>37</v>
      </c>
      <c r="H185" t="s">
        <v>40</v>
      </c>
      <c r="I185" t="s">
        <v>18</v>
      </c>
      <c r="J185" t="s">
        <v>16</v>
      </c>
      <c r="K185">
        <v>23</v>
      </c>
      <c r="L185" s="1">
        <f>SUMIFS(Activity_PUBBDG!C:C,Activity_PUBBDG!B:B,B185&amp;C185&amp;D185&amp;E185&amp;F185&amp;"*")</f>
        <v>0</v>
      </c>
      <c r="M185" s="1">
        <f>SUMIFS(Activity_PUBBDG!U:U,Activity_PUBBDG!B:B,B185&amp;C185&amp;D185&amp;E185&amp;F185&amp;"*")</f>
        <v>290.43180513994872</v>
      </c>
      <c r="N185" s="1">
        <f>VLOOKUP(B185&amp;C185&amp;D185&amp;E185&amp;F185&amp;G185&amp;H185&amp;I185&amp;J185&amp;"*",PUBBDG_CapacityToActivity!B:C,2,FALSE)</f>
        <v>31.536000000000001</v>
      </c>
      <c r="O185" s="1">
        <f>VLOOKUP(F185,Parameters!A:B,2,FALSE)</f>
        <v>0.30113578140729891</v>
      </c>
      <c r="P185" s="5">
        <v>0.8</v>
      </c>
      <c r="Q185" s="5">
        <v>1</v>
      </c>
      <c r="R185" s="5">
        <v>2</v>
      </c>
      <c r="S185">
        <f t="shared" si="10"/>
        <v>24.466125331738493</v>
      </c>
    </row>
    <row r="186" spans="1:19" x14ac:dyDescent="0.25">
      <c r="A186" t="str">
        <f t="shared" ref="A186:A249" si="12">B186&amp;C186&amp;D186&amp;E186&amp;F186&amp;G186&amp;H186&amp;I186&amp;J186&amp;"_"&amp;K186</f>
        <v>PUBBDGSBDNewWHWTK___HIGELC_23</v>
      </c>
      <c r="B186" t="s">
        <v>1848</v>
      </c>
      <c r="C186" t="s">
        <v>13</v>
      </c>
      <c r="D186" t="s">
        <v>1852</v>
      </c>
      <c r="E186" t="s">
        <v>58</v>
      </c>
      <c r="F186" t="s">
        <v>49</v>
      </c>
      <c r="G186" t="s">
        <v>51</v>
      </c>
      <c r="H186" t="s">
        <v>14</v>
      </c>
      <c r="I186" t="s">
        <v>15</v>
      </c>
      <c r="J186" t="s">
        <v>16</v>
      </c>
      <c r="K186">
        <v>23</v>
      </c>
      <c r="L186" s="1">
        <f>SUMIFS(Activity_PUBBDG!C:C,Activity_PUBBDG!B:B,B186&amp;C186&amp;D186&amp;E186&amp;F186&amp;"*")</f>
        <v>0</v>
      </c>
      <c r="M186" s="1">
        <f>SUMIFS(Activity_PUBBDG!U:U,Activity_PUBBDG!B:B,B186&amp;C186&amp;D186&amp;E186&amp;F186&amp;"*")</f>
        <v>32.919387703426366</v>
      </c>
      <c r="N186" s="1">
        <f>VLOOKUP(B186&amp;C186&amp;D186&amp;E186&amp;F186&amp;G186&amp;H186&amp;I186&amp;J186&amp;"*",PUBBDG_CapacityToActivity!B:C,2,FALSE)</f>
        <v>31.536000000000001</v>
      </c>
      <c r="O186" s="1">
        <f>VLOOKUP(F186,Parameters!A:B,2,FALSE)</f>
        <v>0.63450003633438512</v>
      </c>
      <c r="P186" s="5">
        <v>0.8</v>
      </c>
      <c r="Q186" s="5">
        <v>1</v>
      </c>
      <c r="R186" s="5">
        <v>2</v>
      </c>
      <c r="S186">
        <f t="shared" si="10"/>
        <v>1.3161442222268904</v>
      </c>
    </row>
    <row r="187" spans="1:19" x14ac:dyDescent="0.25">
      <c r="A187" t="str">
        <f t="shared" si="12"/>
        <v>PUBBDGMUNNewLILED___STDELC_23</v>
      </c>
      <c r="B187" t="s">
        <v>1848</v>
      </c>
      <c r="C187" t="s">
        <v>13</v>
      </c>
      <c r="D187" t="s">
        <v>1850</v>
      </c>
      <c r="E187" t="s">
        <v>58</v>
      </c>
      <c r="F187" t="s">
        <v>20</v>
      </c>
      <c r="G187" t="s">
        <v>27</v>
      </c>
      <c r="H187" t="s">
        <v>14</v>
      </c>
      <c r="I187" t="s">
        <v>18</v>
      </c>
      <c r="J187" t="s">
        <v>16</v>
      </c>
      <c r="K187">
        <v>23</v>
      </c>
      <c r="L187" s="1">
        <f>SUMIFS(Activity_PUBBDG!C:C,Activity_PUBBDG!B:B,B187&amp;C187&amp;D187&amp;E187&amp;F187&amp;"*")</f>
        <v>0</v>
      </c>
      <c r="M187" s="1">
        <f>SUMIFS(Activity_PUBBDG!U:U,Activity_PUBBDG!B:B,B187&amp;C187&amp;D187&amp;E187&amp;F187&amp;"*")</f>
        <v>63.54039425779235</v>
      </c>
      <c r="N187" s="1">
        <f>VLOOKUP(B187&amp;C187&amp;D187&amp;E187&amp;F187&amp;G187&amp;H187&amp;I187&amp;J187&amp;"*",PUBBDG_CapacityToActivity!B:C,2,FALSE)</f>
        <v>1</v>
      </c>
      <c r="O187" s="1">
        <f>VLOOKUP(F187,Parameters!A:B,2,FALSE)</f>
        <v>0.66981607963728396</v>
      </c>
      <c r="P187" s="5">
        <v>0.8</v>
      </c>
      <c r="Q187" s="5">
        <v>1</v>
      </c>
      <c r="R187" s="5">
        <v>2</v>
      </c>
      <c r="S187">
        <f t="shared" ref="S187:S250" si="13">IF(R187=0,M187*Q187/N187/O187*(P187+1/(50-23)),M187*Q187/N187/O187*(P187+1/R187^(50-23)))</f>
        <v>75.889960580183768</v>
      </c>
    </row>
    <row r="188" spans="1:19" x14ac:dyDescent="0.25">
      <c r="A188" t="str">
        <f t="shared" si="12"/>
        <v>PUBBDGMUNNewWHSYS___STDKER_23</v>
      </c>
      <c r="B188" t="s">
        <v>1848</v>
      </c>
      <c r="C188" t="s">
        <v>13</v>
      </c>
      <c r="D188" t="s">
        <v>1850</v>
      </c>
      <c r="E188" t="s">
        <v>58</v>
      </c>
      <c r="F188" t="s">
        <v>49</v>
      </c>
      <c r="G188" t="s">
        <v>50</v>
      </c>
      <c r="H188" t="s">
        <v>14</v>
      </c>
      <c r="I188" t="s">
        <v>18</v>
      </c>
      <c r="J188" t="s">
        <v>42</v>
      </c>
      <c r="K188">
        <v>23</v>
      </c>
      <c r="L188" s="1">
        <f>SUMIFS(Activity_PUBBDG!C:C,Activity_PUBBDG!B:B,B188&amp;C188&amp;D188&amp;E188&amp;F188&amp;"*")</f>
        <v>0</v>
      </c>
      <c r="M188" s="1">
        <f>SUMIFS(Activity_PUBBDG!U:U,Activity_PUBBDG!B:B,B188&amp;C188&amp;D188&amp;E188&amp;F188&amp;"*")</f>
        <v>49.239790364609355</v>
      </c>
      <c r="N188" s="1">
        <f>VLOOKUP(B188&amp;C188&amp;D188&amp;E188&amp;F188&amp;G188&amp;H188&amp;I188&amp;J188&amp;"*",PUBBDG_CapacityToActivity!B:C,2,FALSE)</f>
        <v>31.536000000000001</v>
      </c>
      <c r="O188" s="1">
        <f>VLOOKUP(F188,Parameters!A:B,2,FALSE)</f>
        <v>0.63450003633438512</v>
      </c>
      <c r="P188" s="5">
        <v>0.8</v>
      </c>
      <c r="Q188" s="5">
        <v>1</v>
      </c>
      <c r="R188" s="5">
        <v>2</v>
      </c>
      <c r="S188">
        <f t="shared" si="13"/>
        <v>1.9686473568674125</v>
      </c>
    </row>
    <row r="189" spans="1:19" x14ac:dyDescent="0.25">
      <c r="A189" t="str">
        <f t="shared" si="12"/>
        <v>PUBBDGMUNNewWHSYS___STDHFO_23</v>
      </c>
      <c r="B189" t="s">
        <v>1848</v>
      </c>
      <c r="C189" t="s">
        <v>13</v>
      </c>
      <c r="D189" t="s">
        <v>1850</v>
      </c>
      <c r="E189" t="s">
        <v>58</v>
      </c>
      <c r="F189" t="s">
        <v>49</v>
      </c>
      <c r="G189" t="s">
        <v>50</v>
      </c>
      <c r="H189" t="s">
        <v>14</v>
      </c>
      <c r="I189" t="s">
        <v>18</v>
      </c>
      <c r="J189" t="s">
        <v>75</v>
      </c>
      <c r="K189">
        <v>23</v>
      </c>
      <c r="L189" s="1">
        <f>SUMIFS(Activity_PUBBDG!C:C,Activity_PUBBDG!B:B,B189&amp;C189&amp;D189&amp;E189&amp;F189&amp;"*")</f>
        <v>0</v>
      </c>
      <c r="M189" s="1">
        <f>SUMIFS(Activity_PUBBDG!U:U,Activity_PUBBDG!B:B,B189&amp;C189&amp;D189&amp;E189&amp;F189&amp;"*")</f>
        <v>49.239790364609355</v>
      </c>
      <c r="N189" s="1">
        <f>VLOOKUP(B189&amp;C189&amp;D189&amp;E189&amp;F189&amp;G189&amp;H189&amp;I189&amp;J189&amp;"*",PUBBDG_CapacityToActivity!B:C,2,FALSE)</f>
        <v>31.536000000000001</v>
      </c>
      <c r="O189" s="1">
        <f>VLOOKUP(F189,Parameters!A:B,2,FALSE)</f>
        <v>0.63450003633438512</v>
      </c>
      <c r="P189" s="5">
        <v>0.8</v>
      </c>
      <c r="Q189" s="5">
        <v>1</v>
      </c>
      <c r="R189" s="5">
        <v>2</v>
      </c>
      <c r="S189">
        <f t="shared" si="13"/>
        <v>1.9686473568674125</v>
      </c>
    </row>
    <row r="190" spans="1:19" x14ac:dyDescent="0.25">
      <c r="A190" t="str">
        <f t="shared" si="12"/>
        <v>PUBBDGMUNNewWHSYS___STDLFO_23</v>
      </c>
      <c r="B190" t="s">
        <v>1848</v>
      </c>
      <c r="C190" t="s">
        <v>13</v>
      </c>
      <c r="D190" t="s">
        <v>1850</v>
      </c>
      <c r="E190" t="s">
        <v>58</v>
      </c>
      <c r="F190" t="s">
        <v>49</v>
      </c>
      <c r="G190" t="s">
        <v>50</v>
      </c>
      <c r="H190" t="s">
        <v>14</v>
      </c>
      <c r="I190" t="s">
        <v>18</v>
      </c>
      <c r="J190" t="s">
        <v>43</v>
      </c>
      <c r="K190">
        <v>23</v>
      </c>
      <c r="L190" s="1">
        <f>SUMIFS(Activity_PUBBDG!C:C,Activity_PUBBDG!B:B,B190&amp;C190&amp;D190&amp;E190&amp;F190&amp;"*")</f>
        <v>0</v>
      </c>
      <c r="M190" s="1">
        <f>SUMIFS(Activity_PUBBDG!U:U,Activity_PUBBDG!B:B,B190&amp;C190&amp;D190&amp;E190&amp;F190&amp;"*")</f>
        <v>49.239790364609355</v>
      </c>
      <c r="N190" s="1">
        <f>VLOOKUP(B190&amp;C190&amp;D190&amp;E190&amp;F190&amp;G190&amp;H190&amp;I190&amp;J190&amp;"*",PUBBDG_CapacityToActivity!B:C,2,FALSE)</f>
        <v>31.536000000000001</v>
      </c>
      <c r="O190" s="1">
        <f>VLOOKUP(F190,Parameters!A:B,2,FALSE)</f>
        <v>0.63450003633438512</v>
      </c>
      <c r="P190" s="5">
        <v>0.8</v>
      </c>
      <c r="Q190" s="5">
        <v>1</v>
      </c>
      <c r="R190" s="5">
        <v>2</v>
      </c>
      <c r="S190">
        <f t="shared" si="13"/>
        <v>1.9686473568674125</v>
      </c>
    </row>
    <row r="191" spans="1:19" x14ac:dyDescent="0.25">
      <c r="A191" t="str">
        <f t="shared" si="12"/>
        <v>PUBBDGPSINewSHPLT1000WSTDELC_23</v>
      </c>
      <c r="B191" t="s">
        <v>1848</v>
      </c>
      <c r="C191" t="s">
        <v>13</v>
      </c>
      <c r="D191" t="s">
        <v>1849</v>
      </c>
      <c r="E191" t="s">
        <v>58</v>
      </c>
      <c r="F191" t="s">
        <v>32</v>
      </c>
      <c r="G191" t="s">
        <v>37</v>
      </c>
      <c r="H191" t="s">
        <v>39</v>
      </c>
      <c r="I191" t="s">
        <v>18</v>
      </c>
      <c r="J191" t="s">
        <v>16</v>
      </c>
      <c r="K191">
        <v>23</v>
      </c>
      <c r="L191" s="1">
        <f>SUMIFS(Activity_PUBBDG!C:C,Activity_PUBBDG!B:B,B191&amp;C191&amp;D191&amp;E191&amp;F191&amp;"*")</f>
        <v>0</v>
      </c>
      <c r="M191" s="1">
        <f>SUMIFS(Activity_PUBBDG!U:U,Activity_PUBBDG!B:B,B191&amp;C191&amp;D191&amp;E191&amp;F191&amp;"*")</f>
        <v>230.4723599023834</v>
      </c>
      <c r="N191" s="1">
        <f>VLOOKUP(B191&amp;C191&amp;D191&amp;E191&amp;F191&amp;G191&amp;H191&amp;I191&amp;J191&amp;"*",PUBBDG_CapacityToActivity!B:C,2,FALSE)</f>
        <v>31.536000000000001</v>
      </c>
      <c r="O191" s="1">
        <f>VLOOKUP(F191,Parameters!A:B,2,FALSE)</f>
        <v>0.30113578140729891</v>
      </c>
      <c r="P191" s="5">
        <v>0.8</v>
      </c>
      <c r="Q191" s="5">
        <v>1</v>
      </c>
      <c r="R191" s="5">
        <v>2</v>
      </c>
      <c r="S191">
        <f t="shared" si="13"/>
        <v>19.415110683749436</v>
      </c>
    </row>
    <row r="192" spans="1:19" x14ac:dyDescent="0.25">
      <c r="A192" t="str">
        <f t="shared" si="12"/>
        <v>PUBBDGSBDNewLIFLUT8HIGELC_23</v>
      </c>
      <c r="B192" t="s">
        <v>1848</v>
      </c>
      <c r="C192" t="s">
        <v>13</v>
      </c>
      <c r="D192" t="s">
        <v>1852</v>
      </c>
      <c r="E192" t="s">
        <v>58</v>
      </c>
      <c r="F192" t="s">
        <v>20</v>
      </c>
      <c r="G192" t="s">
        <v>22</v>
      </c>
      <c r="H192" t="s">
        <v>24</v>
      </c>
      <c r="I192" t="s">
        <v>15</v>
      </c>
      <c r="J192" t="s">
        <v>16</v>
      </c>
      <c r="K192">
        <v>23</v>
      </c>
      <c r="L192" s="1">
        <f>SUMIFS(Activity_PUBBDG!C:C,Activity_PUBBDG!B:B,B192&amp;C192&amp;D192&amp;E192&amp;F192&amp;"*")</f>
        <v>0</v>
      </c>
      <c r="M192" s="1">
        <f>SUMIFS(Activity_PUBBDG!U:U,Activity_PUBBDG!B:B,B192&amp;C192&amp;D192&amp;E192&amp;F192&amp;"*")</f>
        <v>44.595357516980705</v>
      </c>
      <c r="N192" s="1">
        <f>VLOOKUP(B192&amp;C192&amp;D192&amp;E192&amp;F192&amp;G192&amp;H192&amp;I192&amp;J192&amp;"*",PUBBDG_CapacityToActivity!B:C,2,FALSE)</f>
        <v>1</v>
      </c>
      <c r="O192" s="1">
        <f>VLOOKUP(F192,Parameters!A:B,2,FALSE)</f>
        <v>0.66981607963728396</v>
      </c>
      <c r="P192" s="5">
        <v>0.8</v>
      </c>
      <c r="Q192" s="5">
        <v>1</v>
      </c>
      <c r="R192" s="5">
        <v>2</v>
      </c>
      <c r="S192">
        <f t="shared" si="13"/>
        <v>53.262809643454879</v>
      </c>
    </row>
    <row r="193" spans="1:19" x14ac:dyDescent="0.25">
      <c r="A193" t="str">
        <f t="shared" si="12"/>
        <v>PUBBDGPSINewWHSYS___STDBMA_23</v>
      </c>
      <c r="B193" t="s">
        <v>1848</v>
      </c>
      <c r="C193" t="s">
        <v>13</v>
      </c>
      <c r="D193" t="s">
        <v>1849</v>
      </c>
      <c r="E193" t="s">
        <v>58</v>
      </c>
      <c r="F193" t="s">
        <v>49</v>
      </c>
      <c r="G193" t="s">
        <v>50</v>
      </c>
      <c r="H193" t="s">
        <v>14</v>
      </c>
      <c r="I193" t="s">
        <v>18</v>
      </c>
      <c r="J193" t="s">
        <v>33</v>
      </c>
      <c r="K193">
        <v>23</v>
      </c>
      <c r="L193" s="1">
        <f>SUMIFS(Activity_PUBBDG!C:C,Activity_PUBBDG!B:B,B193&amp;C193&amp;D193&amp;E193&amp;F193&amp;"*")</f>
        <v>0</v>
      </c>
      <c r="M193" s="1">
        <f>SUMIFS(Activity_PUBBDG!U:U,Activity_PUBBDG!B:B,B193&amp;C193&amp;D193&amp;E193&amp;F193&amp;"*")</f>
        <v>24.571665958963546</v>
      </c>
      <c r="N193" s="1">
        <f>VLOOKUP(B193&amp;C193&amp;D193&amp;E193&amp;F193&amp;G193&amp;H193&amp;I193&amp;J193&amp;"*",PUBBDG_CapacityToActivity!B:C,2,FALSE)</f>
        <v>31.536000000000001</v>
      </c>
      <c r="O193" s="1">
        <f>VLOOKUP(F193,Parameters!A:B,2,FALSE)</f>
        <v>0.63450003633438512</v>
      </c>
      <c r="P193" s="5">
        <v>0.8</v>
      </c>
      <c r="Q193" s="5">
        <v>1</v>
      </c>
      <c r="R193" s="5">
        <v>2</v>
      </c>
      <c r="S193">
        <f t="shared" si="13"/>
        <v>0.98239543437841614</v>
      </c>
    </row>
    <row r="194" spans="1:19" x14ac:dyDescent="0.25">
      <c r="A194" t="str">
        <f t="shared" si="12"/>
        <v>PUBBDGMUNNewLILED___HIGELC_23</v>
      </c>
      <c r="B194" t="s">
        <v>1848</v>
      </c>
      <c r="C194" t="s">
        <v>13</v>
      </c>
      <c r="D194" t="s">
        <v>1850</v>
      </c>
      <c r="E194" t="s">
        <v>58</v>
      </c>
      <c r="F194" t="s">
        <v>20</v>
      </c>
      <c r="G194" t="s">
        <v>27</v>
      </c>
      <c r="H194" t="s">
        <v>14</v>
      </c>
      <c r="I194" t="s">
        <v>15</v>
      </c>
      <c r="J194" t="s">
        <v>16</v>
      </c>
      <c r="K194">
        <v>23</v>
      </c>
      <c r="L194" s="1">
        <f>SUMIFS(Activity_PUBBDG!C:C,Activity_PUBBDG!B:B,B194&amp;C194&amp;D194&amp;E194&amp;F194&amp;"*")</f>
        <v>0</v>
      </c>
      <c r="M194" s="1">
        <f>SUMIFS(Activity_PUBBDG!U:U,Activity_PUBBDG!B:B,B194&amp;C194&amp;D194&amp;E194&amp;F194&amp;"*")</f>
        <v>63.54039425779235</v>
      </c>
      <c r="N194" s="1">
        <f>VLOOKUP(B194&amp;C194&amp;D194&amp;E194&amp;F194&amp;G194&amp;H194&amp;I194&amp;J194&amp;"*",PUBBDG_CapacityToActivity!B:C,2,FALSE)</f>
        <v>1</v>
      </c>
      <c r="O194" s="1">
        <f>VLOOKUP(F194,Parameters!A:B,2,FALSE)</f>
        <v>0.66981607963728396</v>
      </c>
      <c r="P194" s="5">
        <v>0.8</v>
      </c>
      <c r="Q194" s="5">
        <v>1</v>
      </c>
      <c r="R194" s="5">
        <v>2</v>
      </c>
      <c r="S194">
        <f t="shared" si="13"/>
        <v>75.889960580183768</v>
      </c>
    </row>
    <row r="195" spans="1:19" x14ac:dyDescent="0.25">
      <c r="A195" t="str">
        <f t="shared" si="12"/>
        <v>PUBBDGHSPNewLILED___ESRELC_23</v>
      </c>
      <c r="B195" t="s">
        <v>1848</v>
      </c>
      <c r="C195" t="s">
        <v>13</v>
      </c>
      <c r="D195" t="s">
        <v>1851</v>
      </c>
      <c r="E195" t="s">
        <v>58</v>
      </c>
      <c r="F195" t="s">
        <v>20</v>
      </c>
      <c r="G195" t="s">
        <v>27</v>
      </c>
      <c r="H195" t="s">
        <v>14</v>
      </c>
      <c r="I195" t="s">
        <v>17</v>
      </c>
      <c r="J195" t="s">
        <v>16</v>
      </c>
      <c r="K195">
        <v>23</v>
      </c>
      <c r="L195" s="1">
        <f>SUMIFS(Activity_PUBBDG!C:C,Activity_PUBBDG!B:B,B195&amp;C195&amp;D195&amp;E195&amp;F195&amp;"*")</f>
        <v>0</v>
      </c>
      <c r="M195" s="1">
        <f>SUMIFS(Activity_PUBBDG!U:U,Activity_PUBBDG!B:B,B195&amp;C195&amp;D195&amp;E195&amp;F195&amp;"*")</f>
        <v>30.39322828560066</v>
      </c>
      <c r="N195" s="1">
        <f>VLOOKUP(B195&amp;C195&amp;D195&amp;E195&amp;F195&amp;G195&amp;H195&amp;I195&amp;J195&amp;"*",PUBBDG_CapacityToActivity!B:C,2,FALSE)</f>
        <v>1</v>
      </c>
      <c r="O195" s="1">
        <f>VLOOKUP(F195,Parameters!A:B,2,FALSE)</f>
        <v>0.66981607963728396</v>
      </c>
      <c r="P195" s="5">
        <v>0.8</v>
      </c>
      <c r="Q195" s="5">
        <v>1</v>
      </c>
      <c r="R195" s="5">
        <v>2</v>
      </c>
      <c r="S195">
        <f t="shared" si="13"/>
        <v>36.300386918293242</v>
      </c>
    </row>
    <row r="196" spans="1:19" x14ac:dyDescent="0.25">
      <c r="A196" t="str">
        <f t="shared" si="12"/>
        <v>PUBBDGSBDNewSHPLT1000WSTDELC_23</v>
      </c>
      <c r="B196" t="s">
        <v>1848</v>
      </c>
      <c r="C196" t="s">
        <v>13</v>
      </c>
      <c r="D196" t="s">
        <v>1852</v>
      </c>
      <c r="E196" t="s">
        <v>58</v>
      </c>
      <c r="F196" t="s">
        <v>32</v>
      </c>
      <c r="G196" t="s">
        <v>37</v>
      </c>
      <c r="H196" t="s">
        <v>39</v>
      </c>
      <c r="I196" t="s">
        <v>18</v>
      </c>
      <c r="J196" t="s">
        <v>16</v>
      </c>
      <c r="K196">
        <v>23</v>
      </c>
      <c r="L196" s="1">
        <f>SUMIFS(Activity_PUBBDG!C:C,Activity_PUBBDG!B:B,B196&amp;C196&amp;D196&amp;E196&amp;F196&amp;"*")</f>
        <v>0</v>
      </c>
      <c r="M196" s="1">
        <f>SUMIFS(Activity_PUBBDG!U:U,Activity_PUBBDG!B:B,B196&amp;C196&amp;D196&amp;E196&amp;F196&amp;"*")</f>
        <v>290.43180513994872</v>
      </c>
      <c r="N196" s="1">
        <f>VLOOKUP(B196&amp;C196&amp;D196&amp;E196&amp;F196&amp;G196&amp;H196&amp;I196&amp;J196&amp;"*",PUBBDG_CapacityToActivity!B:C,2,FALSE)</f>
        <v>31.536000000000001</v>
      </c>
      <c r="O196" s="1">
        <f>VLOOKUP(F196,Parameters!A:B,2,FALSE)</f>
        <v>0.30113578140729891</v>
      </c>
      <c r="P196" s="5">
        <v>0.8</v>
      </c>
      <c r="Q196" s="5">
        <v>1</v>
      </c>
      <c r="R196" s="5">
        <v>2</v>
      </c>
      <c r="S196">
        <f t="shared" si="13"/>
        <v>24.466125331738493</v>
      </c>
    </row>
    <row r="197" spans="1:19" x14ac:dyDescent="0.25">
      <c r="A197" t="str">
        <f t="shared" si="12"/>
        <v>PUBBDGMUNOldAE______STDELC_23</v>
      </c>
      <c r="B197" t="s">
        <v>1848</v>
      </c>
      <c r="C197" t="s">
        <v>13</v>
      </c>
      <c r="D197" t="s">
        <v>1850</v>
      </c>
      <c r="E197" t="s">
        <v>57</v>
      </c>
      <c r="F197" t="s">
        <v>71</v>
      </c>
      <c r="G197" t="s">
        <v>14</v>
      </c>
      <c r="H197" t="s">
        <v>14</v>
      </c>
      <c r="I197" t="s">
        <v>18</v>
      </c>
      <c r="J197" t="s">
        <v>16</v>
      </c>
      <c r="K197">
        <v>23</v>
      </c>
      <c r="L197" s="1">
        <f>SUMIFS(Activity_PUBBDG!C:C,Activity_PUBBDG!B:B,B197&amp;C197&amp;D197&amp;E197&amp;F197&amp;"*")</f>
        <v>263.11055855101756</v>
      </c>
      <c r="M197" s="1">
        <f>SUMIFS(Activity_PUBBDG!U:U,Activity_PUBBDG!B:B,B197&amp;C197&amp;D197&amp;E197&amp;F197&amp;"*")</f>
        <v>287.26336217704824</v>
      </c>
      <c r="N197" s="1">
        <f>VLOOKUP(B197&amp;C197&amp;D197&amp;E197&amp;F197&amp;G197&amp;H197&amp;I197&amp;J197&amp;"*",PUBBDG_CapacityToActivity!B:C,2,FALSE)</f>
        <v>31.536000000000001</v>
      </c>
      <c r="O197" s="1">
        <f>VLOOKUP(F197,Parameters!A:B,2,FALSE)</f>
        <v>0.79985092891507692</v>
      </c>
      <c r="P197" s="5">
        <v>1</v>
      </c>
      <c r="Q197" s="5">
        <v>1</v>
      </c>
      <c r="R197" s="5">
        <v>1.2</v>
      </c>
      <c r="S197">
        <f t="shared" si="13"/>
        <v>11.47135206604062</v>
      </c>
    </row>
    <row r="198" spans="1:19" x14ac:dyDescent="0.25">
      <c r="A198" t="str">
        <f t="shared" si="12"/>
        <v>PUBBDGMUNOldWHWTK___HIGNGA_23</v>
      </c>
      <c r="B198" t="s">
        <v>1848</v>
      </c>
      <c r="C198" t="s">
        <v>13</v>
      </c>
      <c r="D198" t="s">
        <v>1850</v>
      </c>
      <c r="E198" t="s">
        <v>57</v>
      </c>
      <c r="F198" t="s">
        <v>49</v>
      </c>
      <c r="G198" t="s">
        <v>51</v>
      </c>
      <c r="H198" t="s">
        <v>14</v>
      </c>
      <c r="I198" t="s">
        <v>15</v>
      </c>
      <c r="J198" t="s">
        <v>19</v>
      </c>
      <c r="K198">
        <v>23</v>
      </c>
      <c r="L198" s="1">
        <f>SUMIFS(Activity_PUBBDG!C:C,Activity_PUBBDG!B:B,B198&amp;C198&amp;D198&amp;E198&amp;F198&amp;"*")</f>
        <v>173.28131471168945</v>
      </c>
      <c r="M198" s="1">
        <f>SUMIFS(Activity_PUBBDG!U:U,Activity_PUBBDG!B:B,B198&amp;C198&amp;D198&amp;E198&amp;F198&amp;"*")</f>
        <v>189.18804832717709</v>
      </c>
      <c r="N198" s="1">
        <f>VLOOKUP(B198&amp;C198&amp;D198&amp;E198&amp;F198&amp;G198&amp;H198&amp;I198&amp;J198&amp;"*",PUBBDG_CapacityToActivity!B:C,2,FALSE)</f>
        <v>31.536000000000001</v>
      </c>
      <c r="O198" s="1">
        <f>VLOOKUP(F198,Parameters!A:B,2,FALSE)</f>
        <v>0.63450003633438512</v>
      </c>
      <c r="P198" s="5">
        <v>0.1</v>
      </c>
      <c r="Q198" s="5">
        <v>1</v>
      </c>
      <c r="R198" s="5">
        <v>1.1000000000000001</v>
      </c>
      <c r="S198">
        <f t="shared" si="13"/>
        <v>1.6666821179469251</v>
      </c>
    </row>
    <row r="199" spans="1:19" x14ac:dyDescent="0.25">
      <c r="A199" t="str">
        <f t="shared" si="12"/>
        <v>PUBBDGMUNOldWHWTK___ESRNGA_23</v>
      </c>
      <c r="B199" t="s">
        <v>1848</v>
      </c>
      <c r="C199" t="s">
        <v>13</v>
      </c>
      <c r="D199" t="s">
        <v>1850</v>
      </c>
      <c r="E199" t="s">
        <v>57</v>
      </c>
      <c r="F199" t="s">
        <v>49</v>
      </c>
      <c r="G199" t="s">
        <v>51</v>
      </c>
      <c r="H199" t="s">
        <v>14</v>
      </c>
      <c r="I199" t="s">
        <v>17</v>
      </c>
      <c r="J199" t="s">
        <v>19</v>
      </c>
      <c r="K199">
        <v>23</v>
      </c>
      <c r="L199" s="1">
        <f>SUMIFS(Activity_PUBBDG!C:C,Activity_PUBBDG!B:B,B199&amp;C199&amp;D199&amp;E199&amp;F199&amp;"*")</f>
        <v>173.28131471168945</v>
      </c>
      <c r="M199" s="1">
        <f>SUMIFS(Activity_PUBBDG!U:U,Activity_PUBBDG!B:B,B199&amp;C199&amp;D199&amp;E199&amp;F199&amp;"*")</f>
        <v>189.18804832717709</v>
      </c>
      <c r="N199" s="1">
        <f>VLOOKUP(B199&amp;C199&amp;D199&amp;E199&amp;F199&amp;G199&amp;H199&amp;I199&amp;J199&amp;"*",PUBBDG_CapacityToActivity!B:C,2,FALSE)</f>
        <v>31.536000000000001</v>
      </c>
      <c r="O199" s="1">
        <f>VLOOKUP(F199,Parameters!A:B,2,FALSE)</f>
        <v>0.63450003633438512</v>
      </c>
      <c r="P199" s="5">
        <v>0.1</v>
      </c>
      <c r="Q199" s="5">
        <v>1</v>
      </c>
      <c r="R199" s="5">
        <v>1.1000000000000001</v>
      </c>
      <c r="S199">
        <f t="shared" si="13"/>
        <v>1.6666821179469251</v>
      </c>
    </row>
    <row r="200" spans="1:19" x14ac:dyDescent="0.25">
      <c r="A200" t="str">
        <f t="shared" si="12"/>
        <v>PUBBDGMUNNewSHPLT1500WSTDELC_23</v>
      </c>
      <c r="B200" t="s">
        <v>1848</v>
      </c>
      <c r="C200" t="s">
        <v>13</v>
      </c>
      <c r="D200" t="s">
        <v>1850</v>
      </c>
      <c r="E200" t="s">
        <v>58</v>
      </c>
      <c r="F200" t="s">
        <v>32</v>
      </c>
      <c r="G200" t="s">
        <v>37</v>
      </c>
      <c r="H200" t="s">
        <v>40</v>
      </c>
      <c r="I200" t="s">
        <v>18</v>
      </c>
      <c r="J200" t="s">
        <v>16</v>
      </c>
      <c r="K200">
        <v>23</v>
      </c>
      <c r="L200" s="1">
        <f>SUMIFS(Activity_PUBBDG!C:C,Activity_PUBBDG!B:B,B200&amp;C200&amp;D200&amp;E200&amp;F200&amp;"*")</f>
        <v>0</v>
      </c>
      <c r="M200" s="1">
        <f>SUMIFS(Activity_PUBBDG!U:U,Activity_PUBBDG!B:B,B200&amp;C200&amp;D200&amp;E200&amp;F200&amp;"*")</f>
        <v>424.83002203090109</v>
      </c>
      <c r="N200" s="1">
        <f>VLOOKUP(B200&amp;C200&amp;D200&amp;E200&amp;F200&amp;G200&amp;H200&amp;I200&amp;J200&amp;"*",PUBBDG_CapacityToActivity!B:C,2,FALSE)</f>
        <v>31.536000000000001</v>
      </c>
      <c r="O200" s="1">
        <f>VLOOKUP(F200,Parameters!A:B,2,FALSE)</f>
        <v>0.30113578140729891</v>
      </c>
      <c r="P200" s="5">
        <v>0.8</v>
      </c>
      <c r="Q200" s="5">
        <v>1</v>
      </c>
      <c r="R200" s="5">
        <v>2</v>
      </c>
      <c r="S200">
        <f t="shared" si="13"/>
        <v>35.787900566485064</v>
      </c>
    </row>
    <row r="201" spans="1:19" x14ac:dyDescent="0.25">
      <c r="A201" t="str">
        <f t="shared" si="12"/>
        <v>PUBBDGHSPNewSHPLT500WSTDELC_23</v>
      </c>
      <c r="B201" t="s">
        <v>1848</v>
      </c>
      <c r="C201" t="s">
        <v>13</v>
      </c>
      <c r="D201" t="s">
        <v>1851</v>
      </c>
      <c r="E201" t="s">
        <v>58</v>
      </c>
      <c r="F201" t="s">
        <v>32</v>
      </c>
      <c r="G201" t="s">
        <v>37</v>
      </c>
      <c r="H201" t="s">
        <v>38</v>
      </c>
      <c r="I201" t="s">
        <v>18</v>
      </c>
      <c r="J201" t="s">
        <v>16</v>
      </c>
      <c r="K201">
        <v>23</v>
      </c>
      <c r="L201" s="1">
        <f>SUMIFS(Activity_PUBBDG!C:C,Activity_PUBBDG!B:B,B201&amp;C201&amp;D201&amp;E201&amp;F201&amp;"*")</f>
        <v>0</v>
      </c>
      <c r="M201" s="1">
        <f>SUMIFS(Activity_PUBBDG!U:U,Activity_PUBBDG!B:B,B201&amp;C201&amp;D201&amp;E201&amp;F201&amp;"*")</f>
        <v>172.51092641578816</v>
      </c>
      <c r="N201" s="1">
        <f>VLOOKUP(B201&amp;C201&amp;D201&amp;E201&amp;F201&amp;G201&amp;H201&amp;I201&amp;J201&amp;"*",PUBBDG_CapacityToActivity!B:C,2,FALSE)</f>
        <v>31.536000000000001</v>
      </c>
      <c r="O201" s="1">
        <f>VLOOKUP(F201,Parameters!A:B,2,FALSE)</f>
        <v>0.30113578140729891</v>
      </c>
      <c r="P201" s="5">
        <v>0.8</v>
      </c>
      <c r="Q201" s="5">
        <v>1</v>
      </c>
      <c r="R201" s="5">
        <v>2</v>
      </c>
      <c r="S201">
        <f t="shared" si="13"/>
        <v>14.532409578039147</v>
      </c>
    </row>
    <row r="202" spans="1:19" x14ac:dyDescent="0.25">
      <c r="A202" t="str">
        <f t="shared" si="12"/>
        <v>PUBBDGHSPNewWHSYS___STDBMA_23</v>
      </c>
      <c r="B202" t="s">
        <v>1848</v>
      </c>
      <c r="C202" t="s">
        <v>13</v>
      </c>
      <c r="D202" t="s">
        <v>1851</v>
      </c>
      <c r="E202" t="s">
        <v>58</v>
      </c>
      <c r="F202" t="s">
        <v>49</v>
      </c>
      <c r="G202" t="s">
        <v>50</v>
      </c>
      <c r="H202" t="s">
        <v>14</v>
      </c>
      <c r="I202" t="s">
        <v>18</v>
      </c>
      <c r="J202" t="s">
        <v>33</v>
      </c>
      <c r="K202">
        <v>23</v>
      </c>
      <c r="L202" s="1">
        <f>SUMIFS(Activity_PUBBDG!C:C,Activity_PUBBDG!B:B,B202&amp;C202&amp;D202&amp;E202&amp;F202&amp;"*")</f>
        <v>0</v>
      </c>
      <c r="M202" s="1">
        <f>SUMIFS(Activity_PUBBDG!U:U,Activity_PUBBDG!B:B,B202&amp;C202&amp;D202&amp;E202&amp;F202&amp;"*")</f>
        <v>28.230048018470654</v>
      </c>
      <c r="N202" s="1">
        <f>VLOOKUP(B202&amp;C202&amp;D202&amp;E202&amp;F202&amp;G202&amp;H202&amp;I202&amp;J202&amp;"*",PUBBDG_CapacityToActivity!B:C,2,FALSE)</f>
        <v>31.536000000000001</v>
      </c>
      <c r="O202" s="1">
        <f>VLOOKUP(F202,Parameters!A:B,2,FALSE)</f>
        <v>0.63450003633438512</v>
      </c>
      <c r="P202" s="5">
        <v>0.8</v>
      </c>
      <c r="Q202" s="5">
        <v>1</v>
      </c>
      <c r="R202" s="5">
        <v>2</v>
      </c>
      <c r="S202">
        <f t="shared" si="13"/>
        <v>1.1286605609870024</v>
      </c>
    </row>
    <row r="203" spans="1:19" x14ac:dyDescent="0.25">
      <c r="A203" t="str">
        <f t="shared" si="12"/>
        <v>PUBBDGPSINewLILED___ESRELC_23</v>
      </c>
      <c r="B203" t="s">
        <v>1848</v>
      </c>
      <c r="C203" t="s">
        <v>13</v>
      </c>
      <c r="D203" t="s">
        <v>1849</v>
      </c>
      <c r="E203" t="s">
        <v>58</v>
      </c>
      <c r="F203" t="s">
        <v>20</v>
      </c>
      <c r="G203" t="s">
        <v>27</v>
      </c>
      <c r="H203" t="s">
        <v>14</v>
      </c>
      <c r="I203" t="s">
        <v>17</v>
      </c>
      <c r="J203" t="s">
        <v>16</v>
      </c>
      <c r="K203">
        <v>23</v>
      </c>
      <c r="L203" s="1">
        <f>SUMIFS(Activity_PUBBDG!C:C,Activity_PUBBDG!B:B,B203&amp;C203&amp;D203&amp;E203&amp;F203&amp;"*")</f>
        <v>0</v>
      </c>
      <c r="M203" s="1">
        <f>SUMIFS(Activity_PUBBDG!U:U,Activity_PUBBDG!B:B,B203&amp;C203&amp;D203&amp;E203&amp;F203&amp;"*")</f>
        <v>33.704637488700548</v>
      </c>
      <c r="N203" s="1">
        <f>VLOOKUP(B203&amp;C203&amp;D203&amp;E203&amp;F203&amp;G203&amp;H203&amp;I203&amp;J203&amp;"*",PUBBDG_CapacityToActivity!B:C,2,FALSE)</f>
        <v>1</v>
      </c>
      <c r="O203" s="1">
        <f>VLOOKUP(F203,Parameters!A:B,2,FALSE)</f>
        <v>0.66981607963728396</v>
      </c>
      <c r="P203" s="5">
        <v>0.8</v>
      </c>
      <c r="Q203" s="5">
        <v>1</v>
      </c>
      <c r="R203" s="5">
        <v>2</v>
      </c>
      <c r="S203">
        <f t="shared" si="13"/>
        <v>40.25539407277418</v>
      </c>
    </row>
    <row r="204" spans="1:19" x14ac:dyDescent="0.25">
      <c r="A204" t="str">
        <f t="shared" si="12"/>
        <v>PUBBDGMUNOldWHWTK___STDNGA_23</v>
      </c>
      <c r="B204" t="s">
        <v>1848</v>
      </c>
      <c r="C204" t="s">
        <v>13</v>
      </c>
      <c r="D204" t="s">
        <v>1850</v>
      </c>
      <c r="E204" t="s">
        <v>57</v>
      </c>
      <c r="F204" t="s">
        <v>49</v>
      </c>
      <c r="G204" t="s">
        <v>51</v>
      </c>
      <c r="H204" t="s">
        <v>14</v>
      </c>
      <c r="I204" t="s">
        <v>18</v>
      </c>
      <c r="J204" t="s">
        <v>19</v>
      </c>
      <c r="K204">
        <v>23</v>
      </c>
      <c r="L204" s="1">
        <f>SUMIFS(Activity_PUBBDG!C:C,Activity_PUBBDG!B:B,B204&amp;C204&amp;D204&amp;E204&amp;F204&amp;"*")</f>
        <v>173.28131471168945</v>
      </c>
      <c r="M204" s="1">
        <f>SUMIFS(Activity_PUBBDG!U:U,Activity_PUBBDG!B:B,B204&amp;C204&amp;D204&amp;E204&amp;F204&amp;"*")</f>
        <v>189.18804832717709</v>
      </c>
      <c r="N204" s="1">
        <f>VLOOKUP(B204&amp;C204&amp;D204&amp;E204&amp;F204&amp;G204&amp;H204&amp;I204&amp;J204&amp;"*",PUBBDG_CapacityToActivity!B:C,2,FALSE)</f>
        <v>31.536000000000001</v>
      </c>
      <c r="O204" s="1">
        <f>VLOOKUP(F204,Parameters!A:B,2,FALSE)</f>
        <v>0.63450003633438512</v>
      </c>
      <c r="P204" s="5">
        <v>0.1</v>
      </c>
      <c r="Q204" s="5">
        <v>1</v>
      </c>
      <c r="R204" s="5">
        <v>1.1000000000000001</v>
      </c>
      <c r="S204">
        <f t="shared" si="13"/>
        <v>1.6666821179469251</v>
      </c>
    </row>
    <row r="205" spans="1:19" x14ac:dyDescent="0.25">
      <c r="A205" t="str">
        <f t="shared" si="12"/>
        <v>PUBBDGPSINewSHFUR___STDELC_23</v>
      </c>
      <c r="B205" t="s">
        <v>1848</v>
      </c>
      <c r="C205" t="s">
        <v>13</v>
      </c>
      <c r="D205" t="s">
        <v>1849</v>
      </c>
      <c r="E205" t="s">
        <v>58</v>
      </c>
      <c r="F205" t="s">
        <v>32</v>
      </c>
      <c r="G205" t="s">
        <v>34</v>
      </c>
      <c r="H205" t="s">
        <v>14</v>
      </c>
      <c r="I205" t="s">
        <v>18</v>
      </c>
      <c r="J205" t="s">
        <v>16</v>
      </c>
      <c r="K205">
        <v>23</v>
      </c>
      <c r="L205" s="1">
        <f>SUMIFS(Activity_PUBBDG!C:C,Activity_PUBBDG!B:B,B205&amp;C205&amp;D205&amp;E205&amp;F205&amp;"*")</f>
        <v>0</v>
      </c>
      <c r="M205" s="1">
        <f>SUMIFS(Activity_PUBBDG!U:U,Activity_PUBBDG!B:B,B205&amp;C205&amp;D205&amp;E205&amp;F205&amp;"*")</f>
        <v>230.4723599023834</v>
      </c>
      <c r="N205" s="1">
        <f>VLOOKUP(B205&amp;C205&amp;D205&amp;E205&amp;F205&amp;G205&amp;H205&amp;I205&amp;J205&amp;"*",PUBBDG_CapacityToActivity!B:C,2,FALSE)</f>
        <v>31.536000000000001</v>
      </c>
      <c r="O205" s="1">
        <f>VLOOKUP(F205,Parameters!A:B,2,FALSE)</f>
        <v>0.30113578140729891</v>
      </c>
      <c r="P205" s="5">
        <v>0.8</v>
      </c>
      <c r="Q205" s="5">
        <v>1</v>
      </c>
      <c r="R205" s="5">
        <v>2</v>
      </c>
      <c r="S205">
        <f t="shared" si="13"/>
        <v>19.415110683749436</v>
      </c>
    </row>
    <row r="206" spans="1:19" x14ac:dyDescent="0.25">
      <c r="A206" t="str">
        <f t="shared" si="12"/>
        <v>PUBBDGMUNNewWHWTK___HIGELC_23</v>
      </c>
      <c r="B206" t="s">
        <v>1848</v>
      </c>
      <c r="C206" t="s">
        <v>13</v>
      </c>
      <c r="D206" t="s">
        <v>1850</v>
      </c>
      <c r="E206" t="s">
        <v>58</v>
      </c>
      <c r="F206" t="s">
        <v>49</v>
      </c>
      <c r="G206" t="s">
        <v>51</v>
      </c>
      <c r="H206" t="s">
        <v>14</v>
      </c>
      <c r="I206" t="s">
        <v>15</v>
      </c>
      <c r="J206" t="s">
        <v>16</v>
      </c>
      <c r="K206">
        <v>23</v>
      </c>
      <c r="L206" s="1">
        <f>SUMIFS(Activity_PUBBDG!C:C,Activity_PUBBDG!B:B,B206&amp;C206&amp;D206&amp;E206&amp;F206&amp;"*")</f>
        <v>0</v>
      </c>
      <c r="M206" s="1">
        <f>SUMIFS(Activity_PUBBDG!U:U,Activity_PUBBDG!B:B,B206&amp;C206&amp;D206&amp;E206&amp;F206&amp;"*")</f>
        <v>49.239790364609355</v>
      </c>
      <c r="N206" s="1">
        <f>VLOOKUP(B206&amp;C206&amp;D206&amp;E206&amp;F206&amp;G206&amp;H206&amp;I206&amp;J206&amp;"*",PUBBDG_CapacityToActivity!B:C,2,FALSE)</f>
        <v>31.536000000000001</v>
      </c>
      <c r="O206" s="1">
        <f>VLOOKUP(F206,Parameters!A:B,2,FALSE)</f>
        <v>0.63450003633438512</v>
      </c>
      <c r="P206" s="5">
        <v>0.8</v>
      </c>
      <c r="Q206" s="5">
        <v>1</v>
      </c>
      <c r="R206" s="5">
        <v>2</v>
      </c>
      <c r="S206">
        <f t="shared" si="13"/>
        <v>1.9686473568674125</v>
      </c>
    </row>
    <row r="207" spans="1:19" x14ac:dyDescent="0.25">
      <c r="A207" t="str">
        <f t="shared" si="12"/>
        <v>PUBBDGPSINewSCWD___STDELC_23</v>
      </c>
      <c r="B207" t="s">
        <v>1848</v>
      </c>
      <c r="C207" t="s">
        <v>13</v>
      </c>
      <c r="D207" t="s">
        <v>1849</v>
      </c>
      <c r="E207" t="s">
        <v>58</v>
      </c>
      <c r="F207" t="s">
        <v>28</v>
      </c>
      <c r="G207" t="s">
        <v>31</v>
      </c>
      <c r="H207" t="s">
        <v>14</v>
      </c>
      <c r="I207" t="s">
        <v>18</v>
      </c>
      <c r="J207" t="s">
        <v>16</v>
      </c>
      <c r="K207">
        <v>23</v>
      </c>
      <c r="L207" s="1">
        <f>SUMIFS(Activity_PUBBDG!C:C,Activity_PUBBDG!B:B,B207&amp;C207&amp;D207&amp;E207&amp;F207&amp;"*")</f>
        <v>0</v>
      </c>
      <c r="M207" s="1">
        <f>SUMIFS(Activity_PUBBDG!U:U,Activity_PUBBDG!B:B,B207&amp;C207&amp;D207&amp;E207&amp;F207&amp;"*")</f>
        <v>76.853292231345293</v>
      </c>
      <c r="N207" s="1">
        <f>VLOOKUP(B207&amp;C207&amp;D207&amp;E207&amp;F207&amp;G207&amp;H207&amp;I207&amp;J207&amp;"*",PUBBDG_CapacityToActivity!B:C,2,FALSE)</f>
        <v>31.536000000000001</v>
      </c>
      <c r="O207" s="1">
        <f>VLOOKUP(F207,Parameters!A:B,2,FALSE)</f>
        <v>0.37169226366635683</v>
      </c>
      <c r="P207" s="5">
        <v>0.8</v>
      </c>
      <c r="Q207" s="5">
        <v>1</v>
      </c>
      <c r="R207" s="5">
        <v>2</v>
      </c>
      <c r="S207">
        <f t="shared" si="13"/>
        <v>5.2452034563889915</v>
      </c>
    </row>
    <row r="208" spans="1:19" x14ac:dyDescent="0.25">
      <c r="A208" t="str">
        <f t="shared" si="12"/>
        <v>PUBBDGMUNOldLIFLUT5HIGELC_23</v>
      </c>
      <c r="B208" t="s">
        <v>1848</v>
      </c>
      <c r="C208" t="s">
        <v>13</v>
      </c>
      <c r="D208" t="s">
        <v>1850</v>
      </c>
      <c r="E208" t="s">
        <v>57</v>
      </c>
      <c r="F208" t="s">
        <v>20</v>
      </c>
      <c r="G208" t="s">
        <v>22</v>
      </c>
      <c r="H208" t="s">
        <v>23</v>
      </c>
      <c r="I208" t="s">
        <v>15</v>
      </c>
      <c r="J208" t="s">
        <v>16</v>
      </c>
      <c r="K208">
        <v>23</v>
      </c>
      <c r="L208" s="1">
        <f>SUMIFS(Activity_PUBBDG!C:C,Activity_PUBBDG!B:B,B208&amp;C208&amp;D208&amp;E208&amp;F208&amp;"*")</f>
        <v>223.60702539066176</v>
      </c>
      <c r="M208" s="1">
        <f>SUMIFS(Activity_PUBBDG!U:U,Activity_PUBBDG!B:B,B208&amp;C208&amp;D208&amp;E208&amp;F208&amp;"*")</f>
        <v>244.13351662463026</v>
      </c>
      <c r="N208" s="1">
        <f>VLOOKUP(B208&amp;C208&amp;D208&amp;E208&amp;F208&amp;G208&amp;H208&amp;I208&amp;J208&amp;"*",PUBBDG_CapacityToActivity!B:C,2,FALSE)</f>
        <v>1</v>
      </c>
      <c r="O208" s="1">
        <f>VLOOKUP(F208,Parameters!A:B,2,FALSE)</f>
        <v>0.66981607963728396</v>
      </c>
      <c r="P208" s="5">
        <v>0.5</v>
      </c>
      <c r="Q208" s="5">
        <v>1</v>
      </c>
      <c r="R208" s="5">
        <v>1.1000000000000001</v>
      </c>
      <c r="S208">
        <f t="shared" si="13"/>
        <v>210.04078870689753</v>
      </c>
    </row>
    <row r="209" spans="1:19" x14ac:dyDescent="0.25">
      <c r="A209" t="str">
        <f t="shared" si="12"/>
        <v>PUBBDGHSPNewSCWD___STDELC_23</v>
      </c>
      <c r="B209" t="s">
        <v>1848</v>
      </c>
      <c r="C209" t="s">
        <v>13</v>
      </c>
      <c r="D209" t="s">
        <v>1851</v>
      </c>
      <c r="E209" t="s">
        <v>58</v>
      </c>
      <c r="F209" t="s">
        <v>28</v>
      </c>
      <c r="G209" t="s">
        <v>31</v>
      </c>
      <c r="H209" t="s">
        <v>14</v>
      </c>
      <c r="I209" t="s">
        <v>18</v>
      </c>
      <c r="J209" t="s">
        <v>16</v>
      </c>
      <c r="K209">
        <v>23</v>
      </c>
      <c r="L209" s="1">
        <f>SUMIFS(Activity_PUBBDG!C:C,Activity_PUBBDG!B:B,B209&amp;C209&amp;D209&amp;E209&amp;F209&amp;"*")</f>
        <v>0</v>
      </c>
      <c r="M209" s="1">
        <f>SUMIFS(Activity_PUBBDG!U:U,Activity_PUBBDG!B:B,B209&amp;C209&amp;D209&amp;E209&amp;F209&amp;"*")</f>
        <v>79.054451912892048</v>
      </c>
      <c r="N209" s="1">
        <f>VLOOKUP(B209&amp;C209&amp;D209&amp;E209&amp;F209&amp;G209&amp;H209&amp;I209&amp;J209&amp;"*",PUBBDG_CapacityToActivity!B:C,2,FALSE)</f>
        <v>31.536000000000001</v>
      </c>
      <c r="O209" s="1">
        <f>VLOOKUP(F209,Parameters!A:B,2,FALSE)</f>
        <v>0.37169226366635683</v>
      </c>
      <c r="P209" s="5">
        <v>0.8</v>
      </c>
      <c r="Q209" s="5">
        <v>1</v>
      </c>
      <c r="R209" s="5">
        <v>2</v>
      </c>
      <c r="S209">
        <f t="shared" si="13"/>
        <v>5.3954316383510417</v>
      </c>
    </row>
    <row r="210" spans="1:19" x14ac:dyDescent="0.25">
      <c r="A210" t="str">
        <f t="shared" si="12"/>
        <v>PUBBDGSBDNewWHSYS___STDBMA_23</v>
      </c>
      <c r="B210" t="s">
        <v>1848</v>
      </c>
      <c r="C210" t="s">
        <v>13</v>
      </c>
      <c r="D210" t="s">
        <v>1852</v>
      </c>
      <c r="E210" t="s">
        <v>58</v>
      </c>
      <c r="F210" t="s">
        <v>49</v>
      </c>
      <c r="G210" t="s">
        <v>50</v>
      </c>
      <c r="H210" t="s">
        <v>14</v>
      </c>
      <c r="I210" t="s">
        <v>18</v>
      </c>
      <c r="J210" t="s">
        <v>33</v>
      </c>
      <c r="K210">
        <v>23</v>
      </c>
      <c r="L210" s="1">
        <f>SUMIFS(Activity_PUBBDG!C:C,Activity_PUBBDG!B:B,B210&amp;C210&amp;D210&amp;E210&amp;F210&amp;"*")</f>
        <v>0</v>
      </c>
      <c r="M210" s="1">
        <f>SUMIFS(Activity_PUBBDG!U:U,Activity_PUBBDG!B:B,B210&amp;C210&amp;D210&amp;E210&amp;F210&amp;"*")</f>
        <v>32.919387703426366</v>
      </c>
      <c r="N210" s="1">
        <f>VLOOKUP(B210&amp;C210&amp;D210&amp;E210&amp;F210&amp;G210&amp;H210&amp;I210&amp;J210&amp;"*",PUBBDG_CapacityToActivity!B:C,2,FALSE)</f>
        <v>31.536000000000001</v>
      </c>
      <c r="O210" s="1">
        <f>VLOOKUP(F210,Parameters!A:B,2,FALSE)</f>
        <v>0.63450003633438512</v>
      </c>
      <c r="P210" s="5">
        <v>0.8</v>
      </c>
      <c r="Q210" s="5">
        <v>1</v>
      </c>
      <c r="R210" s="5">
        <v>2</v>
      </c>
      <c r="S210">
        <f t="shared" si="13"/>
        <v>1.3161442222268904</v>
      </c>
    </row>
    <row r="211" spans="1:19" x14ac:dyDescent="0.25">
      <c r="A211" t="str">
        <f t="shared" si="12"/>
        <v>PUBBDGSBDNewSHFUR___STDELC_23</v>
      </c>
      <c r="B211" t="s">
        <v>1848</v>
      </c>
      <c r="C211" t="s">
        <v>13</v>
      </c>
      <c r="D211" t="s">
        <v>1852</v>
      </c>
      <c r="E211" t="s">
        <v>58</v>
      </c>
      <c r="F211" t="s">
        <v>32</v>
      </c>
      <c r="G211" t="s">
        <v>34</v>
      </c>
      <c r="H211" t="s">
        <v>14</v>
      </c>
      <c r="I211" t="s">
        <v>18</v>
      </c>
      <c r="J211" t="s">
        <v>16</v>
      </c>
      <c r="K211">
        <v>23</v>
      </c>
      <c r="L211" s="1">
        <f>SUMIFS(Activity_PUBBDG!C:C,Activity_PUBBDG!B:B,B211&amp;C211&amp;D211&amp;E211&amp;F211&amp;"*")</f>
        <v>0</v>
      </c>
      <c r="M211" s="1">
        <f>SUMIFS(Activity_PUBBDG!U:U,Activity_PUBBDG!B:B,B211&amp;C211&amp;D211&amp;E211&amp;F211&amp;"*")</f>
        <v>290.43180513994872</v>
      </c>
      <c r="N211" s="1">
        <f>VLOOKUP(B211&amp;C211&amp;D211&amp;E211&amp;F211&amp;G211&amp;H211&amp;I211&amp;J211&amp;"*",PUBBDG_CapacityToActivity!B:C,2,FALSE)</f>
        <v>31.536000000000001</v>
      </c>
      <c r="O211" s="1">
        <f>VLOOKUP(F211,Parameters!A:B,2,FALSE)</f>
        <v>0.30113578140729891</v>
      </c>
      <c r="P211" s="5">
        <v>0.8</v>
      </c>
      <c r="Q211" s="5">
        <v>1</v>
      </c>
      <c r="R211" s="5">
        <v>2</v>
      </c>
      <c r="S211">
        <f t="shared" si="13"/>
        <v>24.466125331738493</v>
      </c>
    </row>
    <row r="212" spans="1:19" x14ac:dyDescent="0.25">
      <c r="A212" t="str">
        <f t="shared" si="12"/>
        <v>PUBBDGMUNNewLIFLUT8HIGELC_23</v>
      </c>
      <c r="B212" t="s">
        <v>1848</v>
      </c>
      <c r="C212" t="s">
        <v>13</v>
      </c>
      <c r="D212" t="s">
        <v>1850</v>
      </c>
      <c r="E212" t="s">
        <v>58</v>
      </c>
      <c r="F212" t="s">
        <v>20</v>
      </c>
      <c r="G212" t="s">
        <v>22</v>
      </c>
      <c r="H212" t="s">
        <v>24</v>
      </c>
      <c r="I212" t="s">
        <v>15</v>
      </c>
      <c r="J212" t="s">
        <v>16</v>
      </c>
      <c r="K212">
        <v>23</v>
      </c>
      <c r="L212" s="1">
        <f>SUMIFS(Activity_PUBBDG!C:C,Activity_PUBBDG!B:B,B212&amp;C212&amp;D212&amp;E212&amp;F212&amp;"*")</f>
        <v>0</v>
      </c>
      <c r="M212" s="1">
        <f>SUMIFS(Activity_PUBBDG!U:U,Activity_PUBBDG!B:B,B212&amp;C212&amp;D212&amp;E212&amp;F212&amp;"*")</f>
        <v>63.54039425779235</v>
      </c>
      <c r="N212" s="1">
        <f>VLOOKUP(B212&amp;C212&amp;D212&amp;E212&amp;F212&amp;G212&amp;H212&amp;I212&amp;J212&amp;"*",PUBBDG_CapacityToActivity!B:C,2,FALSE)</f>
        <v>1</v>
      </c>
      <c r="O212" s="1">
        <f>VLOOKUP(F212,Parameters!A:B,2,FALSE)</f>
        <v>0.66981607963728396</v>
      </c>
      <c r="P212" s="5">
        <v>0.8</v>
      </c>
      <c r="Q212" s="5">
        <v>1</v>
      </c>
      <c r="R212" s="5">
        <v>2</v>
      </c>
      <c r="S212">
        <f t="shared" si="13"/>
        <v>75.889960580183768</v>
      </c>
    </row>
    <row r="213" spans="1:19" x14ac:dyDescent="0.25">
      <c r="A213" t="str">
        <f t="shared" si="12"/>
        <v>PUBBDGPSINewSCWD___ESRELC_23</v>
      </c>
      <c r="B213" t="s">
        <v>1848</v>
      </c>
      <c r="C213" t="s">
        <v>13</v>
      </c>
      <c r="D213" t="s">
        <v>1849</v>
      </c>
      <c r="E213" t="s">
        <v>58</v>
      </c>
      <c r="F213" t="s">
        <v>28</v>
      </c>
      <c r="G213" t="s">
        <v>31</v>
      </c>
      <c r="H213" t="s">
        <v>14</v>
      </c>
      <c r="I213" t="s">
        <v>17</v>
      </c>
      <c r="J213" t="s">
        <v>16</v>
      </c>
      <c r="K213">
        <v>23</v>
      </c>
      <c r="L213" s="1">
        <f>SUMIFS(Activity_PUBBDG!C:C,Activity_PUBBDG!B:B,B213&amp;C213&amp;D213&amp;E213&amp;F213&amp;"*")</f>
        <v>0</v>
      </c>
      <c r="M213" s="1">
        <f>SUMIFS(Activity_PUBBDG!U:U,Activity_PUBBDG!B:B,B213&amp;C213&amp;D213&amp;E213&amp;F213&amp;"*")</f>
        <v>76.853292231345293</v>
      </c>
      <c r="N213" s="1">
        <f>VLOOKUP(B213&amp;C213&amp;D213&amp;E213&amp;F213&amp;G213&amp;H213&amp;I213&amp;J213&amp;"*",PUBBDG_CapacityToActivity!B:C,2,FALSE)</f>
        <v>31.536000000000001</v>
      </c>
      <c r="O213" s="1">
        <f>VLOOKUP(F213,Parameters!A:B,2,FALSE)</f>
        <v>0.37169226366635683</v>
      </c>
      <c r="P213" s="5">
        <v>0.8</v>
      </c>
      <c r="Q213" s="5">
        <v>1</v>
      </c>
      <c r="R213" s="5">
        <v>2</v>
      </c>
      <c r="S213">
        <f t="shared" si="13"/>
        <v>5.2452034563889915</v>
      </c>
    </row>
    <row r="214" spans="1:19" x14ac:dyDescent="0.25">
      <c r="A214" t="str">
        <f t="shared" si="12"/>
        <v>PUBBDGHSPNewSCWD___ESRELC_23</v>
      </c>
      <c r="B214" t="s">
        <v>1848</v>
      </c>
      <c r="C214" t="s">
        <v>13</v>
      </c>
      <c r="D214" t="s">
        <v>1851</v>
      </c>
      <c r="E214" t="s">
        <v>58</v>
      </c>
      <c r="F214" t="s">
        <v>28</v>
      </c>
      <c r="G214" t="s">
        <v>31</v>
      </c>
      <c r="H214" t="s">
        <v>14</v>
      </c>
      <c r="I214" t="s">
        <v>17</v>
      </c>
      <c r="J214" t="s">
        <v>16</v>
      </c>
      <c r="K214">
        <v>23</v>
      </c>
      <c r="L214" s="1">
        <f>SUMIFS(Activity_PUBBDG!C:C,Activity_PUBBDG!B:B,B214&amp;C214&amp;D214&amp;E214&amp;F214&amp;"*")</f>
        <v>0</v>
      </c>
      <c r="M214" s="1">
        <f>SUMIFS(Activity_PUBBDG!U:U,Activity_PUBBDG!B:B,B214&amp;C214&amp;D214&amp;E214&amp;F214&amp;"*")</f>
        <v>79.054451912892048</v>
      </c>
      <c r="N214" s="1">
        <f>VLOOKUP(B214&amp;C214&amp;D214&amp;E214&amp;F214&amp;G214&amp;H214&amp;I214&amp;J214&amp;"*",PUBBDG_CapacityToActivity!B:C,2,FALSE)</f>
        <v>31.536000000000001</v>
      </c>
      <c r="O214" s="1">
        <f>VLOOKUP(F214,Parameters!A:B,2,FALSE)</f>
        <v>0.37169226366635683</v>
      </c>
      <c r="P214" s="5">
        <v>0.8</v>
      </c>
      <c r="Q214" s="5">
        <v>1</v>
      </c>
      <c r="R214" s="5">
        <v>2</v>
      </c>
      <c r="S214">
        <f t="shared" si="13"/>
        <v>5.3954316383510417</v>
      </c>
    </row>
    <row r="215" spans="1:19" x14ac:dyDescent="0.25">
      <c r="A215" t="str">
        <f t="shared" si="12"/>
        <v>PUBBDGMUNOldLIFLC___STDELC_23</v>
      </c>
      <c r="B215" t="s">
        <v>1848</v>
      </c>
      <c r="C215" t="s">
        <v>13</v>
      </c>
      <c r="D215" t="s">
        <v>1850</v>
      </c>
      <c r="E215" t="s">
        <v>57</v>
      </c>
      <c r="F215" t="s">
        <v>20</v>
      </c>
      <c r="G215" t="s">
        <v>21</v>
      </c>
      <c r="H215" t="s">
        <v>14</v>
      </c>
      <c r="I215" t="s">
        <v>18</v>
      </c>
      <c r="J215" t="s">
        <v>16</v>
      </c>
      <c r="K215">
        <v>23</v>
      </c>
      <c r="L215" s="1">
        <f>SUMIFS(Activity_PUBBDG!C:C,Activity_PUBBDG!B:B,B215&amp;C215&amp;D215&amp;E215&amp;F215&amp;"*")</f>
        <v>223.60702539066176</v>
      </c>
      <c r="M215" s="1">
        <f>SUMIFS(Activity_PUBBDG!U:U,Activity_PUBBDG!B:B,B215&amp;C215&amp;D215&amp;E215&amp;F215&amp;"*")</f>
        <v>244.13351662463026</v>
      </c>
      <c r="N215" s="1">
        <f>VLOOKUP(B215&amp;C215&amp;D215&amp;E215&amp;F215&amp;G215&amp;H215&amp;I215&amp;J215&amp;"*",PUBBDG_CapacityToActivity!B:C,2,FALSE)</f>
        <v>1</v>
      </c>
      <c r="O215" s="1">
        <f>VLOOKUP(F215,Parameters!A:B,2,FALSE)</f>
        <v>0.66981607963728396</v>
      </c>
      <c r="P215" s="5">
        <v>0.5</v>
      </c>
      <c r="Q215" s="5">
        <v>1</v>
      </c>
      <c r="R215" s="5">
        <v>1.1000000000000001</v>
      </c>
      <c r="S215">
        <f t="shared" si="13"/>
        <v>210.04078870689753</v>
      </c>
    </row>
    <row r="216" spans="1:19" x14ac:dyDescent="0.25">
      <c r="A216" t="str">
        <f t="shared" si="12"/>
        <v>PUBBDGSBDNewLILED___ESRELC_23</v>
      </c>
      <c r="B216" t="s">
        <v>1848</v>
      </c>
      <c r="C216" t="s">
        <v>13</v>
      </c>
      <c r="D216" t="s">
        <v>1852</v>
      </c>
      <c r="E216" t="s">
        <v>58</v>
      </c>
      <c r="F216" t="s">
        <v>20</v>
      </c>
      <c r="G216" t="s">
        <v>27</v>
      </c>
      <c r="H216" t="s">
        <v>14</v>
      </c>
      <c r="I216" t="s">
        <v>17</v>
      </c>
      <c r="J216" t="s">
        <v>16</v>
      </c>
      <c r="K216">
        <v>23</v>
      </c>
      <c r="L216" s="1">
        <f>SUMIFS(Activity_PUBBDG!C:C,Activity_PUBBDG!B:B,B216&amp;C216&amp;D216&amp;E216&amp;F216&amp;"*")</f>
        <v>0</v>
      </c>
      <c r="M216" s="1">
        <f>SUMIFS(Activity_PUBBDG!U:U,Activity_PUBBDG!B:B,B216&amp;C216&amp;D216&amp;E216&amp;F216&amp;"*")</f>
        <v>44.595357516980705</v>
      </c>
      <c r="N216" s="1">
        <f>VLOOKUP(B216&amp;C216&amp;D216&amp;E216&amp;F216&amp;G216&amp;H216&amp;I216&amp;J216&amp;"*",PUBBDG_CapacityToActivity!B:C,2,FALSE)</f>
        <v>1</v>
      </c>
      <c r="O216" s="1">
        <f>VLOOKUP(F216,Parameters!A:B,2,FALSE)</f>
        <v>0.66981607963728396</v>
      </c>
      <c r="P216" s="5">
        <v>0.8</v>
      </c>
      <c r="Q216" s="5">
        <v>1</v>
      </c>
      <c r="R216" s="5">
        <v>2</v>
      </c>
      <c r="S216">
        <f t="shared" si="13"/>
        <v>53.262809643454879</v>
      </c>
    </row>
    <row r="217" spans="1:19" x14ac:dyDescent="0.25">
      <c r="A217" t="str">
        <f t="shared" si="12"/>
        <v>PUBBDGMUNNewSHPLT1000WSTDELC_23</v>
      </c>
      <c r="B217" t="s">
        <v>1848</v>
      </c>
      <c r="C217" t="s">
        <v>13</v>
      </c>
      <c r="D217" t="s">
        <v>1850</v>
      </c>
      <c r="E217" t="s">
        <v>58</v>
      </c>
      <c r="F217" t="s">
        <v>32</v>
      </c>
      <c r="G217" t="s">
        <v>37</v>
      </c>
      <c r="H217" t="s">
        <v>39</v>
      </c>
      <c r="I217" t="s">
        <v>18</v>
      </c>
      <c r="J217" t="s">
        <v>16</v>
      </c>
      <c r="K217">
        <v>23</v>
      </c>
      <c r="L217" s="1">
        <f>SUMIFS(Activity_PUBBDG!C:C,Activity_PUBBDG!B:B,B217&amp;C217&amp;D217&amp;E217&amp;F217&amp;"*")</f>
        <v>0</v>
      </c>
      <c r="M217" s="1">
        <f>SUMIFS(Activity_PUBBDG!U:U,Activity_PUBBDG!B:B,B217&amp;C217&amp;D217&amp;E217&amp;F217&amp;"*")</f>
        <v>424.83002203090109</v>
      </c>
      <c r="N217" s="1">
        <f>VLOOKUP(B217&amp;C217&amp;D217&amp;E217&amp;F217&amp;G217&amp;H217&amp;I217&amp;J217&amp;"*",PUBBDG_CapacityToActivity!B:C,2,FALSE)</f>
        <v>31.536000000000001</v>
      </c>
      <c r="O217" s="1">
        <f>VLOOKUP(F217,Parameters!A:B,2,FALSE)</f>
        <v>0.30113578140729891</v>
      </c>
      <c r="P217" s="5">
        <v>0.8</v>
      </c>
      <c r="Q217" s="5">
        <v>1</v>
      </c>
      <c r="R217" s="5">
        <v>2</v>
      </c>
      <c r="S217">
        <f t="shared" si="13"/>
        <v>35.787900566485064</v>
      </c>
    </row>
    <row r="218" spans="1:19" x14ac:dyDescent="0.25">
      <c r="A218" t="str">
        <f t="shared" si="12"/>
        <v>PUBBDGHSPNewSHFUR___STDKER_23</v>
      </c>
      <c r="B218" t="s">
        <v>1848</v>
      </c>
      <c r="C218" t="s">
        <v>13</v>
      </c>
      <c r="D218" t="s">
        <v>1851</v>
      </c>
      <c r="E218" t="s">
        <v>58</v>
      </c>
      <c r="F218" t="s">
        <v>32</v>
      </c>
      <c r="G218" t="s">
        <v>34</v>
      </c>
      <c r="H218" t="s">
        <v>14</v>
      </c>
      <c r="I218" t="s">
        <v>18</v>
      </c>
      <c r="J218" t="s">
        <v>42</v>
      </c>
      <c r="K218">
        <v>23</v>
      </c>
      <c r="L218" s="1">
        <f>SUMIFS(Activity_PUBBDG!C:C,Activity_PUBBDG!B:B,B218&amp;C218&amp;D218&amp;E218&amp;F218&amp;"*")</f>
        <v>0</v>
      </c>
      <c r="M218" s="1">
        <f>SUMIFS(Activity_PUBBDG!U:U,Activity_PUBBDG!B:B,B218&amp;C218&amp;D218&amp;E218&amp;F218&amp;"*")</f>
        <v>172.51092641578816</v>
      </c>
      <c r="N218" s="1">
        <f>VLOOKUP(B218&amp;C218&amp;D218&amp;E218&amp;F218&amp;G218&amp;H218&amp;I218&amp;J218&amp;"*",PUBBDG_CapacityToActivity!B:C,2,FALSE)</f>
        <v>31.536000000000001</v>
      </c>
      <c r="O218" s="1">
        <f>VLOOKUP(F218,Parameters!A:B,2,FALSE)</f>
        <v>0.30113578140729891</v>
      </c>
      <c r="P218" s="5">
        <v>0.8</v>
      </c>
      <c r="Q218" s="5">
        <v>1</v>
      </c>
      <c r="R218" s="5">
        <v>2</v>
      </c>
      <c r="S218">
        <f t="shared" si="13"/>
        <v>14.532409578039147</v>
      </c>
    </row>
    <row r="219" spans="1:19" x14ac:dyDescent="0.25">
      <c r="A219" t="str">
        <f t="shared" si="12"/>
        <v>PUBBDGHSPNewSHFUR___STDHFO_23</v>
      </c>
      <c r="B219" t="s">
        <v>1848</v>
      </c>
      <c r="C219" t="s">
        <v>13</v>
      </c>
      <c r="D219" t="s">
        <v>1851</v>
      </c>
      <c r="E219" t="s">
        <v>58</v>
      </c>
      <c r="F219" t="s">
        <v>32</v>
      </c>
      <c r="G219" t="s">
        <v>34</v>
      </c>
      <c r="H219" t="s">
        <v>14</v>
      </c>
      <c r="I219" t="s">
        <v>18</v>
      </c>
      <c r="J219" t="s">
        <v>75</v>
      </c>
      <c r="K219">
        <v>23</v>
      </c>
      <c r="L219" s="1">
        <f>SUMIFS(Activity_PUBBDG!C:C,Activity_PUBBDG!B:B,B219&amp;C219&amp;D219&amp;E219&amp;F219&amp;"*")</f>
        <v>0</v>
      </c>
      <c r="M219" s="1">
        <f>SUMIFS(Activity_PUBBDG!U:U,Activity_PUBBDG!B:B,B219&amp;C219&amp;D219&amp;E219&amp;F219&amp;"*")</f>
        <v>172.51092641578816</v>
      </c>
      <c r="N219" s="1">
        <f>VLOOKUP(B219&amp;C219&amp;D219&amp;E219&amp;F219&amp;G219&amp;H219&amp;I219&amp;J219&amp;"*",PUBBDG_CapacityToActivity!B:C,2,FALSE)</f>
        <v>31.536000000000001</v>
      </c>
      <c r="O219" s="1">
        <f>VLOOKUP(F219,Parameters!A:B,2,FALSE)</f>
        <v>0.30113578140729891</v>
      </c>
      <c r="P219" s="5">
        <v>0.8</v>
      </c>
      <c r="Q219" s="5">
        <v>1</v>
      </c>
      <c r="R219" s="5">
        <v>2</v>
      </c>
      <c r="S219">
        <f t="shared" si="13"/>
        <v>14.532409578039147</v>
      </c>
    </row>
    <row r="220" spans="1:19" x14ac:dyDescent="0.25">
      <c r="A220" t="str">
        <f t="shared" si="12"/>
        <v>PUBBDGHSPNewSHFUR___STDLFO_23</v>
      </c>
      <c r="B220" t="s">
        <v>1848</v>
      </c>
      <c r="C220" t="s">
        <v>13</v>
      </c>
      <c r="D220" t="s">
        <v>1851</v>
      </c>
      <c r="E220" t="s">
        <v>58</v>
      </c>
      <c r="F220" t="s">
        <v>32</v>
      </c>
      <c r="G220" t="s">
        <v>34</v>
      </c>
      <c r="H220" t="s">
        <v>14</v>
      </c>
      <c r="I220" t="s">
        <v>18</v>
      </c>
      <c r="J220" t="s">
        <v>43</v>
      </c>
      <c r="K220">
        <v>23</v>
      </c>
      <c r="L220" s="1">
        <f>SUMIFS(Activity_PUBBDG!C:C,Activity_PUBBDG!B:B,B220&amp;C220&amp;D220&amp;E220&amp;F220&amp;"*")</f>
        <v>0</v>
      </c>
      <c r="M220" s="1">
        <f>SUMIFS(Activity_PUBBDG!U:U,Activity_PUBBDG!B:B,B220&amp;C220&amp;D220&amp;E220&amp;F220&amp;"*")</f>
        <v>172.51092641578816</v>
      </c>
      <c r="N220" s="1">
        <f>VLOOKUP(B220&amp;C220&amp;D220&amp;E220&amp;F220&amp;G220&amp;H220&amp;I220&amp;J220&amp;"*",PUBBDG_CapacityToActivity!B:C,2,FALSE)</f>
        <v>31.536000000000001</v>
      </c>
      <c r="O220" s="1">
        <f>VLOOKUP(F220,Parameters!A:B,2,FALSE)</f>
        <v>0.30113578140729891</v>
      </c>
      <c r="P220" s="5">
        <v>0.8</v>
      </c>
      <c r="Q220" s="5">
        <v>1</v>
      </c>
      <c r="R220" s="5">
        <v>2</v>
      </c>
      <c r="S220">
        <f t="shared" si="13"/>
        <v>14.532409578039147</v>
      </c>
    </row>
    <row r="221" spans="1:19" x14ac:dyDescent="0.25">
      <c r="A221" t="str">
        <f t="shared" si="12"/>
        <v>PUBBDGSBDOldAE______STDELC_23</v>
      </c>
      <c r="B221" t="s">
        <v>1848</v>
      </c>
      <c r="C221" t="s">
        <v>13</v>
      </c>
      <c r="D221" t="s">
        <v>1852</v>
      </c>
      <c r="E221" t="s">
        <v>57</v>
      </c>
      <c r="F221" t="s">
        <v>71</v>
      </c>
      <c r="G221" t="s">
        <v>14</v>
      </c>
      <c r="H221" t="s">
        <v>14</v>
      </c>
      <c r="I221" t="s">
        <v>18</v>
      </c>
      <c r="J221" t="s">
        <v>16</v>
      </c>
      <c r="K221">
        <v>23</v>
      </c>
      <c r="L221" s="1">
        <f>SUMIFS(Activity_PUBBDG!C:C,Activity_PUBBDG!B:B,B221&amp;C221&amp;D221&amp;E221&amp;F221&amp;"*")</f>
        <v>508.35513234078991</v>
      </c>
      <c r="M221" s="1">
        <f>SUMIFS(Activity_PUBBDG!U:U,Activity_PUBBDG!B:B,B221&amp;C221&amp;D221&amp;E221&amp;F221&amp;"*")</f>
        <v>529.62929912354059</v>
      </c>
      <c r="N221" s="1">
        <f>VLOOKUP(B221&amp;C221&amp;D221&amp;E221&amp;F221&amp;G221&amp;H221&amp;I221&amp;J221&amp;"*",PUBBDG_CapacityToActivity!B:C,2,FALSE)</f>
        <v>31.536000000000001</v>
      </c>
      <c r="O221" s="1">
        <f>VLOOKUP(F221,Parameters!A:B,2,FALSE)</f>
        <v>0.79985092891507692</v>
      </c>
      <c r="P221" s="5">
        <v>1</v>
      </c>
      <c r="Q221" s="5">
        <v>1</v>
      </c>
      <c r="R221" s="5">
        <v>1.2</v>
      </c>
      <c r="S221">
        <f t="shared" si="13"/>
        <v>21.149805212514146</v>
      </c>
    </row>
    <row r="222" spans="1:19" x14ac:dyDescent="0.25">
      <c r="A222" t="str">
        <f t="shared" si="12"/>
        <v>PUBBDGHSPNewSHFUR___HIGHFO_23</v>
      </c>
      <c r="B222" t="s">
        <v>1848</v>
      </c>
      <c r="C222" t="s">
        <v>13</v>
      </c>
      <c r="D222" t="s">
        <v>1851</v>
      </c>
      <c r="E222" t="s">
        <v>58</v>
      </c>
      <c r="F222" t="s">
        <v>32</v>
      </c>
      <c r="G222" t="s">
        <v>34</v>
      </c>
      <c r="H222" t="s">
        <v>14</v>
      </c>
      <c r="I222" t="s">
        <v>15</v>
      </c>
      <c r="J222" t="s">
        <v>75</v>
      </c>
      <c r="K222">
        <v>23</v>
      </c>
      <c r="L222" s="1">
        <f>SUMIFS(Activity_PUBBDG!C:C,Activity_PUBBDG!B:B,B222&amp;C222&amp;D222&amp;E222&amp;F222&amp;"*")</f>
        <v>0</v>
      </c>
      <c r="M222" s="1">
        <f>SUMIFS(Activity_PUBBDG!U:U,Activity_PUBBDG!B:B,B222&amp;C222&amp;D222&amp;E222&amp;F222&amp;"*")</f>
        <v>172.51092641578816</v>
      </c>
      <c r="N222" s="1">
        <f>VLOOKUP(B222&amp;C222&amp;D222&amp;E222&amp;F222&amp;G222&amp;H222&amp;I222&amp;J222&amp;"*",PUBBDG_CapacityToActivity!B:C,2,FALSE)</f>
        <v>31.536000000000001</v>
      </c>
      <c r="O222" s="1">
        <f>VLOOKUP(F222,Parameters!A:B,2,FALSE)</f>
        <v>0.30113578140729891</v>
      </c>
      <c r="P222" s="5">
        <v>0.8</v>
      </c>
      <c r="Q222" s="5">
        <v>1</v>
      </c>
      <c r="R222" s="5">
        <v>2</v>
      </c>
      <c r="S222">
        <f t="shared" si="13"/>
        <v>14.532409578039147</v>
      </c>
    </row>
    <row r="223" spans="1:19" x14ac:dyDescent="0.25">
      <c r="A223" t="str">
        <f t="shared" si="12"/>
        <v>PUBBDGHSPNewSHFUR___HIGLFO_23</v>
      </c>
      <c r="B223" t="s">
        <v>1848</v>
      </c>
      <c r="C223" t="s">
        <v>13</v>
      </c>
      <c r="D223" t="s">
        <v>1851</v>
      </c>
      <c r="E223" t="s">
        <v>58</v>
      </c>
      <c r="F223" t="s">
        <v>32</v>
      </c>
      <c r="G223" t="s">
        <v>34</v>
      </c>
      <c r="H223" t="s">
        <v>14</v>
      </c>
      <c r="I223" t="s">
        <v>15</v>
      </c>
      <c r="J223" t="s">
        <v>43</v>
      </c>
      <c r="K223">
        <v>23</v>
      </c>
      <c r="L223" s="1">
        <f>SUMIFS(Activity_PUBBDG!C:C,Activity_PUBBDG!B:B,B223&amp;C223&amp;D223&amp;E223&amp;F223&amp;"*")</f>
        <v>0</v>
      </c>
      <c r="M223" s="1">
        <f>SUMIFS(Activity_PUBBDG!U:U,Activity_PUBBDG!B:B,B223&amp;C223&amp;D223&amp;E223&amp;F223&amp;"*")</f>
        <v>172.51092641578816</v>
      </c>
      <c r="N223" s="1">
        <f>VLOOKUP(B223&amp;C223&amp;D223&amp;E223&amp;F223&amp;G223&amp;H223&amp;I223&amp;J223&amp;"*",PUBBDG_CapacityToActivity!B:C,2,FALSE)</f>
        <v>31.536000000000001</v>
      </c>
      <c r="O223" s="1">
        <f>VLOOKUP(F223,Parameters!A:B,2,FALSE)</f>
        <v>0.30113578140729891</v>
      </c>
      <c r="P223" s="5">
        <v>0.8</v>
      </c>
      <c r="Q223" s="5">
        <v>1</v>
      </c>
      <c r="R223" s="5">
        <v>2</v>
      </c>
      <c r="S223">
        <f t="shared" si="13"/>
        <v>14.532409578039147</v>
      </c>
    </row>
    <row r="224" spans="1:19" x14ac:dyDescent="0.25">
      <c r="A224" t="str">
        <f t="shared" si="12"/>
        <v>PUBBDGMUNOldLIFLUT8STDELC_23</v>
      </c>
      <c r="B224" t="s">
        <v>1848</v>
      </c>
      <c r="C224" t="s">
        <v>13</v>
      </c>
      <c r="D224" t="s">
        <v>1850</v>
      </c>
      <c r="E224" t="s">
        <v>57</v>
      </c>
      <c r="F224" t="s">
        <v>20</v>
      </c>
      <c r="G224" t="s">
        <v>22</v>
      </c>
      <c r="H224" t="s">
        <v>24</v>
      </c>
      <c r="I224" t="s">
        <v>18</v>
      </c>
      <c r="J224" t="s">
        <v>16</v>
      </c>
      <c r="K224">
        <v>23</v>
      </c>
      <c r="L224" s="1">
        <f>SUMIFS(Activity_PUBBDG!C:C,Activity_PUBBDG!B:B,B224&amp;C224&amp;D224&amp;E224&amp;F224&amp;"*")</f>
        <v>223.60702539066176</v>
      </c>
      <c r="M224" s="1">
        <f>SUMIFS(Activity_PUBBDG!U:U,Activity_PUBBDG!B:B,B224&amp;C224&amp;D224&amp;E224&amp;F224&amp;"*")</f>
        <v>244.13351662463026</v>
      </c>
      <c r="N224" s="1">
        <f>VLOOKUP(B224&amp;C224&amp;D224&amp;E224&amp;F224&amp;G224&amp;H224&amp;I224&amp;J224&amp;"*",PUBBDG_CapacityToActivity!B:C,2,FALSE)</f>
        <v>1</v>
      </c>
      <c r="O224" s="1">
        <f>VLOOKUP(F224,Parameters!A:B,2,FALSE)</f>
        <v>0.66981607963728396</v>
      </c>
      <c r="P224" s="5">
        <v>0.5</v>
      </c>
      <c r="Q224" s="5">
        <v>1</v>
      </c>
      <c r="R224" s="5">
        <v>1.1000000000000001</v>
      </c>
      <c r="S224">
        <f t="shared" si="13"/>
        <v>210.04078870689753</v>
      </c>
    </row>
    <row r="225" spans="1:19" x14ac:dyDescent="0.25">
      <c r="A225" t="str">
        <f t="shared" si="12"/>
        <v>PUBBDGPSINewSHPLT500WSTDELC_23</v>
      </c>
      <c r="B225" t="s">
        <v>1848</v>
      </c>
      <c r="C225" t="s">
        <v>13</v>
      </c>
      <c r="D225" t="s">
        <v>1849</v>
      </c>
      <c r="E225" t="s">
        <v>58</v>
      </c>
      <c r="F225" t="s">
        <v>32</v>
      </c>
      <c r="G225" t="s">
        <v>37</v>
      </c>
      <c r="H225" t="s">
        <v>38</v>
      </c>
      <c r="I225" t="s">
        <v>18</v>
      </c>
      <c r="J225" t="s">
        <v>16</v>
      </c>
      <c r="K225">
        <v>23</v>
      </c>
      <c r="L225" s="1">
        <f>SUMIFS(Activity_PUBBDG!C:C,Activity_PUBBDG!B:B,B225&amp;C225&amp;D225&amp;E225&amp;F225&amp;"*")</f>
        <v>0</v>
      </c>
      <c r="M225" s="1">
        <f>SUMIFS(Activity_PUBBDG!U:U,Activity_PUBBDG!B:B,B225&amp;C225&amp;D225&amp;E225&amp;F225&amp;"*")</f>
        <v>230.4723599023834</v>
      </c>
      <c r="N225" s="1">
        <f>VLOOKUP(B225&amp;C225&amp;D225&amp;E225&amp;F225&amp;G225&amp;H225&amp;I225&amp;J225&amp;"*",PUBBDG_CapacityToActivity!B:C,2,FALSE)</f>
        <v>31.536000000000001</v>
      </c>
      <c r="O225" s="1">
        <f>VLOOKUP(F225,Parameters!A:B,2,FALSE)</f>
        <v>0.30113578140729891</v>
      </c>
      <c r="P225" s="5">
        <v>0.8</v>
      </c>
      <c r="Q225" s="5">
        <v>1</v>
      </c>
      <c r="R225" s="5">
        <v>2</v>
      </c>
      <c r="S225">
        <f t="shared" si="13"/>
        <v>19.415110683749436</v>
      </c>
    </row>
    <row r="226" spans="1:19" x14ac:dyDescent="0.25">
      <c r="A226" t="str">
        <f t="shared" si="12"/>
        <v>PUBBDGPSINewSCWA___STDELC_23</v>
      </c>
      <c r="B226" t="s">
        <v>1848</v>
      </c>
      <c r="C226" t="s">
        <v>13</v>
      </c>
      <c r="D226" t="s">
        <v>1849</v>
      </c>
      <c r="E226" t="s">
        <v>58</v>
      </c>
      <c r="F226" t="s">
        <v>28</v>
      </c>
      <c r="G226" t="s">
        <v>30</v>
      </c>
      <c r="H226" t="s">
        <v>14</v>
      </c>
      <c r="I226" t="s">
        <v>18</v>
      </c>
      <c r="J226" t="s">
        <v>16</v>
      </c>
      <c r="K226">
        <v>23</v>
      </c>
      <c r="L226" s="1">
        <f>SUMIFS(Activity_PUBBDG!C:C,Activity_PUBBDG!B:B,B226&amp;C226&amp;D226&amp;E226&amp;F226&amp;"*")</f>
        <v>0</v>
      </c>
      <c r="M226" s="1">
        <f>SUMIFS(Activity_PUBBDG!U:U,Activity_PUBBDG!B:B,B226&amp;C226&amp;D226&amp;E226&amp;F226&amp;"*")</f>
        <v>76.853292231345293</v>
      </c>
      <c r="N226" s="1">
        <f>VLOOKUP(B226&amp;C226&amp;D226&amp;E226&amp;F226&amp;G226&amp;H226&amp;I226&amp;J226&amp;"*",PUBBDG_CapacityToActivity!B:C,2,FALSE)</f>
        <v>31.536000000000001</v>
      </c>
      <c r="O226" s="1">
        <f>VLOOKUP(F226,Parameters!A:B,2,FALSE)</f>
        <v>0.37169226366635683</v>
      </c>
      <c r="P226" s="5">
        <v>0.8</v>
      </c>
      <c r="Q226" s="5">
        <v>1</v>
      </c>
      <c r="R226" s="5">
        <v>2</v>
      </c>
      <c r="S226">
        <f t="shared" si="13"/>
        <v>5.2452034563889915</v>
      </c>
    </row>
    <row r="227" spans="1:19" x14ac:dyDescent="0.25">
      <c r="A227" t="str">
        <f t="shared" si="12"/>
        <v>PUBBDGHSPOldLIFLUT5HIGELC_23</v>
      </c>
      <c r="B227" t="s">
        <v>1848</v>
      </c>
      <c r="C227" t="s">
        <v>13</v>
      </c>
      <c r="D227" t="s">
        <v>1851</v>
      </c>
      <c r="E227" t="s">
        <v>57</v>
      </c>
      <c r="F227" t="s">
        <v>20</v>
      </c>
      <c r="G227" t="s">
        <v>22</v>
      </c>
      <c r="H227" t="s">
        <v>23</v>
      </c>
      <c r="I227" t="s">
        <v>15</v>
      </c>
      <c r="J227" t="s">
        <v>16</v>
      </c>
      <c r="K227">
        <v>23</v>
      </c>
      <c r="L227" s="1">
        <f>SUMIFS(Activity_PUBBDG!C:C,Activity_PUBBDG!B:B,B227&amp;C227&amp;D227&amp;E227&amp;F227&amp;"*")</f>
        <v>352.04431508742454</v>
      </c>
      <c r="M227" s="1">
        <f>SUMIFS(Activity_PUBBDG!U:U,Activity_PUBBDG!B:B,B227&amp;C227&amp;D227&amp;E227&amp;F227&amp;"*")</f>
        <v>363.29608607260673</v>
      </c>
      <c r="N227" s="1">
        <f>VLOOKUP(B227&amp;C227&amp;D227&amp;E227&amp;F227&amp;G227&amp;H227&amp;I227&amp;J227&amp;"*",PUBBDG_CapacityToActivity!B:C,2,FALSE)</f>
        <v>1</v>
      </c>
      <c r="O227" s="1">
        <f>VLOOKUP(F227,Parameters!A:B,2,FALSE)</f>
        <v>0.66981607963728396</v>
      </c>
      <c r="P227" s="5">
        <v>0.5</v>
      </c>
      <c r="Q227" s="5">
        <v>1</v>
      </c>
      <c r="R227" s="5">
        <v>1.1000000000000001</v>
      </c>
      <c r="S227">
        <f t="shared" si="13"/>
        <v>312.56255801265411</v>
      </c>
    </row>
    <row r="228" spans="1:19" x14ac:dyDescent="0.25">
      <c r="A228" t="str">
        <f t="shared" si="12"/>
        <v>PUBBDGHSPNewSCWA___STDELC_23</v>
      </c>
      <c r="B228" t="s">
        <v>1848</v>
      </c>
      <c r="C228" t="s">
        <v>13</v>
      </c>
      <c r="D228" t="s">
        <v>1851</v>
      </c>
      <c r="E228" t="s">
        <v>58</v>
      </c>
      <c r="F228" t="s">
        <v>28</v>
      </c>
      <c r="G228" t="s">
        <v>30</v>
      </c>
      <c r="H228" t="s">
        <v>14</v>
      </c>
      <c r="I228" t="s">
        <v>18</v>
      </c>
      <c r="J228" t="s">
        <v>16</v>
      </c>
      <c r="K228">
        <v>23</v>
      </c>
      <c r="L228" s="1">
        <f>SUMIFS(Activity_PUBBDG!C:C,Activity_PUBBDG!B:B,B228&amp;C228&amp;D228&amp;E228&amp;F228&amp;"*")</f>
        <v>0</v>
      </c>
      <c r="M228" s="1">
        <f>SUMIFS(Activity_PUBBDG!U:U,Activity_PUBBDG!B:B,B228&amp;C228&amp;D228&amp;E228&amp;F228&amp;"*")</f>
        <v>79.054451912892048</v>
      </c>
      <c r="N228" s="1">
        <f>VLOOKUP(B228&amp;C228&amp;D228&amp;E228&amp;F228&amp;G228&amp;H228&amp;I228&amp;J228&amp;"*",PUBBDG_CapacityToActivity!B:C,2,FALSE)</f>
        <v>31.536000000000001</v>
      </c>
      <c r="O228" s="1">
        <f>VLOOKUP(F228,Parameters!A:B,2,FALSE)</f>
        <v>0.37169226366635683</v>
      </c>
      <c r="P228" s="5">
        <v>0.8</v>
      </c>
      <c r="Q228" s="5">
        <v>1</v>
      </c>
      <c r="R228" s="5">
        <v>2</v>
      </c>
      <c r="S228">
        <f t="shared" si="13"/>
        <v>5.3954316383510417</v>
      </c>
    </row>
    <row r="229" spans="1:19" x14ac:dyDescent="0.25">
      <c r="A229" t="str">
        <f t="shared" si="12"/>
        <v>PUBBDGSBDOldWHWTK___ESRNGA_23</v>
      </c>
      <c r="B229" t="s">
        <v>1848</v>
      </c>
      <c r="C229" t="s">
        <v>13</v>
      </c>
      <c r="D229" t="s">
        <v>1852</v>
      </c>
      <c r="E229" t="s">
        <v>57</v>
      </c>
      <c r="F229" t="s">
        <v>49</v>
      </c>
      <c r="G229" t="s">
        <v>51</v>
      </c>
      <c r="H229" t="s">
        <v>14</v>
      </c>
      <c r="I229" t="s">
        <v>17</v>
      </c>
      <c r="J229" t="s">
        <v>19</v>
      </c>
      <c r="K229">
        <v>23</v>
      </c>
      <c r="L229" s="1">
        <f>SUMIFS(Activity_PUBBDG!C:C,Activity_PUBBDG!B:B,B229&amp;C229&amp;D229&amp;E229&amp;F229&amp;"*")</f>
        <v>288.23670069768616</v>
      </c>
      <c r="M229" s="1">
        <f>SUMIFS(Activity_PUBBDG!U:U,Activity_PUBBDG!B:B,B229&amp;C229&amp;D229&amp;E229&amp;F229&amp;"*")</f>
        <v>300.2991256707939</v>
      </c>
      <c r="N229" s="1">
        <f>VLOOKUP(B229&amp;C229&amp;D229&amp;E229&amp;F229&amp;G229&amp;H229&amp;I229&amp;J229&amp;"*",PUBBDG_CapacityToActivity!B:C,2,FALSE)</f>
        <v>31.536000000000001</v>
      </c>
      <c r="O229" s="1">
        <f>VLOOKUP(F229,Parameters!A:B,2,FALSE)</f>
        <v>0.63450003633438512</v>
      </c>
      <c r="P229" s="5">
        <v>0.1</v>
      </c>
      <c r="Q229" s="5">
        <v>1</v>
      </c>
      <c r="R229" s="5">
        <v>1.1000000000000001</v>
      </c>
      <c r="S229">
        <f t="shared" si="13"/>
        <v>2.645532776600406</v>
      </c>
    </row>
    <row r="230" spans="1:19" x14ac:dyDescent="0.25">
      <c r="A230" t="str">
        <f t="shared" si="12"/>
        <v>PUBBDGSBDOldWHWTK___HIGNGA_23</v>
      </c>
      <c r="B230" t="s">
        <v>1848</v>
      </c>
      <c r="C230" t="s">
        <v>13</v>
      </c>
      <c r="D230" t="s">
        <v>1852</v>
      </c>
      <c r="E230" t="s">
        <v>57</v>
      </c>
      <c r="F230" t="s">
        <v>49</v>
      </c>
      <c r="G230" t="s">
        <v>51</v>
      </c>
      <c r="H230" t="s">
        <v>14</v>
      </c>
      <c r="I230" t="s">
        <v>15</v>
      </c>
      <c r="J230" t="s">
        <v>19</v>
      </c>
      <c r="K230">
        <v>23</v>
      </c>
      <c r="L230" s="1">
        <f>SUMIFS(Activity_PUBBDG!C:C,Activity_PUBBDG!B:B,B230&amp;C230&amp;D230&amp;E230&amp;F230&amp;"*")</f>
        <v>288.23670069768616</v>
      </c>
      <c r="M230" s="1">
        <f>SUMIFS(Activity_PUBBDG!U:U,Activity_PUBBDG!B:B,B230&amp;C230&amp;D230&amp;E230&amp;F230&amp;"*")</f>
        <v>300.2991256707939</v>
      </c>
      <c r="N230" s="1">
        <f>VLOOKUP(B230&amp;C230&amp;D230&amp;E230&amp;F230&amp;G230&amp;H230&amp;I230&amp;J230&amp;"*",PUBBDG_CapacityToActivity!B:C,2,FALSE)</f>
        <v>31.536000000000001</v>
      </c>
      <c r="O230" s="1">
        <f>VLOOKUP(F230,Parameters!A:B,2,FALSE)</f>
        <v>0.63450003633438512</v>
      </c>
      <c r="P230" s="5">
        <v>0.1</v>
      </c>
      <c r="Q230" s="5">
        <v>1</v>
      </c>
      <c r="R230" s="5">
        <v>1.1000000000000001</v>
      </c>
      <c r="S230">
        <f t="shared" si="13"/>
        <v>2.645532776600406</v>
      </c>
    </row>
    <row r="231" spans="1:19" x14ac:dyDescent="0.25">
      <c r="A231" t="str">
        <f t="shared" si="12"/>
        <v>PUBBDGHSPNewLIHAL100WSTDELC_23</v>
      </c>
      <c r="B231" t="s">
        <v>1848</v>
      </c>
      <c r="C231" t="s">
        <v>13</v>
      </c>
      <c r="D231" t="s">
        <v>1851</v>
      </c>
      <c r="E231" t="s">
        <v>58</v>
      </c>
      <c r="F231" t="s">
        <v>20</v>
      </c>
      <c r="G231" t="s">
        <v>25</v>
      </c>
      <c r="H231" t="s">
        <v>74</v>
      </c>
      <c r="I231" t="s">
        <v>18</v>
      </c>
      <c r="J231" t="s">
        <v>16</v>
      </c>
      <c r="K231">
        <v>23</v>
      </c>
      <c r="L231" s="1">
        <f>SUMIFS(Activity_PUBBDG!C:C,Activity_PUBBDG!B:B,B231&amp;C231&amp;D231&amp;E231&amp;F231&amp;"*")</f>
        <v>0</v>
      </c>
      <c r="M231" s="1">
        <f>SUMIFS(Activity_PUBBDG!U:U,Activity_PUBBDG!B:B,B231&amp;C231&amp;D231&amp;E231&amp;F231&amp;"*")</f>
        <v>30.39322828560066</v>
      </c>
      <c r="N231" s="1">
        <f>VLOOKUP(B231&amp;C231&amp;D231&amp;E231&amp;F231&amp;G231&amp;H231&amp;I231&amp;J231&amp;"*",PUBBDG_CapacityToActivity!B:C,2,FALSE)</f>
        <v>1</v>
      </c>
      <c r="O231" s="1">
        <f>VLOOKUP(F231,Parameters!A:B,2,FALSE)</f>
        <v>0.66981607963728396</v>
      </c>
      <c r="P231" s="5">
        <v>0.8</v>
      </c>
      <c r="Q231" s="5">
        <v>1</v>
      </c>
      <c r="R231" s="5">
        <v>2</v>
      </c>
      <c r="S231">
        <f t="shared" si="13"/>
        <v>36.300386918293242</v>
      </c>
    </row>
    <row r="232" spans="1:19" x14ac:dyDescent="0.25">
      <c r="A232" t="str">
        <f t="shared" si="12"/>
        <v>PUBBDGPSINewSCWA___ESRELC_23</v>
      </c>
      <c r="B232" t="s">
        <v>1848</v>
      </c>
      <c r="C232" t="s">
        <v>13</v>
      </c>
      <c r="D232" t="s">
        <v>1849</v>
      </c>
      <c r="E232" t="s">
        <v>58</v>
      </c>
      <c r="F232" t="s">
        <v>28</v>
      </c>
      <c r="G232" t="s">
        <v>30</v>
      </c>
      <c r="H232" t="s">
        <v>14</v>
      </c>
      <c r="I232" t="s">
        <v>17</v>
      </c>
      <c r="J232" t="s">
        <v>16</v>
      </c>
      <c r="K232">
        <v>23</v>
      </c>
      <c r="L232" s="1">
        <f>SUMIFS(Activity_PUBBDG!C:C,Activity_PUBBDG!B:B,B232&amp;C232&amp;D232&amp;E232&amp;F232&amp;"*")</f>
        <v>0</v>
      </c>
      <c r="M232" s="1">
        <f>SUMIFS(Activity_PUBBDG!U:U,Activity_PUBBDG!B:B,B232&amp;C232&amp;D232&amp;E232&amp;F232&amp;"*")</f>
        <v>76.853292231345293</v>
      </c>
      <c r="N232" s="1">
        <f>VLOOKUP(B232&amp;C232&amp;D232&amp;E232&amp;F232&amp;G232&amp;H232&amp;I232&amp;J232&amp;"*",PUBBDG_CapacityToActivity!B:C,2,FALSE)</f>
        <v>31.536000000000001</v>
      </c>
      <c r="O232" s="1">
        <f>VLOOKUP(F232,Parameters!A:B,2,FALSE)</f>
        <v>0.37169226366635683</v>
      </c>
      <c r="P232" s="5">
        <v>0.8</v>
      </c>
      <c r="Q232" s="5">
        <v>1</v>
      </c>
      <c r="R232" s="5">
        <v>2</v>
      </c>
      <c r="S232">
        <f t="shared" si="13"/>
        <v>5.2452034563889915</v>
      </c>
    </row>
    <row r="233" spans="1:19" x14ac:dyDescent="0.25">
      <c r="A233" t="str">
        <f t="shared" si="12"/>
        <v>PUBBDGPSINewSCWD___HIGELC_23</v>
      </c>
      <c r="B233" t="s">
        <v>1848</v>
      </c>
      <c r="C233" t="s">
        <v>13</v>
      </c>
      <c r="D233" t="s">
        <v>1849</v>
      </c>
      <c r="E233" t="s">
        <v>58</v>
      </c>
      <c r="F233" t="s">
        <v>28</v>
      </c>
      <c r="G233" t="s">
        <v>31</v>
      </c>
      <c r="H233" t="s">
        <v>14</v>
      </c>
      <c r="I233" t="s">
        <v>15</v>
      </c>
      <c r="J233" t="s">
        <v>16</v>
      </c>
      <c r="K233">
        <v>23</v>
      </c>
      <c r="L233" s="1">
        <f>SUMIFS(Activity_PUBBDG!C:C,Activity_PUBBDG!B:B,B233&amp;C233&amp;D233&amp;E233&amp;F233&amp;"*")</f>
        <v>0</v>
      </c>
      <c r="M233" s="1">
        <f>SUMIFS(Activity_PUBBDG!U:U,Activity_PUBBDG!B:B,B233&amp;C233&amp;D233&amp;E233&amp;F233&amp;"*")</f>
        <v>76.853292231345293</v>
      </c>
      <c r="N233" s="1">
        <f>VLOOKUP(B233&amp;C233&amp;D233&amp;E233&amp;F233&amp;G233&amp;H233&amp;I233&amp;J233&amp;"*",PUBBDG_CapacityToActivity!B:C,2,FALSE)</f>
        <v>31.536000000000001</v>
      </c>
      <c r="O233" s="1">
        <f>VLOOKUP(F233,Parameters!A:B,2,FALSE)</f>
        <v>0.37169226366635683</v>
      </c>
      <c r="P233" s="5">
        <v>0.8</v>
      </c>
      <c r="Q233" s="5">
        <v>1</v>
      </c>
      <c r="R233" s="5">
        <v>2</v>
      </c>
      <c r="S233">
        <f t="shared" si="13"/>
        <v>5.2452034563889915</v>
      </c>
    </row>
    <row r="234" spans="1:19" x14ac:dyDescent="0.25">
      <c r="A234" t="str">
        <f t="shared" si="12"/>
        <v>PUBBDGSBDOldWHWTK___STDNGA_23</v>
      </c>
      <c r="B234" t="s">
        <v>1848</v>
      </c>
      <c r="C234" t="s">
        <v>13</v>
      </c>
      <c r="D234" t="s">
        <v>1852</v>
      </c>
      <c r="E234" t="s">
        <v>57</v>
      </c>
      <c r="F234" t="s">
        <v>49</v>
      </c>
      <c r="G234" t="s">
        <v>51</v>
      </c>
      <c r="H234" t="s">
        <v>14</v>
      </c>
      <c r="I234" t="s">
        <v>18</v>
      </c>
      <c r="J234" t="s">
        <v>19</v>
      </c>
      <c r="K234">
        <v>23</v>
      </c>
      <c r="L234" s="1">
        <f>SUMIFS(Activity_PUBBDG!C:C,Activity_PUBBDG!B:B,B234&amp;C234&amp;D234&amp;E234&amp;F234&amp;"*")</f>
        <v>288.23670069768616</v>
      </c>
      <c r="M234" s="1">
        <f>SUMIFS(Activity_PUBBDG!U:U,Activity_PUBBDG!B:B,B234&amp;C234&amp;D234&amp;E234&amp;F234&amp;"*")</f>
        <v>300.2991256707939</v>
      </c>
      <c r="N234" s="1">
        <f>VLOOKUP(B234&amp;C234&amp;D234&amp;E234&amp;F234&amp;G234&amp;H234&amp;I234&amp;J234&amp;"*",PUBBDG_CapacityToActivity!B:C,2,FALSE)</f>
        <v>31.536000000000001</v>
      </c>
      <c r="O234" s="1">
        <f>VLOOKUP(F234,Parameters!A:B,2,FALSE)</f>
        <v>0.63450003633438512</v>
      </c>
      <c r="P234" s="5">
        <v>0.1</v>
      </c>
      <c r="Q234" s="5">
        <v>1</v>
      </c>
      <c r="R234" s="5">
        <v>1.1000000000000001</v>
      </c>
      <c r="S234">
        <f t="shared" si="13"/>
        <v>2.645532776600406</v>
      </c>
    </row>
    <row r="235" spans="1:19" x14ac:dyDescent="0.25">
      <c r="A235" t="str">
        <f t="shared" si="12"/>
        <v>PUBBDGHSPNewSCWA___ESRELC_23</v>
      </c>
      <c r="B235" t="s">
        <v>1848</v>
      </c>
      <c r="C235" t="s">
        <v>13</v>
      </c>
      <c r="D235" t="s">
        <v>1851</v>
      </c>
      <c r="E235" t="s">
        <v>58</v>
      </c>
      <c r="F235" t="s">
        <v>28</v>
      </c>
      <c r="G235" t="s">
        <v>30</v>
      </c>
      <c r="H235" t="s">
        <v>14</v>
      </c>
      <c r="I235" t="s">
        <v>17</v>
      </c>
      <c r="J235" t="s">
        <v>16</v>
      </c>
      <c r="K235">
        <v>23</v>
      </c>
      <c r="L235" s="1">
        <f>SUMIFS(Activity_PUBBDG!C:C,Activity_PUBBDG!B:B,B235&amp;C235&amp;D235&amp;E235&amp;F235&amp;"*")</f>
        <v>0</v>
      </c>
      <c r="M235" s="1">
        <f>SUMIFS(Activity_PUBBDG!U:U,Activity_PUBBDG!B:B,B235&amp;C235&amp;D235&amp;E235&amp;F235&amp;"*")</f>
        <v>79.054451912892048</v>
      </c>
      <c r="N235" s="1">
        <f>VLOOKUP(B235&amp;C235&amp;D235&amp;E235&amp;F235&amp;G235&amp;H235&amp;I235&amp;J235&amp;"*",PUBBDG_CapacityToActivity!B:C,2,FALSE)</f>
        <v>31.536000000000001</v>
      </c>
      <c r="O235" s="1">
        <f>VLOOKUP(F235,Parameters!A:B,2,FALSE)</f>
        <v>0.37169226366635683</v>
      </c>
      <c r="P235" s="5">
        <v>0.8</v>
      </c>
      <c r="Q235" s="5">
        <v>1</v>
      </c>
      <c r="R235" s="5">
        <v>2</v>
      </c>
      <c r="S235">
        <f t="shared" si="13"/>
        <v>5.3954316383510417</v>
      </c>
    </row>
    <row r="236" spans="1:19" x14ac:dyDescent="0.25">
      <c r="A236" t="str">
        <f t="shared" si="12"/>
        <v>PUBBDGHSPNewSCWD___HIGELC_23</v>
      </c>
      <c r="B236" t="s">
        <v>1848</v>
      </c>
      <c r="C236" t="s">
        <v>13</v>
      </c>
      <c r="D236" t="s">
        <v>1851</v>
      </c>
      <c r="E236" t="s">
        <v>58</v>
      </c>
      <c r="F236" t="s">
        <v>28</v>
      </c>
      <c r="G236" t="s">
        <v>31</v>
      </c>
      <c r="H236" t="s">
        <v>14</v>
      </c>
      <c r="I236" t="s">
        <v>15</v>
      </c>
      <c r="J236" t="s">
        <v>16</v>
      </c>
      <c r="K236">
        <v>23</v>
      </c>
      <c r="L236" s="1">
        <f>SUMIFS(Activity_PUBBDG!C:C,Activity_PUBBDG!B:B,B236&amp;C236&amp;D236&amp;E236&amp;F236&amp;"*")</f>
        <v>0</v>
      </c>
      <c r="M236" s="1">
        <f>SUMIFS(Activity_PUBBDG!U:U,Activity_PUBBDG!B:B,B236&amp;C236&amp;D236&amp;E236&amp;F236&amp;"*")</f>
        <v>79.054451912892048</v>
      </c>
      <c r="N236" s="1">
        <f>VLOOKUP(B236&amp;C236&amp;D236&amp;E236&amp;F236&amp;G236&amp;H236&amp;I236&amp;J236&amp;"*",PUBBDG_CapacityToActivity!B:C,2,FALSE)</f>
        <v>31.536000000000001</v>
      </c>
      <c r="O236" s="1">
        <f>VLOOKUP(F236,Parameters!A:B,2,FALSE)</f>
        <v>0.37169226366635683</v>
      </c>
      <c r="P236" s="5">
        <v>0.8</v>
      </c>
      <c r="Q236" s="5">
        <v>1</v>
      </c>
      <c r="R236" s="5">
        <v>2</v>
      </c>
      <c r="S236">
        <f t="shared" si="13"/>
        <v>5.3954316383510417</v>
      </c>
    </row>
    <row r="237" spans="1:19" x14ac:dyDescent="0.25">
      <c r="A237" t="str">
        <f t="shared" si="12"/>
        <v>PUBBDGSBDOldLIFLUT5HIGELC_23</v>
      </c>
      <c r="B237" t="s">
        <v>1848</v>
      </c>
      <c r="C237" t="s">
        <v>13</v>
      </c>
      <c r="D237" t="s">
        <v>1852</v>
      </c>
      <c r="E237" t="s">
        <v>57</v>
      </c>
      <c r="F237" t="s">
        <v>20</v>
      </c>
      <c r="G237" t="s">
        <v>22</v>
      </c>
      <c r="H237" t="s">
        <v>23</v>
      </c>
      <c r="I237" t="s">
        <v>15</v>
      </c>
      <c r="J237" t="s">
        <v>16</v>
      </c>
      <c r="K237">
        <v>23</v>
      </c>
      <c r="L237" s="1">
        <f>SUMIFS(Activity_PUBBDG!C:C,Activity_PUBBDG!B:B,B237&amp;C237&amp;D237&amp;E237&amp;F237&amp;"*")</f>
        <v>390.4695565097544</v>
      </c>
      <c r="M237" s="1">
        <f>SUMIFS(Activity_PUBBDG!U:U,Activity_PUBBDG!B:B,B237&amp;C237&amp;D237&amp;E237&amp;F237&amp;"*")</f>
        <v>406.81032684982313</v>
      </c>
      <c r="N237" s="1">
        <f>VLOOKUP(B237&amp;C237&amp;D237&amp;E237&amp;F237&amp;G237&amp;H237&amp;I237&amp;J237&amp;"*",PUBBDG_CapacityToActivity!B:C,2,FALSE)</f>
        <v>1</v>
      </c>
      <c r="O237" s="1">
        <f>VLOOKUP(F237,Parameters!A:B,2,FALSE)</f>
        <v>0.66981607963728396</v>
      </c>
      <c r="P237" s="5">
        <v>0.5</v>
      </c>
      <c r="Q237" s="5">
        <v>1</v>
      </c>
      <c r="R237" s="5">
        <v>1.1000000000000001</v>
      </c>
      <c r="S237">
        <f t="shared" si="13"/>
        <v>350.00012733617024</v>
      </c>
    </row>
    <row r="238" spans="1:19" x14ac:dyDescent="0.25">
      <c r="A238" t="str">
        <f t="shared" si="12"/>
        <v>PUBBDGPSINewSCWA___HIGELC_23</v>
      </c>
      <c r="B238" t="s">
        <v>1848</v>
      </c>
      <c r="C238" t="s">
        <v>13</v>
      </c>
      <c r="D238" t="s">
        <v>1849</v>
      </c>
      <c r="E238" t="s">
        <v>58</v>
      </c>
      <c r="F238" t="s">
        <v>28</v>
      </c>
      <c r="G238" t="s">
        <v>30</v>
      </c>
      <c r="H238" t="s">
        <v>14</v>
      </c>
      <c r="I238" t="s">
        <v>15</v>
      </c>
      <c r="J238" t="s">
        <v>16</v>
      </c>
      <c r="K238">
        <v>23</v>
      </c>
      <c r="L238" s="1">
        <f>SUMIFS(Activity_PUBBDG!C:C,Activity_PUBBDG!B:B,B238&amp;C238&amp;D238&amp;E238&amp;F238&amp;"*")</f>
        <v>0</v>
      </c>
      <c r="M238" s="1">
        <f>SUMIFS(Activity_PUBBDG!U:U,Activity_PUBBDG!B:B,B238&amp;C238&amp;D238&amp;E238&amp;F238&amp;"*")</f>
        <v>76.853292231345293</v>
      </c>
      <c r="N238" s="1">
        <f>VLOOKUP(B238&amp;C238&amp;D238&amp;E238&amp;F238&amp;G238&amp;H238&amp;I238&amp;J238&amp;"*",PUBBDG_CapacityToActivity!B:C,2,FALSE)</f>
        <v>31.536000000000001</v>
      </c>
      <c r="O238" s="1">
        <f>VLOOKUP(F238,Parameters!A:B,2,FALSE)</f>
        <v>0.37169226366635683</v>
      </c>
      <c r="P238" s="5">
        <v>0.8</v>
      </c>
      <c r="Q238" s="5">
        <v>1</v>
      </c>
      <c r="R238" s="5">
        <v>2</v>
      </c>
      <c r="S238">
        <f t="shared" si="13"/>
        <v>5.2452034563889915</v>
      </c>
    </row>
    <row r="239" spans="1:19" x14ac:dyDescent="0.25">
      <c r="A239" t="str">
        <f t="shared" si="12"/>
        <v>PUBBDGSBDNewSHPLT500WSTDELC_23</v>
      </c>
      <c r="B239" t="s">
        <v>1848</v>
      </c>
      <c r="C239" t="s">
        <v>13</v>
      </c>
      <c r="D239" t="s">
        <v>1852</v>
      </c>
      <c r="E239" t="s">
        <v>58</v>
      </c>
      <c r="F239" t="s">
        <v>32</v>
      </c>
      <c r="G239" t="s">
        <v>37</v>
      </c>
      <c r="H239" t="s">
        <v>38</v>
      </c>
      <c r="I239" t="s">
        <v>18</v>
      </c>
      <c r="J239" t="s">
        <v>16</v>
      </c>
      <c r="K239">
        <v>23</v>
      </c>
      <c r="L239" s="1">
        <f>SUMIFS(Activity_PUBBDG!C:C,Activity_PUBBDG!B:B,B239&amp;C239&amp;D239&amp;E239&amp;F239&amp;"*")</f>
        <v>0</v>
      </c>
      <c r="M239" s="1">
        <f>SUMIFS(Activity_PUBBDG!U:U,Activity_PUBBDG!B:B,B239&amp;C239&amp;D239&amp;E239&amp;F239&amp;"*")</f>
        <v>290.43180513994872</v>
      </c>
      <c r="N239" s="1">
        <f>VLOOKUP(B239&amp;C239&amp;D239&amp;E239&amp;F239&amp;G239&amp;H239&amp;I239&amp;J239&amp;"*",PUBBDG_CapacityToActivity!B:C,2,FALSE)</f>
        <v>31.536000000000001</v>
      </c>
      <c r="O239" s="1">
        <f>VLOOKUP(F239,Parameters!A:B,2,FALSE)</f>
        <v>0.30113578140729891</v>
      </c>
      <c r="P239" s="5">
        <v>0.8</v>
      </c>
      <c r="Q239" s="5">
        <v>1</v>
      </c>
      <c r="R239" s="5">
        <v>2</v>
      </c>
      <c r="S239">
        <f t="shared" si="13"/>
        <v>24.466125331738493</v>
      </c>
    </row>
    <row r="240" spans="1:19" x14ac:dyDescent="0.25">
      <c r="A240" t="str">
        <f t="shared" si="12"/>
        <v>PUBBDGMUNNewWHSYS___STDBMA_23</v>
      </c>
      <c r="B240" t="s">
        <v>1848</v>
      </c>
      <c r="C240" t="s">
        <v>13</v>
      </c>
      <c r="D240" t="s">
        <v>1850</v>
      </c>
      <c r="E240" t="s">
        <v>58</v>
      </c>
      <c r="F240" t="s">
        <v>49</v>
      </c>
      <c r="G240" t="s">
        <v>50</v>
      </c>
      <c r="H240" t="s">
        <v>14</v>
      </c>
      <c r="I240" t="s">
        <v>18</v>
      </c>
      <c r="J240" t="s">
        <v>33</v>
      </c>
      <c r="K240">
        <v>23</v>
      </c>
      <c r="L240" s="1">
        <f>SUMIFS(Activity_PUBBDG!C:C,Activity_PUBBDG!B:B,B240&amp;C240&amp;D240&amp;E240&amp;F240&amp;"*")</f>
        <v>0</v>
      </c>
      <c r="M240" s="1">
        <f>SUMIFS(Activity_PUBBDG!U:U,Activity_PUBBDG!B:B,B240&amp;C240&amp;D240&amp;E240&amp;F240&amp;"*")</f>
        <v>49.239790364609355</v>
      </c>
      <c r="N240" s="1">
        <f>VLOOKUP(B240&amp;C240&amp;D240&amp;E240&amp;F240&amp;G240&amp;H240&amp;I240&amp;J240&amp;"*",PUBBDG_CapacityToActivity!B:C,2,FALSE)</f>
        <v>31.536000000000001</v>
      </c>
      <c r="O240" s="1">
        <f>VLOOKUP(F240,Parameters!A:B,2,FALSE)</f>
        <v>0.63450003633438512</v>
      </c>
      <c r="P240" s="5">
        <v>0.8</v>
      </c>
      <c r="Q240" s="5">
        <v>1</v>
      </c>
      <c r="R240" s="5">
        <v>2</v>
      </c>
      <c r="S240">
        <f t="shared" si="13"/>
        <v>1.9686473568674125</v>
      </c>
    </row>
    <row r="241" spans="1:19" x14ac:dyDescent="0.25">
      <c r="A241" t="str">
        <f t="shared" si="12"/>
        <v>PUBBDGPSINewLIHAL100WSTDELC_23</v>
      </c>
      <c r="B241" t="s">
        <v>1848</v>
      </c>
      <c r="C241" t="s">
        <v>13</v>
      </c>
      <c r="D241" t="s">
        <v>1849</v>
      </c>
      <c r="E241" t="s">
        <v>58</v>
      </c>
      <c r="F241" t="s">
        <v>20</v>
      </c>
      <c r="G241" t="s">
        <v>25</v>
      </c>
      <c r="H241" t="s">
        <v>74</v>
      </c>
      <c r="I241" t="s">
        <v>18</v>
      </c>
      <c r="J241" t="s">
        <v>16</v>
      </c>
      <c r="K241">
        <v>23</v>
      </c>
      <c r="L241" s="1">
        <f>SUMIFS(Activity_PUBBDG!C:C,Activity_PUBBDG!B:B,B241&amp;C241&amp;D241&amp;E241&amp;F241&amp;"*")</f>
        <v>0</v>
      </c>
      <c r="M241" s="1">
        <f>SUMIFS(Activity_PUBBDG!U:U,Activity_PUBBDG!B:B,B241&amp;C241&amp;D241&amp;E241&amp;F241&amp;"*")</f>
        <v>33.704637488700548</v>
      </c>
      <c r="N241" s="1">
        <f>VLOOKUP(B241&amp;C241&amp;D241&amp;E241&amp;F241&amp;G241&amp;H241&amp;I241&amp;J241&amp;"*",PUBBDG_CapacityToActivity!B:C,2,FALSE)</f>
        <v>1</v>
      </c>
      <c r="O241" s="1">
        <f>VLOOKUP(F241,Parameters!A:B,2,FALSE)</f>
        <v>0.66981607963728396</v>
      </c>
      <c r="P241" s="5">
        <v>0.8</v>
      </c>
      <c r="Q241" s="5">
        <v>1</v>
      </c>
      <c r="R241" s="5">
        <v>2</v>
      </c>
      <c r="S241">
        <f t="shared" si="13"/>
        <v>40.25539407277418</v>
      </c>
    </row>
    <row r="242" spans="1:19" x14ac:dyDescent="0.25">
      <c r="A242" t="str">
        <f t="shared" si="12"/>
        <v>PUBBDGHSPNewSCWA___HIGELC_23</v>
      </c>
      <c r="B242" t="s">
        <v>1848</v>
      </c>
      <c r="C242" t="s">
        <v>13</v>
      </c>
      <c r="D242" t="s">
        <v>1851</v>
      </c>
      <c r="E242" t="s">
        <v>58</v>
      </c>
      <c r="F242" t="s">
        <v>28</v>
      </c>
      <c r="G242" t="s">
        <v>30</v>
      </c>
      <c r="H242" t="s">
        <v>14</v>
      </c>
      <c r="I242" t="s">
        <v>15</v>
      </c>
      <c r="J242" t="s">
        <v>16</v>
      </c>
      <c r="K242">
        <v>23</v>
      </c>
      <c r="L242" s="1">
        <f>SUMIFS(Activity_PUBBDG!C:C,Activity_PUBBDG!B:B,B242&amp;C242&amp;D242&amp;E242&amp;F242&amp;"*")</f>
        <v>0</v>
      </c>
      <c r="M242" s="1">
        <f>SUMIFS(Activity_PUBBDG!U:U,Activity_PUBBDG!B:B,B242&amp;C242&amp;D242&amp;E242&amp;F242&amp;"*")</f>
        <v>79.054451912892048</v>
      </c>
      <c r="N242" s="1">
        <f>VLOOKUP(B242&amp;C242&amp;D242&amp;E242&amp;F242&amp;G242&amp;H242&amp;I242&amp;J242&amp;"*",PUBBDG_CapacityToActivity!B:C,2,FALSE)</f>
        <v>31.536000000000001</v>
      </c>
      <c r="O242" s="1">
        <f>VLOOKUP(F242,Parameters!A:B,2,FALSE)</f>
        <v>0.37169226366635683</v>
      </c>
      <c r="P242" s="5">
        <v>0.8</v>
      </c>
      <c r="Q242" s="5">
        <v>1</v>
      </c>
      <c r="R242" s="5">
        <v>2</v>
      </c>
      <c r="S242">
        <f t="shared" si="13"/>
        <v>5.3954316383510417</v>
      </c>
    </row>
    <row r="243" spans="1:19" x14ac:dyDescent="0.25">
      <c r="A243" t="str">
        <f t="shared" si="12"/>
        <v>PUBBDGMUNOldWHSYS___ESRPRO_23</v>
      </c>
      <c r="B243" t="s">
        <v>1848</v>
      </c>
      <c r="C243" t="s">
        <v>13</v>
      </c>
      <c r="D243" t="s">
        <v>1850</v>
      </c>
      <c r="E243" t="s">
        <v>57</v>
      </c>
      <c r="F243" t="s">
        <v>49</v>
      </c>
      <c r="G243" t="s">
        <v>50</v>
      </c>
      <c r="H243" t="s">
        <v>14</v>
      </c>
      <c r="I243" t="s">
        <v>17</v>
      </c>
      <c r="J243" t="s">
        <v>45</v>
      </c>
      <c r="K243">
        <v>23</v>
      </c>
      <c r="L243" s="1">
        <f>SUMIFS(Activity_PUBBDG!C:C,Activity_PUBBDG!B:B,B243&amp;C243&amp;D243&amp;E243&amp;F243&amp;"*")</f>
        <v>173.28131471168945</v>
      </c>
      <c r="M243" s="1">
        <f>SUMIFS(Activity_PUBBDG!U:U,Activity_PUBBDG!B:B,B243&amp;C243&amp;D243&amp;E243&amp;F243&amp;"*")</f>
        <v>189.18804832717709</v>
      </c>
      <c r="N243" s="1">
        <f>VLOOKUP(B243&amp;C243&amp;D243&amp;E243&amp;F243&amp;G243&amp;H243&amp;I243&amp;J243&amp;"*",PUBBDG_CapacityToActivity!B:C,2,FALSE)</f>
        <v>31.536000000000001</v>
      </c>
      <c r="O243" s="1">
        <f>VLOOKUP(F243,Parameters!A:B,2,FALSE)</f>
        <v>0.63450003633438512</v>
      </c>
      <c r="P243" s="5">
        <v>0.05</v>
      </c>
      <c r="Q243" s="5">
        <v>0.4</v>
      </c>
      <c r="R243" s="5">
        <v>1.1000000000000001</v>
      </c>
      <c r="S243">
        <f t="shared" si="13"/>
        <v>0.47757550077270533</v>
      </c>
    </row>
    <row r="244" spans="1:19" x14ac:dyDescent="0.25">
      <c r="A244" t="str">
        <f t="shared" si="12"/>
        <v>PUBBDGHSPOldWHWTK___ESRNGA_23</v>
      </c>
      <c r="B244" t="s">
        <v>1848</v>
      </c>
      <c r="C244" t="s">
        <v>13</v>
      </c>
      <c r="D244" t="s">
        <v>1851</v>
      </c>
      <c r="E244" t="s">
        <v>57</v>
      </c>
      <c r="F244" t="s">
        <v>49</v>
      </c>
      <c r="G244" t="s">
        <v>51</v>
      </c>
      <c r="H244" t="s">
        <v>14</v>
      </c>
      <c r="I244" t="s">
        <v>17</v>
      </c>
      <c r="J244" t="s">
        <v>19</v>
      </c>
      <c r="K244">
        <v>23</v>
      </c>
      <c r="L244" s="1">
        <f>SUMIFS(Activity_PUBBDG!C:C,Activity_PUBBDG!B:B,B244&amp;C244&amp;D244&amp;E244&amp;F244&amp;"*")</f>
        <v>326.98822994907482</v>
      </c>
      <c r="M244" s="1">
        <f>SUMIFS(Activity_PUBBDG!U:U,Activity_PUBBDG!B:B,B244&amp;C244&amp;D244&amp;E244&amp;F244&amp;"*")</f>
        <v>337.43917751607239</v>
      </c>
      <c r="N244" s="1">
        <f>VLOOKUP(B244&amp;C244&amp;D244&amp;E244&amp;F244&amp;G244&amp;H244&amp;I244&amp;J244&amp;"*",PUBBDG_CapacityToActivity!B:C,2,FALSE)</f>
        <v>31.536000000000001</v>
      </c>
      <c r="O244" s="1">
        <f>VLOOKUP(F244,Parameters!A:B,2,FALSE)</f>
        <v>0.63450003633438512</v>
      </c>
      <c r="P244" s="5">
        <v>0.1</v>
      </c>
      <c r="Q244" s="5">
        <v>1</v>
      </c>
      <c r="R244" s="5">
        <v>1.1000000000000001</v>
      </c>
      <c r="S244">
        <f t="shared" si="13"/>
        <v>2.9727239539368195</v>
      </c>
    </row>
    <row r="245" spans="1:19" x14ac:dyDescent="0.25">
      <c r="A245" t="str">
        <f t="shared" si="12"/>
        <v>PUBBDGHSPOldWHWTK___HIGNGA_23</v>
      </c>
      <c r="B245" t="s">
        <v>1848</v>
      </c>
      <c r="C245" t="s">
        <v>13</v>
      </c>
      <c r="D245" t="s">
        <v>1851</v>
      </c>
      <c r="E245" t="s">
        <v>57</v>
      </c>
      <c r="F245" t="s">
        <v>49</v>
      </c>
      <c r="G245" t="s">
        <v>51</v>
      </c>
      <c r="H245" t="s">
        <v>14</v>
      </c>
      <c r="I245" t="s">
        <v>15</v>
      </c>
      <c r="J245" t="s">
        <v>19</v>
      </c>
      <c r="K245">
        <v>23</v>
      </c>
      <c r="L245" s="1">
        <f>SUMIFS(Activity_PUBBDG!C:C,Activity_PUBBDG!B:B,B245&amp;C245&amp;D245&amp;E245&amp;F245&amp;"*")</f>
        <v>326.98822994907482</v>
      </c>
      <c r="M245" s="1">
        <f>SUMIFS(Activity_PUBBDG!U:U,Activity_PUBBDG!B:B,B245&amp;C245&amp;D245&amp;E245&amp;F245&amp;"*")</f>
        <v>337.43917751607239</v>
      </c>
      <c r="N245" s="1">
        <f>VLOOKUP(B245&amp;C245&amp;D245&amp;E245&amp;F245&amp;G245&amp;H245&amp;I245&amp;J245&amp;"*",PUBBDG_CapacityToActivity!B:C,2,FALSE)</f>
        <v>31.536000000000001</v>
      </c>
      <c r="O245" s="1">
        <f>VLOOKUP(F245,Parameters!A:B,2,FALSE)</f>
        <v>0.63450003633438512</v>
      </c>
      <c r="P245" s="5">
        <v>0.1</v>
      </c>
      <c r="Q245" s="5">
        <v>1</v>
      </c>
      <c r="R245" s="5">
        <v>1.1000000000000001</v>
      </c>
      <c r="S245">
        <f t="shared" si="13"/>
        <v>2.9727239539368195</v>
      </c>
    </row>
    <row r="246" spans="1:19" x14ac:dyDescent="0.25">
      <c r="A246" t="str">
        <f t="shared" si="12"/>
        <v>PUBBDGSBDNewSCWD___STDELC_23</v>
      </c>
      <c r="B246" t="s">
        <v>1848</v>
      </c>
      <c r="C246" t="s">
        <v>13</v>
      </c>
      <c r="D246" t="s">
        <v>1852</v>
      </c>
      <c r="E246" t="s">
        <v>58</v>
      </c>
      <c r="F246" t="s">
        <v>28</v>
      </c>
      <c r="G246" t="s">
        <v>31</v>
      </c>
      <c r="H246" t="s">
        <v>14</v>
      </c>
      <c r="I246" t="s">
        <v>18</v>
      </c>
      <c r="J246" t="s">
        <v>16</v>
      </c>
      <c r="K246">
        <v>23</v>
      </c>
      <c r="L246" s="1">
        <f>SUMIFS(Activity_PUBBDG!C:C,Activity_PUBBDG!B:B,B246&amp;C246&amp;D246&amp;E246&amp;F246&amp;"*")</f>
        <v>0</v>
      </c>
      <c r="M246" s="1">
        <f>SUMIFS(Activity_PUBBDG!U:U,Activity_PUBBDG!B:B,B246&amp;C246&amp;D246&amp;E246&amp;F246&amp;"*")</f>
        <v>121.41609450496968</v>
      </c>
      <c r="N246" s="1">
        <f>VLOOKUP(B246&amp;C246&amp;D246&amp;E246&amp;F246&amp;G246&amp;H246&amp;I246&amp;J246&amp;"*",PUBBDG_CapacityToActivity!B:C,2,FALSE)</f>
        <v>31.536000000000001</v>
      </c>
      <c r="O246" s="1">
        <f>VLOOKUP(F246,Parameters!A:B,2,FALSE)</f>
        <v>0.37169226366635683</v>
      </c>
      <c r="P246" s="5">
        <v>0.8</v>
      </c>
      <c r="Q246" s="5">
        <v>1</v>
      </c>
      <c r="R246" s="5">
        <v>2</v>
      </c>
      <c r="S246">
        <f t="shared" si="13"/>
        <v>8.2865951486067075</v>
      </c>
    </row>
    <row r="247" spans="1:19" x14ac:dyDescent="0.25">
      <c r="A247" t="str">
        <f t="shared" si="12"/>
        <v>PUBBDGHSPOldWHWTK___STDNGA_23</v>
      </c>
      <c r="B247" t="s">
        <v>1848</v>
      </c>
      <c r="C247" t="s">
        <v>13</v>
      </c>
      <c r="D247" t="s">
        <v>1851</v>
      </c>
      <c r="E247" t="s">
        <v>57</v>
      </c>
      <c r="F247" t="s">
        <v>49</v>
      </c>
      <c r="G247" t="s">
        <v>51</v>
      </c>
      <c r="H247" t="s">
        <v>14</v>
      </c>
      <c r="I247" t="s">
        <v>18</v>
      </c>
      <c r="J247" t="s">
        <v>19</v>
      </c>
      <c r="K247">
        <v>23</v>
      </c>
      <c r="L247" s="1">
        <f>SUMIFS(Activity_PUBBDG!C:C,Activity_PUBBDG!B:B,B247&amp;C247&amp;D247&amp;E247&amp;F247&amp;"*")</f>
        <v>326.98822994907482</v>
      </c>
      <c r="M247" s="1">
        <f>SUMIFS(Activity_PUBBDG!U:U,Activity_PUBBDG!B:B,B247&amp;C247&amp;D247&amp;E247&amp;F247&amp;"*")</f>
        <v>337.43917751607239</v>
      </c>
      <c r="N247" s="1">
        <f>VLOOKUP(B247&amp;C247&amp;D247&amp;E247&amp;F247&amp;G247&amp;H247&amp;I247&amp;J247&amp;"*",PUBBDG_CapacityToActivity!B:C,2,FALSE)</f>
        <v>31.536000000000001</v>
      </c>
      <c r="O247" s="1">
        <f>VLOOKUP(F247,Parameters!A:B,2,FALSE)</f>
        <v>0.63450003633438512</v>
      </c>
      <c r="P247" s="5">
        <v>0.1</v>
      </c>
      <c r="Q247" s="5">
        <v>1</v>
      </c>
      <c r="R247" s="5">
        <v>1.1000000000000001</v>
      </c>
      <c r="S247">
        <f t="shared" si="13"/>
        <v>2.9727239539368195</v>
      </c>
    </row>
    <row r="248" spans="1:19" x14ac:dyDescent="0.25">
      <c r="A248" t="str">
        <f t="shared" si="12"/>
        <v>PUBBDGMUNOldWHSTHBCKSTDNGA_23</v>
      </c>
      <c r="B248" t="s">
        <v>1848</v>
      </c>
      <c r="C248" t="s">
        <v>13</v>
      </c>
      <c r="D248" t="s">
        <v>1850</v>
      </c>
      <c r="E248" t="s">
        <v>57</v>
      </c>
      <c r="F248" t="s">
        <v>49</v>
      </c>
      <c r="G248" t="s">
        <v>52</v>
      </c>
      <c r="H248" t="s">
        <v>53</v>
      </c>
      <c r="I248" t="s">
        <v>18</v>
      </c>
      <c r="J248" t="s">
        <v>19</v>
      </c>
      <c r="K248">
        <v>23</v>
      </c>
      <c r="L248" s="1">
        <f>SUMIFS(Activity_PUBBDG!C:C,Activity_PUBBDG!B:B,B248&amp;C248&amp;D248&amp;E248&amp;F248&amp;"*")</f>
        <v>173.28131471168945</v>
      </c>
      <c r="M248" s="1">
        <f>SUMIFS(Activity_PUBBDG!U:U,Activity_PUBBDG!B:B,B248&amp;C248&amp;D248&amp;E248&amp;F248&amp;"*")</f>
        <v>189.18804832717709</v>
      </c>
      <c r="N248" s="1">
        <f>VLOOKUP(B248&amp;C248&amp;D248&amp;E248&amp;F248&amp;G248&amp;H248&amp;I248&amp;J248&amp;"*",PUBBDG_CapacityToActivity!B:C,2,FALSE)</f>
        <v>31.536000000000001</v>
      </c>
      <c r="O248" s="1">
        <f>VLOOKUP(F248,Parameters!A:B,2,FALSE)</f>
        <v>0.63450003633438512</v>
      </c>
      <c r="P248" s="5">
        <v>0.1</v>
      </c>
      <c r="Q248" s="5">
        <v>1</v>
      </c>
      <c r="R248" s="5">
        <v>1.2</v>
      </c>
      <c r="S248">
        <f t="shared" si="13"/>
        <v>1.0143142003988193</v>
      </c>
    </row>
    <row r="249" spans="1:19" x14ac:dyDescent="0.25">
      <c r="A249" t="str">
        <f t="shared" si="12"/>
        <v>PUBBDGMUNNewSHFUR___STDELC_23</v>
      </c>
      <c r="B249" t="s">
        <v>1848</v>
      </c>
      <c r="C249" t="s">
        <v>13</v>
      </c>
      <c r="D249" t="s">
        <v>1850</v>
      </c>
      <c r="E249" t="s">
        <v>58</v>
      </c>
      <c r="F249" t="s">
        <v>32</v>
      </c>
      <c r="G249" t="s">
        <v>34</v>
      </c>
      <c r="H249" t="s">
        <v>14</v>
      </c>
      <c r="I249" t="s">
        <v>18</v>
      </c>
      <c r="J249" t="s">
        <v>16</v>
      </c>
      <c r="K249">
        <v>23</v>
      </c>
      <c r="L249" s="1">
        <f>SUMIFS(Activity_PUBBDG!C:C,Activity_PUBBDG!B:B,B249&amp;C249&amp;D249&amp;E249&amp;F249&amp;"*")</f>
        <v>0</v>
      </c>
      <c r="M249" s="1">
        <f>SUMIFS(Activity_PUBBDG!U:U,Activity_PUBBDG!B:B,B249&amp;C249&amp;D249&amp;E249&amp;F249&amp;"*")</f>
        <v>424.83002203090109</v>
      </c>
      <c r="N249" s="1">
        <f>VLOOKUP(B249&amp;C249&amp;D249&amp;E249&amp;F249&amp;G249&amp;H249&amp;I249&amp;J249&amp;"*",PUBBDG_CapacityToActivity!B:C,2,FALSE)</f>
        <v>31.536000000000001</v>
      </c>
      <c r="O249" s="1">
        <f>VLOOKUP(F249,Parameters!A:B,2,FALSE)</f>
        <v>0.30113578140729891</v>
      </c>
      <c r="P249" s="5">
        <v>0.8</v>
      </c>
      <c r="Q249" s="5">
        <v>1</v>
      </c>
      <c r="R249" s="5">
        <v>2</v>
      </c>
      <c r="S249">
        <f t="shared" si="13"/>
        <v>35.787900566485064</v>
      </c>
    </row>
    <row r="250" spans="1:19" x14ac:dyDescent="0.25">
      <c r="A250" t="str">
        <f t="shared" ref="A250:A313" si="14">B250&amp;C250&amp;D250&amp;E250&amp;F250&amp;G250&amp;H250&amp;I250&amp;J250&amp;"_"&amp;K250</f>
        <v>PUBBDGMUNOldAE______STDPRO_23</v>
      </c>
      <c r="B250" t="s">
        <v>1848</v>
      </c>
      <c r="C250" t="s">
        <v>13</v>
      </c>
      <c r="D250" t="s">
        <v>1850</v>
      </c>
      <c r="E250" t="s">
        <v>57</v>
      </c>
      <c r="F250" t="s">
        <v>71</v>
      </c>
      <c r="G250" t="s">
        <v>14</v>
      </c>
      <c r="H250" t="s">
        <v>14</v>
      </c>
      <c r="I250" t="s">
        <v>18</v>
      </c>
      <c r="J250" t="s">
        <v>45</v>
      </c>
      <c r="K250">
        <v>23</v>
      </c>
      <c r="L250" s="1">
        <f>SUMIFS(Activity_PUBBDG!C:C,Activity_PUBBDG!B:B,B250&amp;C250&amp;D250&amp;E250&amp;F250&amp;"*")</f>
        <v>263.11055855101756</v>
      </c>
      <c r="M250" s="1">
        <f>SUMIFS(Activity_PUBBDG!U:U,Activity_PUBBDG!B:B,B250&amp;C250&amp;D250&amp;E250&amp;F250&amp;"*")</f>
        <v>287.26336217704824</v>
      </c>
      <c r="N250" s="1">
        <f>VLOOKUP(B250&amp;C250&amp;D250&amp;E250&amp;F250&amp;G250&amp;H250&amp;I250&amp;J250&amp;"*",PUBBDG_CapacityToActivity!B:C,2,FALSE)</f>
        <v>31.536000000000001</v>
      </c>
      <c r="O250" s="1">
        <f>VLOOKUP(F250,Parameters!A:B,2,FALSE)</f>
        <v>0.79985092891507692</v>
      </c>
      <c r="P250" s="5">
        <v>0</v>
      </c>
      <c r="Q250" s="5">
        <v>0.3</v>
      </c>
      <c r="R250" s="5">
        <v>1.2</v>
      </c>
      <c r="S250">
        <f t="shared" si="13"/>
        <v>2.4870939451202764E-2</v>
      </c>
    </row>
    <row r="251" spans="1:19" x14ac:dyDescent="0.25">
      <c r="A251" t="str">
        <f t="shared" si="14"/>
        <v>PUBBDGPSINewSHFUR___STDKER_23</v>
      </c>
      <c r="B251" t="s">
        <v>1848</v>
      </c>
      <c r="C251" t="s">
        <v>13</v>
      </c>
      <c r="D251" t="s">
        <v>1849</v>
      </c>
      <c r="E251" t="s">
        <v>58</v>
      </c>
      <c r="F251" t="s">
        <v>32</v>
      </c>
      <c r="G251" t="s">
        <v>34</v>
      </c>
      <c r="H251" t="s">
        <v>14</v>
      </c>
      <c r="I251" t="s">
        <v>18</v>
      </c>
      <c r="J251" t="s">
        <v>42</v>
      </c>
      <c r="K251">
        <v>23</v>
      </c>
      <c r="L251" s="1">
        <f>SUMIFS(Activity_PUBBDG!C:C,Activity_PUBBDG!B:B,B251&amp;C251&amp;D251&amp;E251&amp;F251&amp;"*")</f>
        <v>0</v>
      </c>
      <c r="M251" s="1">
        <f>SUMIFS(Activity_PUBBDG!U:U,Activity_PUBBDG!B:B,B251&amp;C251&amp;D251&amp;E251&amp;F251&amp;"*")</f>
        <v>230.4723599023834</v>
      </c>
      <c r="N251" s="1">
        <f>VLOOKUP(B251&amp;C251&amp;D251&amp;E251&amp;F251&amp;G251&amp;H251&amp;I251&amp;J251&amp;"*",PUBBDG_CapacityToActivity!B:C,2,FALSE)</f>
        <v>31.536000000000001</v>
      </c>
      <c r="O251" s="1">
        <f>VLOOKUP(F251,Parameters!A:B,2,FALSE)</f>
        <v>0.30113578140729891</v>
      </c>
      <c r="P251" s="5">
        <v>0.8</v>
      </c>
      <c r="Q251" s="5">
        <v>1</v>
      </c>
      <c r="R251" s="5">
        <v>2</v>
      </c>
      <c r="S251">
        <f t="shared" ref="S251:S314" si="15">IF(R251=0,M251*Q251/N251/O251*(P251+1/(50-23)),M251*Q251/N251/O251*(P251+1/R251^(50-23)))</f>
        <v>19.415110683749436</v>
      </c>
    </row>
    <row r="252" spans="1:19" x14ac:dyDescent="0.25">
      <c r="A252" t="str">
        <f t="shared" si="14"/>
        <v>PUBBDGPSINewSHFUR___STDHFO_23</v>
      </c>
      <c r="B252" t="s">
        <v>1848</v>
      </c>
      <c r="C252" t="s">
        <v>13</v>
      </c>
      <c r="D252" t="s">
        <v>1849</v>
      </c>
      <c r="E252" t="s">
        <v>58</v>
      </c>
      <c r="F252" t="s">
        <v>32</v>
      </c>
      <c r="G252" t="s">
        <v>34</v>
      </c>
      <c r="H252" t="s">
        <v>14</v>
      </c>
      <c r="I252" t="s">
        <v>18</v>
      </c>
      <c r="J252" t="s">
        <v>75</v>
      </c>
      <c r="K252">
        <v>23</v>
      </c>
      <c r="L252" s="1">
        <f>SUMIFS(Activity_PUBBDG!C:C,Activity_PUBBDG!B:B,B252&amp;C252&amp;D252&amp;E252&amp;F252&amp;"*")</f>
        <v>0</v>
      </c>
      <c r="M252" s="1">
        <f>SUMIFS(Activity_PUBBDG!U:U,Activity_PUBBDG!B:B,B252&amp;C252&amp;D252&amp;E252&amp;F252&amp;"*")</f>
        <v>230.4723599023834</v>
      </c>
      <c r="N252" s="1">
        <f>VLOOKUP(B252&amp;C252&amp;D252&amp;E252&amp;F252&amp;G252&amp;H252&amp;I252&amp;J252&amp;"*",PUBBDG_CapacityToActivity!B:C,2,FALSE)</f>
        <v>31.536000000000001</v>
      </c>
      <c r="O252" s="1">
        <f>VLOOKUP(F252,Parameters!A:B,2,FALSE)</f>
        <v>0.30113578140729891</v>
      </c>
      <c r="P252" s="5">
        <v>0.8</v>
      </c>
      <c r="Q252" s="5">
        <v>1</v>
      </c>
      <c r="R252" s="5">
        <v>2</v>
      </c>
      <c r="S252">
        <f t="shared" si="15"/>
        <v>19.415110683749436</v>
      </c>
    </row>
    <row r="253" spans="1:19" x14ac:dyDescent="0.25">
      <c r="A253" t="str">
        <f t="shared" si="14"/>
        <v>PUBBDGPSINewSHFUR___STDLFO_23</v>
      </c>
      <c r="B253" t="s">
        <v>1848</v>
      </c>
      <c r="C253" t="s">
        <v>13</v>
      </c>
      <c r="D253" t="s">
        <v>1849</v>
      </c>
      <c r="E253" t="s">
        <v>58</v>
      </c>
      <c r="F253" t="s">
        <v>32</v>
      </c>
      <c r="G253" t="s">
        <v>34</v>
      </c>
      <c r="H253" t="s">
        <v>14</v>
      </c>
      <c r="I253" t="s">
        <v>18</v>
      </c>
      <c r="J253" t="s">
        <v>43</v>
      </c>
      <c r="K253">
        <v>23</v>
      </c>
      <c r="L253" s="1">
        <f>SUMIFS(Activity_PUBBDG!C:C,Activity_PUBBDG!B:B,B253&amp;C253&amp;D253&amp;E253&amp;F253&amp;"*")</f>
        <v>0</v>
      </c>
      <c r="M253" s="1">
        <f>SUMIFS(Activity_PUBBDG!U:U,Activity_PUBBDG!B:B,B253&amp;C253&amp;D253&amp;E253&amp;F253&amp;"*")</f>
        <v>230.4723599023834</v>
      </c>
      <c r="N253" s="1">
        <f>VLOOKUP(B253&amp;C253&amp;D253&amp;E253&amp;F253&amp;G253&amp;H253&amp;I253&amp;J253&amp;"*",PUBBDG_CapacityToActivity!B:C,2,FALSE)</f>
        <v>31.536000000000001</v>
      </c>
      <c r="O253" s="1">
        <f>VLOOKUP(F253,Parameters!A:B,2,FALSE)</f>
        <v>0.30113578140729891</v>
      </c>
      <c r="P253" s="5">
        <v>0.8</v>
      </c>
      <c r="Q253" s="5">
        <v>1</v>
      </c>
      <c r="R253" s="5">
        <v>2</v>
      </c>
      <c r="S253">
        <f t="shared" si="15"/>
        <v>19.415110683749436</v>
      </c>
    </row>
    <row r="254" spans="1:19" x14ac:dyDescent="0.25">
      <c r="A254" t="str">
        <f t="shared" si="14"/>
        <v>PUBBDGHSPOldLIFLC___STDELC_23</v>
      </c>
      <c r="B254" t="s">
        <v>1848</v>
      </c>
      <c r="C254" t="s">
        <v>13</v>
      </c>
      <c r="D254" t="s">
        <v>1851</v>
      </c>
      <c r="E254" t="s">
        <v>57</v>
      </c>
      <c r="F254" t="s">
        <v>20</v>
      </c>
      <c r="G254" t="s">
        <v>21</v>
      </c>
      <c r="H254" t="s">
        <v>14</v>
      </c>
      <c r="I254" t="s">
        <v>18</v>
      </c>
      <c r="J254" t="s">
        <v>16</v>
      </c>
      <c r="K254">
        <v>23</v>
      </c>
      <c r="L254" s="1">
        <f>SUMIFS(Activity_PUBBDG!C:C,Activity_PUBBDG!B:B,B254&amp;C254&amp;D254&amp;E254&amp;F254&amp;"*")</f>
        <v>352.04431508742454</v>
      </c>
      <c r="M254" s="1">
        <f>SUMIFS(Activity_PUBBDG!U:U,Activity_PUBBDG!B:B,B254&amp;C254&amp;D254&amp;E254&amp;F254&amp;"*")</f>
        <v>363.29608607260673</v>
      </c>
      <c r="N254" s="1">
        <f>VLOOKUP(B254&amp;C254&amp;D254&amp;E254&amp;F254&amp;G254&amp;H254&amp;I254&amp;J254&amp;"*",PUBBDG_CapacityToActivity!B:C,2,FALSE)</f>
        <v>1</v>
      </c>
      <c r="O254" s="1">
        <f>VLOOKUP(F254,Parameters!A:B,2,FALSE)</f>
        <v>0.66981607963728396</v>
      </c>
      <c r="P254" s="5">
        <v>0.5</v>
      </c>
      <c r="Q254" s="5">
        <v>1</v>
      </c>
      <c r="R254" s="5">
        <v>1.1000000000000001</v>
      </c>
      <c r="S254">
        <f t="shared" si="15"/>
        <v>312.56255801265411</v>
      </c>
    </row>
    <row r="255" spans="1:19" x14ac:dyDescent="0.25">
      <c r="A255" t="str">
        <f t="shared" si="14"/>
        <v>PUBBDGPSINewWHSTHBCKSTDELC_23</v>
      </c>
      <c r="B255" t="s">
        <v>1848</v>
      </c>
      <c r="C255" t="s">
        <v>13</v>
      </c>
      <c r="D255" t="s">
        <v>1849</v>
      </c>
      <c r="E255" t="s">
        <v>58</v>
      </c>
      <c r="F255" t="s">
        <v>49</v>
      </c>
      <c r="G255" t="s">
        <v>52</v>
      </c>
      <c r="H255" t="s">
        <v>53</v>
      </c>
      <c r="I255" t="s">
        <v>18</v>
      </c>
      <c r="J255" t="s">
        <v>16</v>
      </c>
      <c r="K255">
        <v>23</v>
      </c>
      <c r="L255" s="1">
        <f>SUMIFS(Activity_PUBBDG!C:C,Activity_PUBBDG!B:B,B255&amp;C255&amp;D255&amp;E255&amp;F255&amp;"*")</f>
        <v>0</v>
      </c>
      <c r="M255" s="1">
        <f>SUMIFS(Activity_PUBBDG!U:U,Activity_PUBBDG!B:B,B255&amp;C255&amp;D255&amp;E255&amp;F255&amp;"*")</f>
        <v>24.571665958963546</v>
      </c>
      <c r="N255" s="1">
        <f>VLOOKUP(B255&amp;C255&amp;D255&amp;E255&amp;F255&amp;G255&amp;H255&amp;I255&amp;J255&amp;"*",PUBBDG_CapacityToActivity!B:C,2,FALSE)</f>
        <v>31.536000000000001</v>
      </c>
      <c r="O255" s="1">
        <f>VLOOKUP(F255,Parameters!A:B,2,FALSE)</f>
        <v>0.63450003633438512</v>
      </c>
      <c r="P255" s="5">
        <v>0.8</v>
      </c>
      <c r="Q255" s="5">
        <v>1</v>
      </c>
      <c r="R255" s="5">
        <v>2</v>
      </c>
      <c r="S255">
        <f t="shared" si="15"/>
        <v>0.98239543437841614</v>
      </c>
    </row>
    <row r="256" spans="1:19" x14ac:dyDescent="0.25">
      <c r="A256" t="str">
        <f t="shared" si="14"/>
        <v>PUBBDGPSINewSHFUR___HIGHFO_23</v>
      </c>
      <c r="B256" t="s">
        <v>1848</v>
      </c>
      <c r="C256" t="s">
        <v>13</v>
      </c>
      <c r="D256" t="s">
        <v>1849</v>
      </c>
      <c r="E256" t="s">
        <v>58</v>
      </c>
      <c r="F256" t="s">
        <v>32</v>
      </c>
      <c r="G256" t="s">
        <v>34</v>
      </c>
      <c r="H256" t="s">
        <v>14</v>
      </c>
      <c r="I256" t="s">
        <v>15</v>
      </c>
      <c r="J256" t="s">
        <v>75</v>
      </c>
      <c r="K256">
        <v>23</v>
      </c>
      <c r="L256" s="1">
        <f>SUMIFS(Activity_PUBBDG!C:C,Activity_PUBBDG!B:B,B256&amp;C256&amp;D256&amp;E256&amp;F256&amp;"*")</f>
        <v>0</v>
      </c>
      <c r="M256" s="1">
        <f>SUMIFS(Activity_PUBBDG!U:U,Activity_PUBBDG!B:B,B256&amp;C256&amp;D256&amp;E256&amp;F256&amp;"*")</f>
        <v>230.4723599023834</v>
      </c>
      <c r="N256" s="1">
        <f>VLOOKUP(B256&amp;C256&amp;D256&amp;E256&amp;F256&amp;G256&amp;H256&amp;I256&amp;J256&amp;"*",PUBBDG_CapacityToActivity!B:C,2,FALSE)</f>
        <v>31.536000000000001</v>
      </c>
      <c r="O256" s="1">
        <f>VLOOKUP(F256,Parameters!A:B,2,FALSE)</f>
        <v>0.30113578140729891</v>
      </c>
      <c r="P256" s="5">
        <v>0.8</v>
      </c>
      <c r="Q256" s="5">
        <v>1</v>
      </c>
      <c r="R256" s="5">
        <v>2</v>
      </c>
      <c r="S256">
        <f t="shared" si="15"/>
        <v>19.415110683749436</v>
      </c>
    </row>
    <row r="257" spans="1:19" x14ac:dyDescent="0.25">
      <c r="A257" t="str">
        <f t="shared" si="14"/>
        <v>PUBBDGPSINewSHFUR___HIGLFO_23</v>
      </c>
      <c r="B257" t="s">
        <v>1848</v>
      </c>
      <c r="C257" t="s">
        <v>13</v>
      </c>
      <c r="D257" t="s">
        <v>1849</v>
      </c>
      <c r="E257" t="s">
        <v>58</v>
      </c>
      <c r="F257" t="s">
        <v>32</v>
      </c>
      <c r="G257" t="s">
        <v>34</v>
      </c>
      <c r="H257" t="s">
        <v>14</v>
      </c>
      <c r="I257" t="s">
        <v>15</v>
      </c>
      <c r="J257" t="s">
        <v>43</v>
      </c>
      <c r="K257">
        <v>23</v>
      </c>
      <c r="L257" s="1">
        <f>SUMIFS(Activity_PUBBDG!C:C,Activity_PUBBDG!B:B,B257&amp;C257&amp;D257&amp;E257&amp;F257&amp;"*")</f>
        <v>0</v>
      </c>
      <c r="M257" s="1">
        <f>SUMIFS(Activity_PUBBDG!U:U,Activity_PUBBDG!B:B,B257&amp;C257&amp;D257&amp;E257&amp;F257&amp;"*")</f>
        <v>230.4723599023834</v>
      </c>
      <c r="N257" s="1">
        <f>VLOOKUP(B257&amp;C257&amp;D257&amp;E257&amp;F257&amp;G257&amp;H257&amp;I257&amp;J257&amp;"*",PUBBDG_CapacityToActivity!B:C,2,FALSE)</f>
        <v>31.536000000000001</v>
      </c>
      <c r="O257" s="1">
        <f>VLOOKUP(F257,Parameters!A:B,2,FALSE)</f>
        <v>0.30113578140729891</v>
      </c>
      <c r="P257" s="5">
        <v>0.8</v>
      </c>
      <c r="Q257" s="5">
        <v>1</v>
      </c>
      <c r="R257" s="5">
        <v>2</v>
      </c>
      <c r="S257">
        <f t="shared" si="15"/>
        <v>19.415110683749436</v>
      </c>
    </row>
    <row r="258" spans="1:19" x14ac:dyDescent="0.25">
      <c r="A258" t="str">
        <f t="shared" si="14"/>
        <v>PUBBDGMUNNewLILED___ESRELC_23</v>
      </c>
      <c r="B258" t="s">
        <v>1848</v>
      </c>
      <c r="C258" t="s">
        <v>13</v>
      </c>
      <c r="D258" t="s">
        <v>1850</v>
      </c>
      <c r="E258" t="s">
        <v>58</v>
      </c>
      <c r="F258" t="s">
        <v>20</v>
      </c>
      <c r="G258" t="s">
        <v>27</v>
      </c>
      <c r="H258" t="s">
        <v>14</v>
      </c>
      <c r="I258" t="s">
        <v>17</v>
      </c>
      <c r="J258" t="s">
        <v>16</v>
      </c>
      <c r="K258">
        <v>23</v>
      </c>
      <c r="L258" s="1">
        <f>SUMIFS(Activity_PUBBDG!C:C,Activity_PUBBDG!B:B,B258&amp;C258&amp;D258&amp;E258&amp;F258&amp;"*")</f>
        <v>0</v>
      </c>
      <c r="M258" s="1">
        <f>SUMIFS(Activity_PUBBDG!U:U,Activity_PUBBDG!B:B,B258&amp;C258&amp;D258&amp;E258&amp;F258&amp;"*")</f>
        <v>63.54039425779235</v>
      </c>
      <c r="N258" s="1">
        <f>VLOOKUP(B258&amp;C258&amp;D258&amp;E258&amp;F258&amp;G258&amp;H258&amp;I258&amp;J258&amp;"*",PUBBDG_CapacityToActivity!B:C,2,FALSE)</f>
        <v>1</v>
      </c>
      <c r="O258" s="1">
        <f>VLOOKUP(F258,Parameters!A:B,2,FALSE)</f>
        <v>0.66981607963728396</v>
      </c>
      <c r="P258" s="5">
        <v>0.8</v>
      </c>
      <c r="Q258" s="5">
        <v>1</v>
      </c>
      <c r="R258" s="5">
        <v>2</v>
      </c>
      <c r="S258">
        <f t="shared" si="15"/>
        <v>75.889960580183768</v>
      </c>
    </row>
    <row r="259" spans="1:19" x14ac:dyDescent="0.25">
      <c r="A259" t="str">
        <f t="shared" si="14"/>
        <v>PUBBDGHSPOldAE______STDELC_23</v>
      </c>
      <c r="B259" t="s">
        <v>1848</v>
      </c>
      <c r="C259" t="s">
        <v>13</v>
      </c>
      <c r="D259" t="s">
        <v>1851</v>
      </c>
      <c r="E259" t="s">
        <v>57</v>
      </c>
      <c r="F259" t="s">
        <v>71</v>
      </c>
      <c r="G259" t="s">
        <v>14</v>
      </c>
      <c r="H259" t="s">
        <v>14</v>
      </c>
      <c r="I259" t="s">
        <v>18</v>
      </c>
      <c r="J259" t="s">
        <v>16</v>
      </c>
      <c r="K259">
        <v>23</v>
      </c>
      <c r="L259" s="1">
        <f>SUMIFS(Activity_PUBBDG!C:C,Activity_PUBBDG!B:B,B259&amp;C259&amp;D259&amp;E259&amp;F259&amp;"*")</f>
        <v>542.38714236091448</v>
      </c>
      <c r="M259" s="1">
        <f>SUMIFS(Activity_PUBBDG!U:U,Activity_PUBBDG!B:B,B259&amp;C259&amp;D259&amp;E259&amp;F259&amp;"*")</f>
        <v>559.7225051252185</v>
      </c>
      <c r="N259" s="1">
        <f>VLOOKUP(B259&amp;C259&amp;D259&amp;E259&amp;F259&amp;G259&amp;H259&amp;I259&amp;J259&amp;"*",PUBBDG_CapacityToActivity!B:C,2,FALSE)</f>
        <v>31.536000000000001</v>
      </c>
      <c r="O259" s="1">
        <f>VLOOKUP(F259,Parameters!A:B,2,FALSE)</f>
        <v>0.79985092891507692</v>
      </c>
      <c r="P259" s="5">
        <v>1</v>
      </c>
      <c r="Q259" s="5">
        <v>1</v>
      </c>
      <c r="R259" s="5">
        <v>1.2</v>
      </c>
      <c r="S259">
        <f t="shared" si="15"/>
        <v>22.351523935796273</v>
      </c>
    </row>
    <row r="260" spans="1:19" x14ac:dyDescent="0.25">
      <c r="A260" t="str">
        <f t="shared" si="14"/>
        <v>PUBBDGMUNOldWHSYS___STDBWP_23</v>
      </c>
      <c r="B260" t="s">
        <v>1848</v>
      </c>
      <c r="C260" t="s">
        <v>13</v>
      </c>
      <c r="D260" t="s">
        <v>1850</v>
      </c>
      <c r="E260" t="s">
        <v>57</v>
      </c>
      <c r="F260" t="s">
        <v>49</v>
      </c>
      <c r="G260" t="s">
        <v>50</v>
      </c>
      <c r="H260" t="s">
        <v>14</v>
      </c>
      <c r="I260" t="s">
        <v>18</v>
      </c>
      <c r="J260" t="s">
        <v>44</v>
      </c>
      <c r="K260">
        <v>23</v>
      </c>
      <c r="L260" s="1">
        <f>SUMIFS(Activity_PUBBDG!C:C,Activity_PUBBDG!B:B,B260&amp;C260&amp;D260&amp;E260&amp;F260&amp;"*")</f>
        <v>173.28131471168945</v>
      </c>
      <c r="M260" s="1">
        <f>SUMIFS(Activity_PUBBDG!U:U,Activity_PUBBDG!B:B,B260&amp;C260&amp;D260&amp;E260&amp;F260&amp;"*")</f>
        <v>189.18804832717709</v>
      </c>
      <c r="N260" s="1">
        <f>VLOOKUP(B260&amp;C260&amp;D260&amp;E260&amp;F260&amp;G260&amp;H260&amp;I260&amp;J260&amp;"*",PUBBDG_CapacityToActivity!B:C,2,FALSE)</f>
        <v>31.536000000000001</v>
      </c>
      <c r="O260" s="1">
        <f>VLOOKUP(F260,Parameters!A:B,2,FALSE)</f>
        <v>0.63450003633438512</v>
      </c>
      <c r="P260" s="5">
        <v>1</v>
      </c>
      <c r="Q260" s="5">
        <v>0.2</v>
      </c>
      <c r="R260" s="5">
        <v>1.1000000000000001</v>
      </c>
      <c r="S260">
        <f t="shared" si="15"/>
        <v>2.0352125412439652</v>
      </c>
    </row>
    <row r="261" spans="1:19" x14ac:dyDescent="0.25">
      <c r="A261" t="str">
        <f t="shared" si="14"/>
        <v>PUBBDGPSINewWHHEP___ESRELC_23</v>
      </c>
      <c r="B261" t="s">
        <v>1848</v>
      </c>
      <c r="C261" t="s">
        <v>13</v>
      </c>
      <c r="D261" t="s">
        <v>1849</v>
      </c>
      <c r="E261" t="s">
        <v>58</v>
      </c>
      <c r="F261" t="s">
        <v>49</v>
      </c>
      <c r="G261" t="s">
        <v>35</v>
      </c>
      <c r="H261" t="s">
        <v>14</v>
      </c>
      <c r="I261" t="s">
        <v>17</v>
      </c>
      <c r="J261" t="s">
        <v>16</v>
      </c>
      <c r="K261">
        <v>23</v>
      </c>
      <c r="L261" s="1">
        <f>SUMIFS(Activity_PUBBDG!C:C,Activity_PUBBDG!B:B,B261&amp;C261&amp;D261&amp;E261&amp;F261&amp;"*")</f>
        <v>0</v>
      </c>
      <c r="M261" s="1">
        <f>SUMIFS(Activity_PUBBDG!U:U,Activity_PUBBDG!B:B,B261&amp;C261&amp;D261&amp;E261&amp;F261&amp;"*")</f>
        <v>24.571665958963546</v>
      </c>
      <c r="N261" s="1">
        <f>VLOOKUP(B261&amp;C261&amp;D261&amp;E261&amp;F261&amp;G261&amp;H261&amp;I261&amp;J261&amp;"*",PUBBDG_CapacityToActivity!B:C,2,FALSE)</f>
        <v>31.536000000000001</v>
      </c>
      <c r="O261" s="1">
        <f>VLOOKUP(F261,Parameters!A:B,2,FALSE)</f>
        <v>0.63450003633438512</v>
      </c>
      <c r="P261" s="5">
        <v>0.8</v>
      </c>
      <c r="Q261" s="5">
        <v>1</v>
      </c>
      <c r="R261" s="5">
        <v>2</v>
      </c>
      <c r="S261">
        <f t="shared" si="15"/>
        <v>0.98239543437841614</v>
      </c>
    </row>
    <row r="262" spans="1:19" x14ac:dyDescent="0.25">
      <c r="A262" t="str">
        <f t="shared" si="14"/>
        <v>PUBBDGHSPOldLIFLUT8STDELC_23</v>
      </c>
      <c r="B262" t="s">
        <v>1848</v>
      </c>
      <c r="C262" t="s">
        <v>13</v>
      </c>
      <c r="D262" t="s">
        <v>1851</v>
      </c>
      <c r="E262" t="s">
        <v>57</v>
      </c>
      <c r="F262" t="s">
        <v>20</v>
      </c>
      <c r="G262" t="s">
        <v>22</v>
      </c>
      <c r="H262" t="s">
        <v>24</v>
      </c>
      <c r="I262" t="s">
        <v>18</v>
      </c>
      <c r="J262" t="s">
        <v>16</v>
      </c>
      <c r="K262">
        <v>23</v>
      </c>
      <c r="L262" s="1">
        <f>SUMIFS(Activity_PUBBDG!C:C,Activity_PUBBDG!B:B,B262&amp;C262&amp;D262&amp;E262&amp;F262&amp;"*")</f>
        <v>352.04431508742454</v>
      </c>
      <c r="M262" s="1">
        <f>SUMIFS(Activity_PUBBDG!U:U,Activity_PUBBDG!B:B,B262&amp;C262&amp;D262&amp;E262&amp;F262&amp;"*")</f>
        <v>363.29608607260673</v>
      </c>
      <c r="N262" s="1">
        <f>VLOOKUP(B262&amp;C262&amp;D262&amp;E262&amp;F262&amp;G262&amp;H262&amp;I262&amp;J262&amp;"*",PUBBDG_CapacityToActivity!B:C,2,FALSE)</f>
        <v>1</v>
      </c>
      <c r="O262" s="1">
        <f>VLOOKUP(F262,Parameters!A:B,2,FALSE)</f>
        <v>0.66981607963728396</v>
      </c>
      <c r="P262" s="5">
        <v>0.5</v>
      </c>
      <c r="Q262" s="5">
        <v>1</v>
      </c>
      <c r="R262" s="5">
        <v>1.1000000000000001</v>
      </c>
      <c r="S262">
        <f t="shared" si="15"/>
        <v>312.56255801265411</v>
      </c>
    </row>
    <row r="263" spans="1:19" x14ac:dyDescent="0.25">
      <c r="A263" t="str">
        <f t="shared" si="14"/>
        <v>PUBBDGSBDNewSCWD___ESRELC_23</v>
      </c>
      <c r="B263" t="s">
        <v>1848</v>
      </c>
      <c r="C263" t="s">
        <v>13</v>
      </c>
      <c r="D263" t="s">
        <v>1852</v>
      </c>
      <c r="E263" t="s">
        <v>58</v>
      </c>
      <c r="F263" t="s">
        <v>28</v>
      </c>
      <c r="G263" t="s">
        <v>31</v>
      </c>
      <c r="H263" t="s">
        <v>14</v>
      </c>
      <c r="I263" t="s">
        <v>17</v>
      </c>
      <c r="J263" t="s">
        <v>16</v>
      </c>
      <c r="K263">
        <v>23</v>
      </c>
      <c r="L263" s="1">
        <f>SUMIFS(Activity_PUBBDG!C:C,Activity_PUBBDG!B:B,B263&amp;C263&amp;D263&amp;E263&amp;F263&amp;"*")</f>
        <v>0</v>
      </c>
      <c r="M263" s="1">
        <f>SUMIFS(Activity_PUBBDG!U:U,Activity_PUBBDG!B:B,B263&amp;C263&amp;D263&amp;E263&amp;F263&amp;"*")</f>
        <v>121.41609450496968</v>
      </c>
      <c r="N263" s="1">
        <f>VLOOKUP(B263&amp;C263&amp;D263&amp;E263&amp;F263&amp;G263&amp;H263&amp;I263&amp;J263&amp;"*",PUBBDG_CapacityToActivity!B:C,2,FALSE)</f>
        <v>31.536000000000001</v>
      </c>
      <c r="O263" s="1">
        <f>VLOOKUP(F263,Parameters!A:B,2,FALSE)</f>
        <v>0.37169226366635683</v>
      </c>
      <c r="P263" s="5">
        <v>0.8</v>
      </c>
      <c r="Q263" s="5">
        <v>1</v>
      </c>
      <c r="R263" s="5">
        <v>2</v>
      </c>
      <c r="S263">
        <f t="shared" si="15"/>
        <v>8.2865951486067075</v>
      </c>
    </row>
    <row r="264" spans="1:19" x14ac:dyDescent="0.25">
      <c r="A264" t="str">
        <f t="shared" si="14"/>
        <v>PUBBDGPSINewWHHEP___STDELC_23</v>
      </c>
      <c r="B264" t="s">
        <v>1848</v>
      </c>
      <c r="C264" t="s">
        <v>13</v>
      </c>
      <c r="D264" t="s">
        <v>1849</v>
      </c>
      <c r="E264" t="s">
        <v>58</v>
      </c>
      <c r="F264" t="s">
        <v>49</v>
      </c>
      <c r="G264" t="s">
        <v>35</v>
      </c>
      <c r="H264" t="s">
        <v>14</v>
      </c>
      <c r="I264" t="s">
        <v>18</v>
      </c>
      <c r="J264" t="s">
        <v>16</v>
      </c>
      <c r="K264">
        <v>23</v>
      </c>
      <c r="L264" s="1">
        <f>SUMIFS(Activity_PUBBDG!C:C,Activity_PUBBDG!B:B,B264&amp;C264&amp;D264&amp;E264&amp;F264&amp;"*")</f>
        <v>0</v>
      </c>
      <c r="M264" s="1">
        <f>SUMIFS(Activity_PUBBDG!U:U,Activity_PUBBDG!B:B,B264&amp;C264&amp;D264&amp;E264&amp;F264&amp;"*")</f>
        <v>24.571665958963546</v>
      </c>
      <c r="N264" s="1">
        <f>VLOOKUP(B264&amp;C264&amp;D264&amp;E264&amp;F264&amp;G264&amp;H264&amp;I264&amp;J264&amp;"*",PUBBDG_CapacityToActivity!B:C,2,FALSE)</f>
        <v>31.536000000000001</v>
      </c>
      <c r="O264" s="1">
        <f>VLOOKUP(F264,Parameters!A:B,2,FALSE)</f>
        <v>0.63450003633438512</v>
      </c>
      <c r="P264" s="5">
        <v>0.8</v>
      </c>
      <c r="Q264" s="5">
        <v>1</v>
      </c>
      <c r="R264" s="5">
        <v>2</v>
      </c>
      <c r="S264">
        <f t="shared" si="15"/>
        <v>0.98239543437841614</v>
      </c>
    </row>
    <row r="265" spans="1:19" x14ac:dyDescent="0.25">
      <c r="A265" t="str">
        <f t="shared" si="14"/>
        <v>PUBBDGPSIOldWHWTK___ESRNGA_23</v>
      </c>
      <c r="B265" t="s">
        <v>1848</v>
      </c>
      <c r="C265" t="s">
        <v>13</v>
      </c>
      <c r="D265" t="s">
        <v>1849</v>
      </c>
      <c r="E265" t="s">
        <v>57</v>
      </c>
      <c r="F265" t="s">
        <v>49</v>
      </c>
      <c r="G265" t="s">
        <v>51</v>
      </c>
      <c r="H265" t="s">
        <v>14</v>
      </c>
      <c r="I265" t="s">
        <v>17</v>
      </c>
      <c r="J265" t="s">
        <v>19</v>
      </c>
      <c r="K265">
        <v>23</v>
      </c>
      <c r="L265" s="1">
        <f>SUMIFS(Activity_PUBBDG!C:C,Activity_PUBBDG!B:B,B265&amp;C265&amp;D265&amp;E265&amp;F265&amp;"*")</f>
        <v>391.47480392161418</v>
      </c>
      <c r="M265" s="1">
        <f>SUMIFS(Activity_PUBBDG!U:U,Activity_PUBBDG!B:B,B265&amp;C265&amp;D265&amp;E265&amp;F265&amp;"*")</f>
        <v>397.90766259263086</v>
      </c>
      <c r="N265" s="1">
        <f>VLOOKUP(B265&amp;C265&amp;D265&amp;E265&amp;F265&amp;G265&amp;H265&amp;I265&amp;J265&amp;"*",PUBBDG_CapacityToActivity!B:C,2,FALSE)</f>
        <v>31.536000000000001</v>
      </c>
      <c r="O265" s="1">
        <f>VLOOKUP(F265,Parameters!A:B,2,FALSE)</f>
        <v>0.63450003633438512</v>
      </c>
      <c r="P265" s="5">
        <v>0.1</v>
      </c>
      <c r="Q265" s="5">
        <v>1</v>
      </c>
      <c r="R265" s="5">
        <v>1.1000000000000001</v>
      </c>
      <c r="S265">
        <f t="shared" si="15"/>
        <v>3.5054306638350634</v>
      </c>
    </row>
    <row r="266" spans="1:19" x14ac:dyDescent="0.25">
      <c r="A266" t="str">
        <f t="shared" si="14"/>
        <v>PUBBDGPSIOldWHWTK___HIGNGA_23</v>
      </c>
      <c r="B266" t="s">
        <v>1848</v>
      </c>
      <c r="C266" t="s">
        <v>13</v>
      </c>
      <c r="D266" t="s">
        <v>1849</v>
      </c>
      <c r="E266" t="s">
        <v>57</v>
      </c>
      <c r="F266" t="s">
        <v>49</v>
      </c>
      <c r="G266" t="s">
        <v>51</v>
      </c>
      <c r="H266" t="s">
        <v>14</v>
      </c>
      <c r="I266" t="s">
        <v>15</v>
      </c>
      <c r="J266" t="s">
        <v>19</v>
      </c>
      <c r="K266">
        <v>23</v>
      </c>
      <c r="L266" s="1">
        <f>SUMIFS(Activity_PUBBDG!C:C,Activity_PUBBDG!B:B,B266&amp;C266&amp;D266&amp;E266&amp;F266&amp;"*")</f>
        <v>391.47480392161418</v>
      </c>
      <c r="M266" s="1">
        <f>SUMIFS(Activity_PUBBDG!U:U,Activity_PUBBDG!B:B,B266&amp;C266&amp;D266&amp;E266&amp;F266&amp;"*")</f>
        <v>397.90766259263086</v>
      </c>
      <c r="N266" s="1">
        <f>VLOOKUP(B266&amp;C266&amp;D266&amp;E266&amp;F266&amp;G266&amp;H266&amp;I266&amp;J266&amp;"*",PUBBDG_CapacityToActivity!B:C,2,FALSE)</f>
        <v>31.536000000000001</v>
      </c>
      <c r="O266" s="1">
        <f>VLOOKUP(F266,Parameters!A:B,2,FALSE)</f>
        <v>0.63450003633438512</v>
      </c>
      <c r="P266" s="5">
        <v>0.1</v>
      </c>
      <c r="Q266" s="5">
        <v>1</v>
      </c>
      <c r="R266" s="5">
        <v>1.1000000000000001</v>
      </c>
      <c r="S266">
        <f t="shared" si="15"/>
        <v>3.5054306638350634</v>
      </c>
    </row>
    <row r="267" spans="1:19" x14ac:dyDescent="0.25">
      <c r="A267" t="str">
        <f t="shared" si="14"/>
        <v>PUBBDGSBDOldLIFLC___STDELC_23</v>
      </c>
      <c r="B267" t="s">
        <v>1848</v>
      </c>
      <c r="C267" t="s">
        <v>13</v>
      </c>
      <c r="D267" t="s">
        <v>1852</v>
      </c>
      <c r="E267" t="s">
        <v>57</v>
      </c>
      <c r="F267" t="s">
        <v>20</v>
      </c>
      <c r="G267" t="s">
        <v>21</v>
      </c>
      <c r="H267" t="s">
        <v>14</v>
      </c>
      <c r="I267" t="s">
        <v>18</v>
      </c>
      <c r="J267" t="s">
        <v>16</v>
      </c>
      <c r="K267">
        <v>23</v>
      </c>
      <c r="L267" s="1">
        <f>SUMIFS(Activity_PUBBDG!C:C,Activity_PUBBDG!B:B,B267&amp;C267&amp;D267&amp;E267&amp;F267&amp;"*")</f>
        <v>390.4695565097544</v>
      </c>
      <c r="M267" s="1">
        <f>SUMIFS(Activity_PUBBDG!U:U,Activity_PUBBDG!B:B,B267&amp;C267&amp;D267&amp;E267&amp;F267&amp;"*")</f>
        <v>406.81032684982313</v>
      </c>
      <c r="N267" s="1">
        <f>VLOOKUP(B267&amp;C267&amp;D267&amp;E267&amp;F267&amp;G267&amp;H267&amp;I267&amp;J267&amp;"*",PUBBDG_CapacityToActivity!B:C,2,FALSE)</f>
        <v>1</v>
      </c>
      <c r="O267" s="1">
        <f>VLOOKUP(F267,Parameters!A:B,2,FALSE)</f>
        <v>0.66981607963728396</v>
      </c>
      <c r="P267" s="5">
        <v>0.5</v>
      </c>
      <c r="Q267" s="5">
        <v>1</v>
      </c>
      <c r="R267" s="5">
        <v>1.1000000000000001</v>
      </c>
      <c r="S267">
        <f t="shared" si="15"/>
        <v>350.00012733617024</v>
      </c>
    </row>
    <row r="268" spans="1:19" x14ac:dyDescent="0.25">
      <c r="A268" t="str">
        <f t="shared" si="14"/>
        <v>PUBBDGPSIOldWHWTK___STDNGA_23</v>
      </c>
      <c r="B268" t="s">
        <v>1848</v>
      </c>
      <c r="C268" t="s">
        <v>13</v>
      </c>
      <c r="D268" t="s">
        <v>1849</v>
      </c>
      <c r="E268" t="s">
        <v>57</v>
      </c>
      <c r="F268" t="s">
        <v>49</v>
      </c>
      <c r="G268" t="s">
        <v>51</v>
      </c>
      <c r="H268" t="s">
        <v>14</v>
      </c>
      <c r="I268" t="s">
        <v>18</v>
      </c>
      <c r="J268" t="s">
        <v>19</v>
      </c>
      <c r="K268">
        <v>23</v>
      </c>
      <c r="L268" s="1">
        <f>SUMIFS(Activity_PUBBDG!C:C,Activity_PUBBDG!B:B,B268&amp;C268&amp;D268&amp;E268&amp;F268&amp;"*")</f>
        <v>391.47480392161418</v>
      </c>
      <c r="M268" s="1">
        <f>SUMIFS(Activity_PUBBDG!U:U,Activity_PUBBDG!B:B,B268&amp;C268&amp;D268&amp;E268&amp;F268&amp;"*")</f>
        <v>397.90766259263086</v>
      </c>
      <c r="N268" s="1">
        <f>VLOOKUP(B268&amp;C268&amp;D268&amp;E268&amp;F268&amp;G268&amp;H268&amp;I268&amp;J268&amp;"*",PUBBDG_CapacityToActivity!B:C,2,FALSE)</f>
        <v>31.536000000000001</v>
      </c>
      <c r="O268" s="1">
        <f>VLOOKUP(F268,Parameters!A:B,2,FALSE)</f>
        <v>0.63450003633438512</v>
      </c>
      <c r="P268" s="5">
        <v>0.1</v>
      </c>
      <c r="Q268" s="5">
        <v>1</v>
      </c>
      <c r="R268" s="5">
        <v>1.1000000000000001</v>
      </c>
      <c r="S268">
        <f t="shared" si="15"/>
        <v>3.5054306638350634</v>
      </c>
    </row>
    <row r="269" spans="1:19" x14ac:dyDescent="0.25">
      <c r="A269" t="str">
        <f t="shared" si="14"/>
        <v>PUBBDGMUNOldWHWTK___STDELC_23</v>
      </c>
      <c r="B269" t="s">
        <v>1848</v>
      </c>
      <c r="C269" t="s">
        <v>13</v>
      </c>
      <c r="D269" t="s">
        <v>1850</v>
      </c>
      <c r="E269" t="s">
        <v>57</v>
      </c>
      <c r="F269" t="s">
        <v>49</v>
      </c>
      <c r="G269" t="s">
        <v>51</v>
      </c>
      <c r="H269" t="s">
        <v>14</v>
      </c>
      <c r="I269" t="s">
        <v>18</v>
      </c>
      <c r="J269" t="s">
        <v>16</v>
      </c>
      <c r="K269">
        <v>23</v>
      </c>
      <c r="L269" s="1">
        <f>SUMIFS(Activity_PUBBDG!C:C,Activity_PUBBDG!B:B,B269&amp;C269&amp;D269&amp;E269&amp;F269&amp;"*")</f>
        <v>173.28131471168945</v>
      </c>
      <c r="M269" s="1">
        <f>SUMIFS(Activity_PUBBDG!U:U,Activity_PUBBDG!B:B,B269&amp;C269&amp;D269&amp;E269&amp;F269&amp;"*")</f>
        <v>189.18804832717709</v>
      </c>
      <c r="N269" s="1">
        <f>VLOOKUP(B269&amp;C269&amp;D269&amp;E269&amp;F269&amp;G269&amp;H269&amp;I269&amp;J269&amp;"*",PUBBDG_CapacityToActivity!B:C,2,FALSE)</f>
        <v>31.536000000000001</v>
      </c>
      <c r="O269" s="1">
        <f>VLOOKUP(F269,Parameters!A:B,2,FALSE)</f>
        <v>0.63450003633438512</v>
      </c>
      <c r="P269" s="5">
        <v>0.1</v>
      </c>
      <c r="Q269" s="5">
        <v>1</v>
      </c>
      <c r="R269" s="5">
        <v>1.1000000000000001</v>
      </c>
      <c r="S269">
        <f t="shared" si="15"/>
        <v>1.6666821179469251</v>
      </c>
    </row>
    <row r="270" spans="1:19" x14ac:dyDescent="0.25">
      <c r="A270" t="str">
        <f t="shared" si="14"/>
        <v>PUBBDGPSIOldLIFLUT5HIGELC_23</v>
      </c>
      <c r="B270" t="s">
        <v>1848</v>
      </c>
      <c r="C270" t="s">
        <v>13</v>
      </c>
      <c r="D270" t="s">
        <v>1849</v>
      </c>
      <c r="E270" t="s">
        <v>57</v>
      </c>
      <c r="F270" t="s">
        <v>20</v>
      </c>
      <c r="G270" t="s">
        <v>22</v>
      </c>
      <c r="H270" t="s">
        <v>23</v>
      </c>
      <c r="I270" t="s">
        <v>15</v>
      </c>
      <c r="J270" t="s">
        <v>16</v>
      </c>
      <c r="K270">
        <v>23</v>
      </c>
      <c r="L270" s="1">
        <f>SUMIFS(Activity_PUBBDG!C:C,Activity_PUBBDG!B:B,B270&amp;C270&amp;D270&amp;E270&amp;F270&amp;"*")</f>
        <v>536.98094277269161</v>
      </c>
      <c r="M270" s="1">
        <f>SUMIFS(Activity_PUBBDG!U:U,Activity_PUBBDG!B:B,B270&amp;C270&amp;D270&amp;E270&amp;F270&amp;"*")</f>
        <v>545.80481209781772</v>
      </c>
      <c r="N270" s="1">
        <f>VLOOKUP(B270&amp;C270&amp;D270&amp;E270&amp;F270&amp;G270&amp;H270&amp;I270&amp;J270&amp;"*",PUBBDG_CapacityToActivity!B:C,2,FALSE)</f>
        <v>1</v>
      </c>
      <c r="O270" s="1">
        <f>VLOOKUP(F270,Parameters!A:B,2,FALSE)</f>
        <v>0.66981607963728396</v>
      </c>
      <c r="P270" s="5">
        <v>0.5</v>
      </c>
      <c r="Q270" s="5">
        <v>1</v>
      </c>
      <c r="R270" s="5">
        <v>1.1000000000000001</v>
      </c>
      <c r="S270">
        <f t="shared" si="15"/>
        <v>469.58432745354412</v>
      </c>
    </row>
    <row r="271" spans="1:19" x14ac:dyDescent="0.25">
      <c r="A271" t="str">
        <f t="shared" si="14"/>
        <v>PUBBDGMUNOldLILED___STDELC_23</v>
      </c>
      <c r="B271" t="s">
        <v>1848</v>
      </c>
      <c r="C271" t="s">
        <v>13</v>
      </c>
      <c r="D271" t="s">
        <v>1850</v>
      </c>
      <c r="E271" t="s">
        <v>57</v>
      </c>
      <c r="F271" t="s">
        <v>20</v>
      </c>
      <c r="G271" t="s">
        <v>27</v>
      </c>
      <c r="H271" t="s">
        <v>14</v>
      </c>
      <c r="I271" t="s">
        <v>18</v>
      </c>
      <c r="J271" t="s">
        <v>16</v>
      </c>
      <c r="K271">
        <v>23</v>
      </c>
      <c r="L271" s="1">
        <f>SUMIFS(Activity_PUBBDG!C:C,Activity_PUBBDG!B:B,B271&amp;C271&amp;D271&amp;E271&amp;F271&amp;"*")</f>
        <v>223.60702539066176</v>
      </c>
      <c r="M271" s="1">
        <f>SUMIFS(Activity_PUBBDG!U:U,Activity_PUBBDG!B:B,B271&amp;C271&amp;D271&amp;E271&amp;F271&amp;"*")</f>
        <v>244.13351662463026</v>
      </c>
      <c r="N271" s="1">
        <f>VLOOKUP(B271&amp;C271&amp;D271&amp;E271&amp;F271&amp;G271&amp;H271&amp;I271&amp;J271&amp;"*",PUBBDG_CapacityToActivity!B:C,2,FALSE)</f>
        <v>1</v>
      </c>
      <c r="O271" s="1">
        <f>VLOOKUP(F271,Parameters!A:B,2,FALSE)</f>
        <v>0.66981607963728396</v>
      </c>
      <c r="P271" s="5">
        <v>0.5</v>
      </c>
      <c r="Q271" s="5">
        <v>1</v>
      </c>
      <c r="R271" s="5">
        <v>1.1000000000000001</v>
      </c>
      <c r="S271">
        <f t="shared" si="15"/>
        <v>210.04078870689753</v>
      </c>
    </row>
    <row r="272" spans="1:19" x14ac:dyDescent="0.25">
      <c r="A272" t="str">
        <f t="shared" si="14"/>
        <v>PUBBDGHSPNewWHSTHBCKSTDELC_23</v>
      </c>
      <c r="B272" t="s">
        <v>1848</v>
      </c>
      <c r="C272" t="s">
        <v>13</v>
      </c>
      <c r="D272" t="s">
        <v>1851</v>
      </c>
      <c r="E272" t="s">
        <v>58</v>
      </c>
      <c r="F272" t="s">
        <v>49</v>
      </c>
      <c r="G272" t="s">
        <v>52</v>
      </c>
      <c r="H272" t="s">
        <v>53</v>
      </c>
      <c r="I272" t="s">
        <v>18</v>
      </c>
      <c r="J272" t="s">
        <v>16</v>
      </c>
      <c r="K272">
        <v>23</v>
      </c>
      <c r="L272" s="1">
        <f>SUMIFS(Activity_PUBBDG!C:C,Activity_PUBBDG!B:B,B272&amp;C272&amp;D272&amp;E272&amp;F272&amp;"*")</f>
        <v>0</v>
      </c>
      <c r="M272" s="1">
        <f>SUMIFS(Activity_PUBBDG!U:U,Activity_PUBBDG!B:B,B272&amp;C272&amp;D272&amp;E272&amp;F272&amp;"*")</f>
        <v>28.230048018470654</v>
      </c>
      <c r="N272" s="1">
        <f>VLOOKUP(B272&amp;C272&amp;D272&amp;E272&amp;F272&amp;G272&amp;H272&amp;I272&amp;J272&amp;"*",PUBBDG_CapacityToActivity!B:C,2,FALSE)</f>
        <v>31.536000000000001</v>
      </c>
      <c r="O272" s="1">
        <f>VLOOKUP(F272,Parameters!A:B,2,FALSE)</f>
        <v>0.63450003633438512</v>
      </c>
      <c r="P272" s="5">
        <v>0.8</v>
      </c>
      <c r="Q272" s="5">
        <v>1</v>
      </c>
      <c r="R272" s="5">
        <v>2</v>
      </c>
      <c r="S272">
        <f t="shared" si="15"/>
        <v>1.1286605609870024</v>
      </c>
    </row>
    <row r="273" spans="1:19" x14ac:dyDescent="0.25">
      <c r="A273" t="str">
        <f t="shared" si="14"/>
        <v>PUBBDGSBDOldLIFLUT8STDELC_23</v>
      </c>
      <c r="B273" t="s">
        <v>1848</v>
      </c>
      <c r="C273" t="s">
        <v>13</v>
      </c>
      <c r="D273" t="s">
        <v>1852</v>
      </c>
      <c r="E273" t="s">
        <v>57</v>
      </c>
      <c r="F273" t="s">
        <v>20</v>
      </c>
      <c r="G273" t="s">
        <v>22</v>
      </c>
      <c r="H273" t="s">
        <v>24</v>
      </c>
      <c r="I273" t="s">
        <v>18</v>
      </c>
      <c r="J273" t="s">
        <v>16</v>
      </c>
      <c r="K273">
        <v>23</v>
      </c>
      <c r="L273" s="1">
        <f>SUMIFS(Activity_PUBBDG!C:C,Activity_PUBBDG!B:B,B273&amp;C273&amp;D273&amp;E273&amp;F273&amp;"*")</f>
        <v>390.4695565097544</v>
      </c>
      <c r="M273" s="1">
        <f>SUMIFS(Activity_PUBBDG!U:U,Activity_PUBBDG!B:B,B273&amp;C273&amp;D273&amp;E273&amp;F273&amp;"*")</f>
        <v>406.81032684982313</v>
      </c>
      <c r="N273" s="1">
        <f>VLOOKUP(B273&amp;C273&amp;D273&amp;E273&amp;F273&amp;G273&amp;H273&amp;I273&amp;J273&amp;"*",PUBBDG_CapacityToActivity!B:C,2,FALSE)</f>
        <v>1</v>
      </c>
      <c r="O273" s="1">
        <f>VLOOKUP(F273,Parameters!A:B,2,FALSE)</f>
        <v>0.66981607963728396</v>
      </c>
      <c r="P273" s="5">
        <v>0.5</v>
      </c>
      <c r="Q273" s="5">
        <v>1</v>
      </c>
      <c r="R273" s="5">
        <v>1.1000000000000001</v>
      </c>
      <c r="S273">
        <f t="shared" si="15"/>
        <v>350.00012733617024</v>
      </c>
    </row>
    <row r="274" spans="1:19" x14ac:dyDescent="0.25">
      <c r="A274" t="str">
        <f t="shared" si="14"/>
        <v>PUBBDGPSIOldAE______STDELC_23</v>
      </c>
      <c r="B274" t="s">
        <v>1848</v>
      </c>
      <c r="C274" t="s">
        <v>13</v>
      </c>
      <c r="D274" t="s">
        <v>1849</v>
      </c>
      <c r="E274" t="s">
        <v>57</v>
      </c>
      <c r="F274" t="s">
        <v>71</v>
      </c>
      <c r="G274" t="s">
        <v>14</v>
      </c>
      <c r="H274" t="s">
        <v>14</v>
      </c>
      <c r="I274" t="s">
        <v>18</v>
      </c>
      <c r="J274" t="s">
        <v>16</v>
      </c>
      <c r="K274">
        <v>23</v>
      </c>
      <c r="L274" s="1">
        <f>SUMIFS(Activity_PUBBDG!C:C,Activity_PUBBDG!B:B,B274&amp;C274&amp;D274&amp;E274&amp;F274&amp;"*")</f>
        <v>637.8764202227585</v>
      </c>
      <c r="M274" s="1">
        <f>SUMIFS(Activity_PUBBDG!U:U,Activity_PUBBDG!B:B,B274&amp;C274&amp;D274&amp;E274&amp;F274&amp;"*")</f>
        <v>648.35824132531184</v>
      </c>
      <c r="N274" s="1">
        <f>VLOOKUP(B274&amp;C274&amp;D274&amp;E274&amp;F274&amp;G274&amp;H274&amp;I274&amp;J274&amp;"*",PUBBDG_CapacityToActivity!B:C,2,FALSE)</f>
        <v>31.536000000000001</v>
      </c>
      <c r="O274" s="1">
        <f>VLOOKUP(F274,Parameters!A:B,2,FALSE)</f>
        <v>0.79985092891507692</v>
      </c>
      <c r="P274" s="5">
        <v>1</v>
      </c>
      <c r="Q274" s="5">
        <v>1</v>
      </c>
      <c r="R274" s="5">
        <v>1.2</v>
      </c>
      <c r="S274">
        <f t="shared" si="15"/>
        <v>25.891034605998993</v>
      </c>
    </row>
    <row r="275" spans="1:19" x14ac:dyDescent="0.25">
      <c r="A275" t="str">
        <f t="shared" si="14"/>
        <v>PUBBDGHSPNewWHHEP___ESRELC_23</v>
      </c>
      <c r="B275" t="s">
        <v>1848</v>
      </c>
      <c r="C275" t="s">
        <v>13</v>
      </c>
      <c r="D275" t="s">
        <v>1851</v>
      </c>
      <c r="E275" t="s">
        <v>58</v>
      </c>
      <c r="F275" t="s">
        <v>49</v>
      </c>
      <c r="G275" t="s">
        <v>35</v>
      </c>
      <c r="H275" t="s">
        <v>14</v>
      </c>
      <c r="I275" t="s">
        <v>17</v>
      </c>
      <c r="J275" t="s">
        <v>16</v>
      </c>
      <c r="K275">
        <v>23</v>
      </c>
      <c r="L275" s="1">
        <f>SUMIFS(Activity_PUBBDG!C:C,Activity_PUBBDG!B:B,B275&amp;C275&amp;D275&amp;E275&amp;F275&amp;"*")</f>
        <v>0</v>
      </c>
      <c r="M275" s="1">
        <f>SUMIFS(Activity_PUBBDG!U:U,Activity_PUBBDG!B:B,B275&amp;C275&amp;D275&amp;E275&amp;F275&amp;"*")</f>
        <v>28.230048018470654</v>
      </c>
      <c r="N275" s="1">
        <f>VLOOKUP(B275&amp;C275&amp;D275&amp;E275&amp;F275&amp;G275&amp;H275&amp;I275&amp;J275&amp;"*",PUBBDG_CapacityToActivity!B:C,2,FALSE)</f>
        <v>31.536000000000001</v>
      </c>
      <c r="O275" s="1">
        <f>VLOOKUP(F275,Parameters!A:B,2,FALSE)</f>
        <v>0.63450003633438512</v>
      </c>
      <c r="P275" s="5">
        <v>0.8</v>
      </c>
      <c r="Q275" s="5">
        <v>1</v>
      </c>
      <c r="R275" s="5">
        <v>2</v>
      </c>
      <c r="S275">
        <f t="shared" si="15"/>
        <v>1.1286605609870024</v>
      </c>
    </row>
    <row r="276" spans="1:19" x14ac:dyDescent="0.25">
      <c r="A276" t="str">
        <f t="shared" si="14"/>
        <v>PUBBDGMUNOldLILED___HIGELC_23</v>
      </c>
      <c r="B276" t="s">
        <v>1848</v>
      </c>
      <c r="C276" t="s">
        <v>13</v>
      </c>
      <c r="D276" t="s">
        <v>1850</v>
      </c>
      <c r="E276" t="s">
        <v>57</v>
      </c>
      <c r="F276" t="s">
        <v>20</v>
      </c>
      <c r="G276" t="s">
        <v>27</v>
      </c>
      <c r="H276" t="s">
        <v>14</v>
      </c>
      <c r="I276" t="s">
        <v>15</v>
      </c>
      <c r="J276" t="s">
        <v>16</v>
      </c>
      <c r="K276">
        <v>23</v>
      </c>
      <c r="L276" s="1">
        <f>SUMIFS(Activity_PUBBDG!C:C,Activity_PUBBDG!B:B,B276&amp;C276&amp;D276&amp;E276&amp;F276&amp;"*")</f>
        <v>223.60702539066176</v>
      </c>
      <c r="M276" s="1">
        <f>SUMIFS(Activity_PUBBDG!U:U,Activity_PUBBDG!B:B,B276&amp;C276&amp;D276&amp;E276&amp;F276&amp;"*")</f>
        <v>244.13351662463026</v>
      </c>
      <c r="N276" s="1">
        <f>VLOOKUP(B276&amp;C276&amp;D276&amp;E276&amp;F276&amp;G276&amp;H276&amp;I276&amp;J276&amp;"*",PUBBDG_CapacityToActivity!B:C,2,FALSE)</f>
        <v>1</v>
      </c>
      <c r="O276" s="1">
        <f>VLOOKUP(F276,Parameters!A:B,2,FALSE)</f>
        <v>0.66981607963728396</v>
      </c>
      <c r="P276" s="5">
        <v>0.5</v>
      </c>
      <c r="Q276" s="5">
        <v>1</v>
      </c>
      <c r="R276" s="5">
        <v>1.1000000000000001</v>
      </c>
      <c r="S276">
        <f t="shared" si="15"/>
        <v>210.04078870689753</v>
      </c>
    </row>
    <row r="277" spans="1:19" x14ac:dyDescent="0.25">
      <c r="A277" t="str">
        <f t="shared" si="14"/>
        <v>PUBBDGSBDNewLIHAL100WSTDELC_23</v>
      </c>
      <c r="B277" t="s">
        <v>1848</v>
      </c>
      <c r="C277" t="s">
        <v>13</v>
      </c>
      <c r="D277" t="s">
        <v>1852</v>
      </c>
      <c r="E277" t="s">
        <v>58</v>
      </c>
      <c r="F277" t="s">
        <v>20</v>
      </c>
      <c r="G277" t="s">
        <v>25</v>
      </c>
      <c r="H277" t="s">
        <v>74</v>
      </c>
      <c r="I277" t="s">
        <v>18</v>
      </c>
      <c r="J277" t="s">
        <v>16</v>
      </c>
      <c r="K277">
        <v>23</v>
      </c>
      <c r="L277" s="1">
        <f>SUMIFS(Activity_PUBBDG!C:C,Activity_PUBBDG!B:B,B277&amp;C277&amp;D277&amp;E277&amp;F277&amp;"*")</f>
        <v>0</v>
      </c>
      <c r="M277" s="1">
        <f>SUMIFS(Activity_PUBBDG!U:U,Activity_PUBBDG!B:B,B277&amp;C277&amp;D277&amp;E277&amp;F277&amp;"*")</f>
        <v>44.595357516980705</v>
      </c>
      <c r="N277" s="1">
        <f>VLOOKUP(B277&amp;C277&amp;D277&amp;E277&amp;F277&amp;G277&amp;H277&amp;I277&amp;J277&amp;"*",PUBBDG_CapacityToActivity!B:C,2,FALSE)</f>
        <v>1</v>
      </c>
      <c r="O277" s="1">
        <f>VLOOKUP(F277,Parameters!A:B,2,FALSE)</f>
        <v>0.66981607963728396</v>
      </c>
      <c r="P277" s="5">
        <v>0.8</v>
      </c>
      <c r="Q277" s="5">
        <v>1</v>
      </c>
      <c r="R277" s="5">
        <v>2</v>
      </c>
      <c r="S277">
        <f t="shared" si="15"/>
        <v>53.262809643454879</v>
      </c>
    </row>
    <row r="278" spans="1:19" x14ac:dyDescent="0.25">
      <c r="A278" t="str">
        <f t="shared" si="14"/>
        <v>PUBBDGPSINewSCCE___STDELC_23</v>
      </c>
      <c r="B278" t="s">
        <v>1848</v>
      </c>
      <c r="C278" t="s">
        <v>13</v>
      </c>
      <c r="D278" t="s">
        <v>1849</v>
      </c>
      <c r="E278" t="s">
        <v>58</v>
      </c>
      <c r="F278" t="s">
        <v>28</v>
      </c>
      <c r="G278" t="s">
        <v>29</v>
      </c>
      <c r="H278" t="s">
        <v>14</v>
      </c>
      <c r="I278" t="s">
        <v>18</v>
      </c>
      <c r="J278" t="s">
        <v>16</v>
      </c>
      <c r="K278">
        <v>23</v>
      </c>
      <c r="L278" s="1">
        <f>SUMIFS(Activity_PUBBDG!C:C,Activity_PUBBDG!B:B,B278&amp;C278&amp;D278&amp;E278&amp;F278&amp;"*")</f>
        <v>0</v>
      </c>
      <c r="M278" s="1">
        <f>SUMIFS(Activity_PUBBDG!U:U,Activity_PUBBDG!B:B,B278&amp;C278&amp;D278&amp;E278&amp;F278&amp;"*")</f>
        <v>76.853292231345293</v>
      </c>
      <c r="N278" s="1">
        <f>VLOOKUP(B278&amp;C278&amp;D278&amp;E278&amp;F278&amp;G278&amp;H278&amp;I278&amp;J278&amp;"*",PUBBDG_CapacityToActivity!B:C,2,FALSE)</f>
        <v>31.536000000000001</v>
      </c>
      <c r="O278" s="1">
        <f>VLOOKUP(F278,Parameters!A:B,2,FALSE)</f>
        <v>0.37169226366635683</v>
      </c>
      <c r="P278" s="5">
        <v>0.8</v>
      </c>
      <c r="Q278" s="5">
        <v>1</v>
      </c>
      <c r="R278" s="5">
        <v>2</v>
      </c>
      <c r="S278">
        <f t="shared" si="15"/>
        <v>5.2452034563889915</v>
      </c>
    </row>
    <row r="279" spans="1:19" x14ac:dyDescent="0.25">
      <c r="A279" t="str">
        <f t="shared" si="14"/>
        <v>PUBBDGSBDNewSHFUR___STDKER_23</v>
      </c>
      <c r="B279" t="s">
        <v>1848</v>
      </c>
      <c r="C279" t="s">
        <v>13</v>
      </c>
      <c r="D279" t="s">
        <v>1852</v>
      </c>
      <c r="E279" t="s">
        <v>58</v>
      </c>
      <c r="F279" t="s">
        <v>32</v>
      </c>
      <c r="G279" t="s">
        <v>34</v>
      </c>
      <c r="H279" t="s">
        <v>14</v>
      </c>
      <c r="I279" t="s">
        <v>18</v>
      </c>
      <c r="J279" t="s">
        <v>42</v>
      </c>
      <c r="K279">
        <v>23</v>
      </c>
      <c r="L279" s="1">
        <f>SUMIFS(Activity_PUBBDG!C:C,Activity_PUBBDG!B:B,B279&amp;C279&amp;D279&amp;E279&amp;F279&amp;"*")</f>
        <v>0</v>
      </c>
      <c r="M279" s="1">
        <f>SUMIFS(Activity_PUBBDG!U:U,Activity_PUBBDG!B:B,B279&amp;C279&amp;D279&amp;E279&amp;F279&amp;"*")</f>
        <v>290.43180513994872</v>
      </c>
      <c r="N279" s="1">
        <f>VLOOKUP(B279&amp;C279&amp;D279&amp;E279&amp;F279&amp;G279&amp;H279&amp;I279&amp;J279&amp;"*",PUBBDG_CapacityToActivity!B:C,2,FALSE)</f>
        <v>31.536000000000001</v>
      </c>
      <c r="O279" s="1">
        <f>VLOOKUP(F279,Parameters!A:B,2,FALSE)</f>
        <v>0.30113578140729891</v>
      </c>
      <c r="P279" s="5">
        <v>0.8</v>
      </c>
      <c r="Q279" s="5">
        <v>1</v>
      </c>
      <c r="R279" s="5">
        <v>2</v>
      </c>
      <c r="S279">
        <f t="shared" si="15"/>
        <v>24.466125331738493</v>
      </c>
    </row>
    <row r="280" spans="1:19" x14ac:dyDescent="0.25">
      <c r="A280" t="str">
        <f t="shared" si="14"/>
        <v>PUBBDGSBDNewSHFUR___STDHFO_23</v>
      </c>
      <c r="B280" t="s">
        <v>1848</v>
      </c>
      <c r="C280" t="s">
        <v>13</v>
      </c>
      <c r="D280" t="s">
        <v>1852</v>
      </c>
      <c r="E280" t="s">
        <v>58</v>
      </c>
      <c r="F280" t="s">
        <v>32</v>
      </c>
      <c r="G280" t="s">
        <v>34</v>
      </c>
      <c r="H280" t="s">
        <v>14</v>
      </c>
      <c r="I280" t="s">
        <v>18</v>
      </c>
      <c r="J280" t="s">
        <v>75</v>
      </c>
      <c r="K280">
        <v>23</v>
      </c>
      <c r="L280" s="1">
        <f>SUMIFS(Activity_PUBBDG!C:C,Activity_PUBBDG!B:B,B280&amp;C280&amp;D280&amp;E280&amp;F280&amp;"*")</f>
        <v>0</v>
      </c>
      <c r="M280" s="1">
        <f>SUMIFS(Activity_PUBBDG!U:U,Activity_PUBBDG!B:B,B280&amp;C280&amp;D280&amp;E280&amp;F280&amp;"*")</f>
        <v>290.43180513994872</v>
      </c>
      <c r="N280" s="1">
        <f>VLOOKUP(B280&amp;C280&amp;D280&amp;E280&amp;F280&amp;G280&amp;H280&amp;I280&amp;J280&amp;"*",PUBBDG_CapacityToActivity!B:C,2,FALSE)</f>
        <v>31.536000000000001</v>
      </c>
      <c r="O280" s="1">
        <f>VLOOKUP(F280,Parameters!A:B,2,FALSE)</f>
        <v>0.30113578140729891</v>
      </c>
      <c r="P280" s="5">
        <v>0.8</v>
      </c>
      <c r="Q280" s="5">
        <v>1</v>
      </c>
      <c r="R280" s="5">
        <v>2</v>
      </c>
      <c r="S280">
        <f t="shared" si="15"/>
        <v>24.466125331738493</v>
      </c>
    </row>
    <row r="281" spans="1:19" x14ac:dyDescent="0.25">
      <c r="A281" t="str">
        <f t="shared" si="14"/>
        <v>PUBBDGSBDNewSHFUR___STDLFO_23</v>
      </c>
      <c r="B281" t="s">
        <v>1848</v>
      </c>
      <c r="C281" t="s">
        <v>13</v>
      </c>
      <c r="D281" t="s">
        <v>1852</v>
      </c>
      <c r="E281" t="s">
        <v>58</v>
      </c>
      <c r="F281" t="s">
        <v>32</v>
      </c>
      <c r="G281" t="s">
        <v>34</v>
      </c>
      <c r="H281" t="s">
        <v>14</v>
      </c>
      <c r="I281" t="s">
        <v>18</v>
      </c>
      <c r="J281" t="s">
        <v>43</v>
      </c>
      <c r="K281">
        <v>23</v>
      </c>
      <c r="L281" s="1">
        <f>SUMIFS(Activity_PUBBDG!C:C,Activity_PUBBDG!B:B,B281&amp;C281&amp;D281&amp;E281&amp;F281&amp;"*")</f>
        <v>0</v>
      </c>
      <c r="M281" s="1">
        <f>SUMIFS(Activity_PUBBDG!U:U,Activity_PUBBDG!B:B,B281&amp;C281&amp;D281&amp;E281&amp;F281&amp;"*")</f>
        <v>290.43180513994872</v>
      </c>
      <c r="N281" s="1">
        <f>VLOOKUP(B281&amp;C281&amp;D281&amp;E281&amp;F281&amp;G281&amp;H281&amp;I281&amp;J281&amp;"*",PUBBDG_CapacityToActivity!B:C,2,FALSE)</f>
        <v>31.536000000000001</v>
      </c>
      <c r="O281" s="1">
        <f>VLOOKUP(F281,Parameters!A:B,2,FALSE)</f>
        <v>0.30113578140729891</v>
      </c>
      <c r="P281" s="5">
        <v>0.8</v>
      </c>
      <c r="Q281" s="5">
        <v>1</v>
      </c>
      <c r="R281" s="5">
        <v>2</v>
      </c>
      <c r="S281">
        <f t="shared" si="15"/>
        <v>24.466125331738493</v>
      </c>
    </row>
    <row r="282" spans="1:19" x14ac:dyDescent="0.25">
      <c r="A282" t="str">
        <f t="shared" si="14"/>
        <v>PUBBDGHSPNewWHHEP___STDELC_23</v>
      </c>
      <c r="B282" t="s">
        <v>1848</v>
      </c>
      <c r="C282" t="s">
        <v>13</v>
      </c>
      <c r="D282" t="s">
        <v>1851</v>
      </c>
      <c r="E282" t="s">
        <v>58</v>
      </c>
      <c r="F282" t="s">
        <v>49</v>
      </c>
      <c r="G282" t="s">
        <v>35</v>
      </c>
      <c r="H282" t="s">
        <v>14</v>
      </c>
      <c r="I282" t="s">
        <v>18</v>
      </c>
      <c r="J282" t="s">
        <v>16</v>
      </c>
      <c r="K282">
        <v>23</v>
      </c>
      <c r="L282" s="1">
        <f>SUMIFS(Activity_PUBBDG!C:C,Activity_PUBBDG!B:B,B282&amp;C282&amp;D282&amp;E282&amp;F282&amp;"*")</f>
        <v>0</v>
      </c>
      <c r="M282" s="1">
        <f>SUMIFS(Activity_PUBBDG!U:U,Activity_PUBBDG!B:B,B282&amp;C282&amp;D282&amp;E282&amp;F282&amp;"*")</f>
        <v>28.230048018470654</v>
      </c>
      <c r="N282" s="1">
        <f>VLOOKUP(B282&amp;C282&amp;D282&amp;E282&amp;F282&amp;G282&amp;H282&amp;I282&amp;J282&amp;"*",PUBBDG_CapacityToActivity!B:C,2,FALSE)</f>
        <v>31.536000000000001</v>
      </c>
      <c r="O282" s="1">
        <f>VLOOKUP(F282,Parameters!A:B,2,FALSE)</f>
        <v>0.63450003633438512</v>
      </c>
      <c r="P282" s="5">
        <v>0.8</v>
      </c>
      <c r="Q282" s="5">
        <v>1</v>
      </c>
      <c r="R282" s="5">
        <v>2</v>
      </c>
      <c r="S282">
        <f t="shared" si="15"/>
        <v>1.1286605609870024</v>
      </c>
    </row>
    <row r="283" spans="1:19" x14ac:dyDescent="0.25">
      <c r="A283" t="str">
        <f t="shared" si="14"/>
        <v>PUBBDGPSINewWHHEP___HIGELC_23</v>
      </c>
      <c r="B283" t="s">
        <v>1848</v>
      </c>
      <c r="C283" t="s">
        <v>13</v>
      </c>
      <c r="D283" t="s">
        <v>1849</v>
      </c>
      <c r="E283" t="s">
        <v>58</v>
      </c>
      <c r="F283" t="s">
        <v>49</v>
      </c>
      <c r="G283" t="s">
        <v>35</v>
      </c>
      <c r="H283" t="s">
        <v>14</v>
      </c>
      <c r="I283" t="s">
        <v>15</v>
      </c>
      <c r="J283" t="s">
        <v>16</v>
      </c>
      <c r="K283">
        <v>23</v>
      </c>
      <c r="L283" s="1">
        <f>SUMIFS(Activity_PUBBDG!C:C,Activity_PUBBDG!B:B,B283&amp;C283&amp;D283&amp;E283&amp;F283&amp;"*")</f>
        <v>0</v>
      </c>
      <c r="M283" s="1">
        <f>SUMIFS(Activity_PUBBDG!U:U,Activity_PUBBDG!B:B,B283&amp;C283&amp;D283&amp;E283&amp;F283&amp;"*")</f>
        <v>24.571665958963546</v>
      </c>
      <c r="N283" s="1">
        <f>VLOOKUP(B283&amp;C283&amp;D283&amp;E283&amp;F283&amp;G283&amp;H283&amp;I283&amp;J283&amp;"*",PUBBDG_CapacityToActivity!B:C,2,FALSE)</f>
        <v>31.536000000000001</v>
      </c>
      <c r="O283" s="1">
        <f>VLOOKUP(F283,Parameters!A:B,2,FALSE)</f>
        <v>0.63450003633438512</v>
      </c>
      <c r="P283" s="5">
        <v>0.8</v>
      </c>
      <c r="Q283" s="5">
        <v>1</v>
      </c>
      <c r="R283" s="5">
        <v>2</v>
      </c>
      <c r="S283">
        <f t="shared" si="15"/>
        <v>0.98239543437841614</v>
      </c>
    </row>
    <row r="284" spans="1:19" x14ac:dyDescent="0.25">
      <c r="A284" t="str">
        <f t="shared" si="14"/>
        <v>PUBBDGSBDNewSCWA___STDELC_23</v>
      </c>
      <c r="B284" t="s">
        <v>1848</v>
      </c>
      <c r="C284" t="s">
        <v>13</v>
      </c>
      <c r="D284" t="s">
        <v>1852</v>
      </c>
      <c r="E284" t="s">
        <v>58</v>
      </c>
      <c r="F284" t="s">
        <v>28</v>
      </c>
      <c r="G284" t="s">
        <v>30</v>
      </c>
      <c r="H284" t="s">
        <v>14</v>
      </c>
      <c r="I284" t="s">
        <v>18</v>
      </c>
      <c r="J284" t="s">
        <v>16</v>
      </c>
      <c r="K284">
        <v>23</v>
      </c>
      <c r="L284" s="1">
        <f>SUMIFS(Activity_PUBBDG!C:C,Activity_PUBBDG!B:B,B284&amp;C284&amp;D284&amp;E284&amp;F284&amp;"*")</f>
        <v>0</v>
      </c>
      <c r="M284" s="1">
        <f>SUMIFS(Activity_PUBBDG!U:U,Activity_PUBBDG!B:B,B284&amp;C284&amp;D284&amp;E284&amp;F284&amp;"*")</f>
        <v>121.41609450496968</v>
      </c>
      <c r="N284" s="1">
        <f>VLOOKUP(B284&amp;C284&amp;D284&amp;E284&amp;F284&amp;G284&amp;H284&amp;I284&amp;J284&amp;"*",PUBBDG_CapacityToActivity!B:C,2,FALSE)</f>
        <v>31.536000000000001</v>
      </c>
      <c r="O284" s="1">
        <f>VLOOKUP(F284,Parameters!A:B,2,FALSE)</f>
        <v>0.37169226366635683</v>
      </c>
      <c r="P284" s="5">
        <v>0.8</v>
      </c>
      <c r="Q284" s="5">
        <v>1</v>
      </c>
      <c r="R284" s="5">
        <v>2</v>
      </c>
      <c r="S284">
        <f t="shared" si="15"/>
        <v>8.2865951486067075</v>
      </c>
    </row>
    <row r="285" spans="1:19" x14ac:dyDescent="0.25">
      <c r="A285" t="str">
        <f t="shared" si="14"/>
        <v>PUBBDGSBDNewSHFUR___HIGHFO_23</v>
      </c>
      <c r="B285" t="s">
        <v>1848</v>
      </c>
      <c r="C285" t="s">
        <v>13</v>
      </c>
      <c r="D285" t="s">
        <v>1852</v>
      </c>
      <c r="E285" t="s">
        <v>58</v>
      </c>
      <c r="F285" t="s">
        <v>32</v>
      </c>
      <c r="G285" t="s">
        <v>34</v>
      </c>
      <c r="H285" t="s">
        <v>14</v>
      </c>
      <c r="I285" t="s">
        <v>15</v>
      </c>
      <c r="J285" t="s">
        <v>75</v>
      </c>
      <c r="K285">
        <v>23</v>
      </c>
      <c r="L285" s="1">
        <f>SUMIFS(Activity_PUBBDG!C:C,Activity_PUBBDG!B:B,B285&amp;C285&amp;D285&amp;E285&amp;F285&amp;"*")</f>
        <v>0</v>
      </c>
      <c r="M285" s="1">
        <f>SUMIFS(Activity_PUBBDG!U:U,Activity_PUBBDG!B:B,B285&amp;C285&amp;D285&amp;E285&amp;F285&amp;"*")</f>
        <v>290.43180513994872</v>
      </c>
      <c r="N285" s="1">
        <f>VLOOKUP(B285&amp;C285&amp;D285&amp;E285&amp;F285&amp;G285&amp;H285&amp;I285&amp;J285&amp;"*",PUBBDG_CapacityToActivity!B:C,2,FALSE)</f>
        <v>31.536000000000001</v>
      </c>
      <c r="O285" s="1">
        <f>VLOOKUP(F285,Parameters!A:B,2,FALSE)</f>
        <v>0.30113578140729891</v>
      </c>
      <c r="P285" s="5">
        <v>0.8</v>
      </c>
      <c r="Q285" s="5">
        <v>1</v>
      </c>
      <c r="R285" s="5">
        <v>2</v>
      </c>
      <c r="S285">
        <f t="shared" si="15"/>
        <v>24.466125331738493</v>
      </c>
    </row>
    <row r="286" spans="1:19" x14ac:dyDescent="0.25">
      <c r="A286" t="str">
        <f t="shared" si="14"/>
        <v>PUBBDGSBDNewSHFUR___HIGLFO_23</v>
      </c>
      <c r="B286" t="s">
        <v>1848</v>
      </c>
      <c r="C286" t="s">
        <v>13</v>
      </c>
      <c r="D286" t="s">
        <v>1852</v>
      </c>
      <c r="E286" t="s">
        <v>58</v>
      </c>
      <c r="F286" t="s">
        <v>32</v>
      </c>
      <c r="G286" t="s">
        <v>34</v>
      </c>
      <c r="H286" t="s">
        <v>14</v>
      </c>
      <c r="I286" t="s">
        <v>15</v>
      </c>
      <c r="J286" t="s">
        <v>43</v>
      </c>
      <c r="K286">
        <v>23</v>
      </c>
      <c r="L286" s="1">
        <f>SUMIFS(Activity_PUBBDG!C:C,Activity_PUBBDG!B:B,B286&amp;C286&amp;D286&amp;E286&amp;F286&amp;"*")</f>
        <v>0</v>
      </c>
      <c r="M286" s="1">
        <f>SUMIFS(Activity_PUBBDG!U:U,Activity_PUBBDG!B:B,B286&amp;C286&amp;D286&amp;E286&amp;F286&amp;"*")</f>
        <v>290.43180513994872</v>
      </c>
      <c r="N286" s="1">
        <f>VLOOKUP(B286&amp;C286&amp;D286&amp;E286&amp;F286&amp;G286&amp;H286&amp;I286&amp;J286&amp;"*",PUBBDG_CapacityToActivity!B:C,2,FALSE)</f>
        <v>31.536000000000001</v>
      </c>
      <c r="O286" s="1">
        <f>VLOOKUP(F286,Parameters!A:B,2,FALSE)</f>
        <v>0.30113578140729891</v>
      </c>
      <c r="P286" s="5">
        <v>0.8</v>
      </c>
      <c r="Q286" s="5">
        <v>1</v>
      </c>
      <c r="R286" s="5">
        <v>2</v>
      </c>
      <c r="S286">
        <f t="shared" si="15"/>
        <v>24.466125331738493</v>
      </c>
    </row>
    <row r="287" spans="1:19" x14ac:dyDescent="0.25">
      <c r="A287" t="str">
        <f t="shared" si="14"/>
        <v>PUBBDGHSPNewSCCE___STDELC_23</v>
      </c>
      <c r="B287" t="s">
        <v>1848</v>
      </c>
      <c r="C287" t="s">
        <v>13</v>
      </c>
      <c r="D287" t="s">
        <v>1851</v>
      </c>
      <c r="E287" t="s">
        <v>58</v>
      </c>
      <c r="F287" t="s">
        <v>28</v>
      </c>
      <c r="G287" t="s">
        <v>29</v>
      </c>
      <c r="H287" t="s">
        <v>14</v>
      </c>
      <c r="I287" t="s">
        <v>18</v>
      </c>
      <c r="J287" t="s">
        <v>16</v>
      </c>
      <c r="K287">
        <v>23</v>
      </c>
      <c r="L287" s="1">
        <f>SUMIFS(Activity_PUBBDG!C:C,Activity_PUBBDG!B:B,B287&amp;C287&amp;D287&amp;E287&amp;F287&amp;"*")</f>
        <v>0</v>
      </c>
      <c r="M287" s="1">
        <f>SUMIFS(Activity_PUBBDG!U:U,Activity_PUBBDG!B:B,B287&amp;C287&amp;D287&amp;E287&amp;F287&amp;"*")</f>
        <v>79.054451912892048</v>
      </c>
      <c r="N287" s="1">
        <f>VLOOKUP(B287&amp;C287&amp;D287&amp;E287&amp;F287&amp;G287&amp;H287&amp;I287&amp;J287&amp;"*",PUBBDG_CapacityToActivity!B:C,2,FALSE)</f>
        <v>31.536000000000001</v>
      </c>
      <c r="O287" s="1">
        <f>VLOOKUP(F287,Parameters!A:B,2,FALSE)</f>
        <v>0.37169226366635683</v>
      </c>
      <c r="P287" s="5">
        <v>0.8</v>
      </c>
      <c r="Q287" s="5">
        <v>1</v>
      </c>
      <c r="R287" s="5">
        <v>2</v>
      </c>
      <c r="S287">
        <f t="shared" si="15"/>
        <v>5.3954316383510417</v>
      </c>
    </row>
    <row r="288" spans="1:19" x14ac:dyDescent="0.25">
      <c r="A288" t="str">
        <f t="shared" si="14"/>
        <v>PUBBDGHSPNewSHFUR___STDPRO_23</v>
      </c>
      <c r="B288" t="s">
        <v>1848</v>
      </c>
      <c r="C288" t="s">
        <v>13</v>
      </c>
      <c r="D288" t="s">
        <v>1851</v>
      </c>
      <c r="E288" t="s">
        <v>58</v>
      </c>
      <c r="F288" t="s">
        <v>32</v>
      </c>
      <c r="G288" t="s">
        <v>34</v>
      </c>
      <c r="H288" t="s">
        <v>14</v>
      </c>
      <c r="I288" t="s">
        <v>18</v>
      </c>
      <c r="J288" t="s">
        <v>45</v>
      </c>
      <c r="K288">
        <v>23</v>
      </c>
      <c r="L288" s="1">
        <f>SUMIFS(Activity_PUBBDG!C:C,Activity_PUBBDG!B:B,B288&amp;C288&amp;D288&amp;E288&amp;F288&amp;"*")</f>
        <v>0</v>
      </c>
      <c r="M288" s="1">
        <f>SUMIFS(Activity_PUBBDG!U:U,Activity_PUBBDG!B:B,B288&amp;C288&amp;D288&amp;E288&amp;F288&amp;"*")</f>
        <v>172.51092641578816</v>
      </c>
      <c r="N288" s="1">
        <f>VLOOKUP(B288&amp;C288&amp;D288&amp;E288&amp;F288&amp;G288&amp;H288&amp;I288&amp;J288&amp;"*",PUBBDG_CapacityToActivity!B:C,2,FALSE)</f>
        <v>31.536000000000001</v>
      </c>
      <c r="O288" s="1">
        <f>VLOOKUP(F288,Parameters!A:B,2,FALSE)</f>
        <v>0.30113578140729891</v>
      </c>
      <c r="P288" s="5">
        <v>0.8</v>
      </c>
      <c r="Q288" s="5">
        <v>1</v>
      </c>
      <c r="R288" s="5">
        <v>2</v>
      </c>
      <c r="S288">
        <f t="shared" si="15"/>
        <v>14.532409578039147</v>
      </c>
    </row>
    <row r="289" spans="1:19" x14ac:dyDescent="0.25">
      <c r="A289" t="str">
        <f t="shared" si="14"/>
        <v>PUBBDGPSINewSCCE___ESRELC_23</v>
      </c>
      <c r="B289" t="s">
        <v>1848</v>
      </c>
      <c r="C289" t="s">
        <v>13</v>
      </c>
      <c r="D289" t="s">
        <v>1849</v>
      </c>
      <c r="E289" t="s">
        <v>58</v>
      </c>
      <c r="F289" t="s">
        <v>28</v>
      </c>
      <c r="G289" t="s">
        <v>29</v>
      </c>
      <c r="H289" t="s">
        <v>14</v>
      </c>
      <c r="I289" t="s">
        <v>17</v>
      </c>
      <c r="J289" t="s">
        <v>16</v>
      </c>
      <c r="K289">
        <v>23</v>
      </c>
      <c r="L289" s="1">
        <f>SUMIFS(Activity_PUBBDG!C:C,Activity_PUBBDG!B:B,B289&amp;C289&amp;D289&amp;E289&amp;F289&amp;"*")</f>
        <v>0</v>
      </c>
      <c r="M289" s="1">
        <f>SUMIFS(Activity_PUBBDG!U:U,Activity_PUBBDG!B:B,B289&amp;C289&amp;D289&amp;E289&amp;F289&amp;"*")</f>
        <v>76.853292231345293</v>
      </c>
      <c r="N289" s="1">
        <f>VLOOKUP(B289&amp;C289&amp;D289&amp;E289&amp;F289&amp;G289&amp;H289&amp;I289&amp;J289&amp;"*",PUBBDG_CapacityToActivity!B:C,2,FALSE)</f>
        <v>31.536000000000001</v>
      </c>
      <c r="O289" s="1">
        <f>VLOOKUP(F289,Parameters!A:B,2,FALSE)</f>
        <v>0.37169226366635683</v>
      </c>
      <c r="P289" s="5">
        <v>0.8</v>
      </c>
      <c r="Q289" s="5">
        <v>1</v>
      </c>
      <c r="R289" s="5">
        <v>2</v>
      </c>
      <c r="S289">
        <f t="shared" si="15"/>
        <v>5.2452034563889915</v>
      </c>
    </row>
    <row r="290" spans="1:19" x14ac:dyDescent="0.25">
      <c r="A290" t="str">
        <f t="shared" si="14"/>
        <v>PUBBDGSBDNewWHSTHBCKSTDELC_23</v>
      </c>
      <c r="B290" t="s">
        <v>1848</v>
      </c>
      <c r="C290" t="s">
        <v>13</v>
      </c>
      <c r="D290" t="s">
        <v>1852</v>
      </c>
      <c r="E290" t="s">
        <v>58</v>
      </c>
      <c r="F290" t="s">
        <v>49</v>
      </c>
      <c r="G290" t="s">
        <v>52</v>
      </c>
      <c r="H290" t="s">
        <v>53</v>
      </c>
      <c r="I290" t="s">
        <v>18</v>
      </c>
      <c r="J290" t="s">
        <v>16</v>
      </c>
      <c r="K290">
        <v>23</v>
      </c>
      <c r="L290" s="1">
        <f>SUMIFS(Activity_PUBBDG!C:C,Activity_PUBBDG!B:B,B290&amp;C290&amp;D290&amp;E290&amp;F290&amp;"*")</f>
        <v>0</v>
      </c>
      <c r="M290" s="1">
        <f>SUMIFS(Activity_PUBBDG!U:U,Activity_PUBBDG!B:B,B290&amp;C290&amp;D290&amp;E290&amp;F290&amp;"*")</f>
        <v>32.919387703426366</v>
      </c>
      <c r="N290" s="1">
        <f>VLOOKUP(B290&amp;C290&amp;D290&amp;E290&amp;F290&amp;G290&amp;H290&amp;I290&amp;J290&amp;"*",PUBBDG_CapacityToActivity!B:C,2,FALSE)</f>
        <v>31.536000000000001</v>
      </c>
      <c r="O290" s="1">
        <f>VLOOKUP(F290,Parameters!A:B,2,FALSE)</f>
        <v>0.63450003633438512</v>
      </c>
      <c r="P290" s="5">
        <v>0.8</v>
      </c>
      <c r="Q290" s="5">
        <v>1</v>
      </c>
      <c r="R290" s="5">
        <v>2</v>
      </c>
      <c r="S290">
        <f t="shared" si="15"/>
        <v>1.3161442222268904</v>
      </c>
    </row>
    <row r="291" spans="1:19" x14ac:dyDescent="0.25">
      <c r="A291" t="str">
        <f t="shared" si="14"/>
        <v>PUBBDGSBDNewSCWA___ESRELC_23</v>
      </c>
      <c r="B291" t="s">
        <v>1848</v>
      </c>
      <c r="C291" t="s">
        <v>13</v>
      </c>
      <c r="D291" t="s">
        <v>1852</v>
      </c>
      <c r="E291" t="s">
        <v>58</v>
      </c>
      <c r="F291" t="s">
        <v>28</v>
      </c>
      <c r="G291" t="s">
        <v>30</v>
      </c>
      <c r="H291" t="s">
        <v>14</v>
      </c>
      <c r="I291" t="s">
        <v>17</v>
      </c>
      <c r="J291" t="s">
        <v>16</v>
      </c>
      <c r="K291">
        <v>23</v>
      </c>
      <c r="L291" s="1">
        <f>SUMIFS(Activity_PUBBDG!C:C,Activity_PUBBDG!B:B,B291&amp;C291&amp;D291&amp;E291&amp;F291&amp;"*")</f>
        <v>0</v>
      </c>
      <c r="M291" s="1">
        <f>SUMIFS(Activity_PUBBDG!U:U,Activity_PUBBDG!B:B,B291&amp;C291&amp;D291&amp;E291&amp;F291&amp;"*")</f>
        <v>121.41609450496968</v>
      </c>
      <c r="N291" s="1">
        <f>VLOOKUP(B291&amp;C291&amp;D291&amp;E291&amp;F291&amp;G291&amp;H291&amp;I291&amp;J291&amp;"*",PUBBDG_CapacityToActivity!B:C,2,FALSE)</f>
        <v>31.536000000000001</v>
      </c>
      <c r="O291" s="1">
        <f>VLOOKUP(F291,Parameters!A:B,2,FALSE)</f>
        <v>0.37169226366635683</v>
      </c>
      <c r="P291" s="5">
        <v>0.8</v>
      </c>
      <c r="Q291" s="5">
        <v>1</v>
      </c>
      <c r="R291" s="5">
        <v>2</v>
      </c>
      <c r="S291">
        <f t="shared" si="15"/>
        <v>8.2865951486067075</v>
      </c>
    </row>
    <row r="292" spans="1:19" x14ac:dyDescent="0.25">
      <c r="A292" t="str">
        <f t="shared" si="14"/>
        <v>PUBBDGSBDNewSCWD___HIGELC_23</v>
      </c>
      <c r="B292" t="s">
        <v>1848</v>
      </c>
      <c r="C292" t="s">
        <v>13</v>
      </c>
      <c r="D292" t="s">
        <v>1852</v>
      </c>
      <c r="E292" t="s">
        <v>58</v>
      </c>
      <c r="F292" t="s">
        <v>28</v>
      </c>
      <c r="G292" t="s">
        <v>31</v>
      </c>
      <c r="H292" t="s">
        <v>14</v>
      </c>
      <c r="I292" t="s">
        <v>15</v>
      </c>
      <c r="J292" t="s">
        <v>16</v>
      </c>
      <c r="K292">
        <v>23</v>
      </c>
      <c r="L292" s="1">
        <f>SUMIFS(Activity_PUBBDG!C:C,Activity_PUBBDG!B:B,B292&amp;C292&amp;D292&amp;E292&amp;F292&amp;"*")</f>
        <v>0</v>
      </c>
      <c r="M292" s="1">
        <f>SUMIFS(Activity_PUBBDG!U:U,Activity_PUBBDG!B:B,B292&amp;C292&amp;D292&amp;E292&amp;F292&amp;"*")</f>
        <v>121.41609450496968</v>
      </c>
      <c r="N292" s="1">
        <f>VLOOKUP(B292&amp;C292&amp;D292&amp;E292&amp;F292&amp;G292&amp;H292&amp;I292&amp;J292&amp;"*",PUBBDG_CapacityToActivity!B:C,2,FALSE)</f>
        <v>31.536000000000001</v>
      </c>
      <c r="O292" s="1">
        <f>VLOOKUP(F292,Parameters!A:B,2,FALSE)</f>
        <v>0.37169226366635683</v>
      </c>
      <c r="P292" s="5">
        <v>0.8</v>
      </c>
      <c r="Q292" s="5">
        <v>1</v>
      </c>
      <c r="R292" s="5">
        <v>2</v>
      </c>
      <c r="S292">
        <f t="shared" si="15"/>
        <v>8.2865951486067075</v>
      </c>
    </row>
    <row r="293" spans="1:19" x14ac:dyDescent="0.25">
      <c r="A293" t="str">
        <f t="shared" si="14"/>
        <v>PUBBDGHSPNewSHFUR___ESRPRO_23</v>
      </c>
      <c r="B293" t="s">
        <v>1848</v>
      </c>
      <c r="C293" t="s">
        <v>13</v>
      </c>
      <c r="D293" t="s">
        <v>1851</v>
      </c>
      <c r="E293" t="s">
        <v>58</v>
      </c>
      <c r="F293" t="s">
        <v>32</v>
      </c>
      <c r="G293" t="s">
        <v>34</v>
      </c>
      <c r="H293" t="s">
        <v>14</v>
      </c>
      <c r="I293" t="s">
        <v>17</v>
      </c>
      <c r="J293" t="s">
        <v>45</v>
      </c>
      <c r="K293">
        <v>23</v>
      </c>
      <c r="L293" s="1">
        <f>SUMIFS(Activity_PUBBDG!C:C,Activity_PUBBDG!B:B,B293&amp;C293&amp;D293&amp;E293&amp;F293&amp;"*")</f>
        <v>0</v>
      </c>
      <c r="M293" s="1">
        <f>SUMIFS(Activity_PUBBDG!U:U,Activity_PUBBDG!B:B,B293&amp;C293&amp;D293&amp;E293&amp;F293&amp;"*")</f>
        <v>172.51092641578816</v>
      </c>
      <c r="N293" s="1">
        <f>VLOOKUP(B293&amp;C293&amp;D293&amp;E293&amp;F293&amp;G293&amp;H293&amp;I293&amp;J293&amp;"*",PUBBDG_CapacityToActivity!B:C,2,FALSE)</f>
        <v>31.536000000000001</v>
      </c>
      <c r="O293" s="1">
        <f>VLOOKUP(F293,Parameters!A:B,2,FALSE)</f>
        <v>0.30113578140729891</v>
      </c>
      <c r="P293" s="5">
        <v>0.8</v>
      </c>
      <c r="Q293" s="5">
        <v>1</v>
      </c>
      <c r="R293" s="5">
        <v>2</v>
      </c>
      <c r="S293">
        <f t="shared" si="15"/>
        <v>14.532409578039147</v>
      </c>
    </row>
    <row r="294" spans="1:19" x14ac:dyDescent="0.25">
      <c r="A294" t="str">
        <f t="shared" si="14"/>
        <v>PUBBDGMUNNewSHPLT500WSTDELC_23</v>
      </c>
      <c r="B294" t="s">
        <v>1848</v>
      </c>
      <c r="C294" t="s">
        <v>13</v>
      </c>
      <c r="D294" t="s">
        <v>1850</v>
      </c>
      <c r="E294" t="s">
        <v>58</v>
      </c>
      <c r="F294" t="s">
        <v>32</v>
      </c>
      <c r="G294" t="s">
        <v>37</v>
      </c>
      <c r="H294" t="s">
        <v>38</v>
      </c>
      <c r="I294" t="s">
        <v>18</v>
      </c>
      <c r="J294" t="s">
        <v>16</v>
      </c>
      <c r="K294">
        <v>23</v>
      </c>
      <c r="L294" s="1">
        <f>SUMIFS(Activity_PUBBDG!C:C,Activity_PUBBDG!B:B,B294&amp;C294&amp;D294&amp;E294&amp;F294&amp;"*")</f>
        <v>0</v>
      </c>
      <c r="M294" s="1">
        <f>SUMIFS(Activity_PUBBDG!U:U,Activity_PUBBDG!B:B,B294&amp;C294&amp;D294&amp;E294&amp;F294&amp;"*")</f>
        <v>424.83002203090109</v>
      </c>
      <c r="N294" s="1">
        <f>VLOOKUP(B294&amp;C294&amp;D294&amp;E294&amp;F294&amp;G294&amp;H294&amp;I294&amp;J294&amp;"*",PUBBDG_CapacityToActivity!B:C,2,FALSE)</f>
        <v>31.536000000000001</v>
      </c>
      <c r="O294" s="1">
        <f>VLOOKUP(F294,Parameters!A:B,2,FALSE)</f>
        <v>0.30113578140729891</v>
      </c>
      <c r="P294" s="5">
        <v>0.8</v>
      </c>
      <c r="Q294" s="5">
        <v>1</v>
      </c>
      <c r="R294" s="5">
        <v>2</v>
      </c>
      <c r="S294">
        <f t="shared" si="15"/>
        <v>35.787900566485064</v>
      </c>
    </row>
    <row r="295" spans="1:19" x14ac:dyDescent="0.25">
      <c r="A295" t="str">
        <f t="shared" si="14"/>
        <v>PUBBDGHSPNewSCCE___ESRELC_23</v>
      </c>
      <c r="B295" t="s">
        <v>1848</v>
      </c>
      <c r="C295" t="s">
        <v>13</v>
      </c>
      <c r="D295" t="s">
        <v>1851</v>
      </c>
      <c r="E295" t="s">
        <v>58</v>
      </c>
      <c r="F295" t="s">
        <v>28</v>
      </c>
      <c r="G295" t="s">
        <v>29</v>
      </c>
      <c r="H295" t="s">
        <v>14</v>
      </c>
      <c r="I295" t="s">
        <v>17</v>
      </c>
      <c r="J295" t="s">
        <v>16</v>
      </c>
      <c r="K295">
        <v>23</v>
      </c>
      <c r="L295" s="1">
        <f>SUMIFS(Activity_PUBBDG!C:C,Activity_PUBBDG!B:B,B295&amp;C295&amp;D295&amp;E295&amp;F295&amp;"*")</f>
        <v>0</v>
      </c>
      <c r="M295" s="1">
        <f>SUMIFS(Activity_PUBBDG!U:U,Activity_PUBBDG!B:B,B295&amp;C295&amp;D295&amp;E295&amp;F295&amp;"*")</f>
        <v>79.054451912892048</v>
      </c>
      <c r="N295" s="1">
        <f>VLOOKUP(B295&amp;C295&amp;D295&amp;E295&amp;F295&amp;G295&amp;H295&amp;I295&amp;J295&amp;"*",PUBBDG_CapacityToActivity!B:C,2,FALSE)</f>
        <v>31.536000000000001</v>
      </c>
      <c r="O295" s="1">
        <f>VLOOKUP(F295,Parameters!A:B,2,FALSE)</f>
        <v>0.37169226366635683</v>
      </c>
      <c r="P295" s="5">
        <v>0.8</v>
      </c>
      <c r="Q295" s="5">
        <v>1</v>
      </c>
      <c r="R295" s="5">
        <v>2</v>
      </c>
      <c r="S295">
        <f t="shared" si="15"/>
        <v>5.3954316383510417</v>
      </c>
    </row>
    <row r="296" spans="1:19" x14ac:dyDescent="0.25">
      <c r="A296" t="str">
        <f t="shared" si="14"/>
        <v>PUBBDGSBDNewWHHEP___ESRELC_23</v>
      </c>
      <c r="B296" t="s">
        <v>1848</v>
      </c>
      <c r="C296" t="s">
        <v>13</v>
      </c>
      <c r="D296" t="s">
        <v>1852</v>
      </c>
      <c r="E296" t="s">
        <v>58</v>
      </c>
      <c r="F296" t="s">
        <v>49</v>
      </c>
      <c r="G296" t="s">
        <v>35</v>
      </c>
      <c r="H296" t="s">
        <v>14</v>
      </c>
      <c r="I296" t="s">
        <v>17</v>
      </c>
      <c r="J296" t="s">
        <v>16</v>
      </c>
      <c r="K296">
        <v>23</v>
      </c>
      <c r="L296" s="1">
        <f>SUMIFS(Activity_PUBBDG!C:C,Activity_PUBBDG!B:B,B296&amp;C296&amp;D296&amp;E296&amp;F296&amp;"*")</f>
        <v>0</v>
      </c>
      <c r="M296" s="1">
        <f>SUMIFS(Activity_PUBBDG!U:U,Activity_PUBBDG!B:B,B296&amp;C296&amp;D296&amp;E296&amp;F296&amp;"*")</f>
        <v>32.919387703426366</v>
      </c>
      <c r="N296" s="1">
        <f>VLOOKUP(B296&amp;C296&amp;D296&amp;E296&amp;F296&amp;G296&amp;H296&amp;I296&amp;J296&amp;"*",PUBBDG_CapacityToActivity!B:C,2,FALSE)</f>
        <v>31.536000000000001</v>
      </c>
      <c r="O296" s="1">
        <f>VLOOKUP(F296,Parameters!A:B,2,FALSE)</f>
        <v>0.63450003633438512</v>
      </c>
      <c r="P296" s="5">
        <v>0.8</v>
      </c>
      <c r="Q296" s="5">
        <v>1</v>
      </c>
      <c r="R296" s="5">
        <v>2</v>
      </c>
      <c r="S296">
        <f t="shared" si="15"/>
        <v>1.3161442222268904</v>
      </c>
    </row>
    <row r="297" spans="1:19" x14ac:dyDescent="0.25">
      <c r="A297" t="str">
        <f t="shared" si="14"/>
        <v>PUBBDGHSPNewSHFUR___HIGPRO_23</v>
      </c>
      <c r="B297" t="s">
        <v>1848</v>
      </c>
      <c r="C297" t="s">
        <v>13</v>
      </c>
      <c r="D297" t="s">
        <v>1851</v>
      </c>
      <c r="E297" t="s">
        <v>58</v>
      </c>
      <c r="F297" t="s">
        <v>32</v>
      </c>
      <c r="G297" t="s">
        <v>34</v>
      </c>
      <c r="H297" t="s">
        <v>14</v>
      </c>
      <c r="I297" t="s">
        <v>15</v>
      </c>
      <c r="J297" t="s">
        <v>45</v>
      </c>
      <c r="K297">
        <v>23</v>
      </c>
      <c r="L297" s="1">
        <f>SUMIFS(Activity_PUBBDG!C:C,Activity_PUBBDG!B:B,B297&amp;C297&amp;D297&amp;E297&amp;F297&amp;"*")</f>
        <v>0</v>
      </c>
      <c r="M297" s="1">
        <f>SUMIFS(Activity_PUBBDG!U:U,Activity_PUBBDG!B:B,B297&amp;C297&amp;D297&amp;E297&amp;F297&amp;"*")</f>
        <v>172.51092641578816</v>
      </c>
      <c r="N297" s="1">
        <f>VLOOKUP(B297&amp;C297&amp;D297&amp;E297&amp;F297&amp;G297&amp;H297&amp;I297&amp;J297&amp;"*",PUBBDG_CapacityToActivity!B:C,2,FALSE)</f>
        <v>31.536000000000001</v>
      </c>
      <c r="O297" s="1">
        <f>VLOOKUP(F297,Parameters!A:B,2,FALSE)</f>
        <v>0.30113578140729891</v>
      </c>
      <c r="P297" s="5">
        <v>0.8</v>
      </c>
      <c r="Q297" s="5">
        <v>1</v>
      </c>
      <c r="R297" s="5">
        <v>2</v>
      </c>
      <c r="S297">
        <f t="shared" si="15"/>
        <v>14.532409578039147</v>
      </c>
    </row>
    <row r="298" spans="1:19" x14ac:dyDescent="0.25">
      <c r="A298" t="str">
        <f t="shared" si="14"/>
        <v>PUBBDGSBDNewSCWA___HIGELC_23</v>
      </c>
      <c r="B298" t="s">
        <v>1848</v>
      </c>
      <c r="C298" t="s">
        <v>13</v>
      </c>
      <c r="D298" t="s">
        <v>1852</v>
      </c>
      <c r="E298" t="s">
        <v>58</v>
      </c>
      <c r="F298" t="s">
        <v>28</v>
      </c>
      <c r="G298" t="s">
        <v>30</v>
      </c>
      <c r="H298" t="s">
        <v>14</v>
      </c>
      <c r="I298" t="s">
        <v>15</v>
      </c>
      <c r="J298" t="s">
        <v>16</v>
      </c>
      <c r="K298">
        <v>23</v>
      </c>
      <c r="L298" s="1">
        <f>SUMIFS(Activity_PUBBDG!C:C,Activity_PUBBDG!B:B,B298&amp;C298&amp;D298&amp;E298&amp;F298&amp;"*")</f>
        <v>0</v>
      </c>
      <c r="M298" s="1">
        <f>SUMIFS(Activity_PUBBDG!U:U,Activity_PUBBDG!B:B,B298&amp;C298&amp;D298&amp;E298&amp;F298&amp;"*")</f>
        <v>121.41609450496968</v>
      </c>
      <c r="N298" s="1">
        <f>VLOOKUP(B298&amp;C298&amp;D298&amp;E298&amp;F298&amp;G298&amp;H298&amp;I298&amp;J298&amp;"*",PUBBDG_CapacityToActivity!B:C,2,FALSE)</f>
        <v>31.536000000000001</v>
      </c>
      <c r="O298" s="1">
        <f>VLOOKUP(F298,Parameters!A:B,2,FALSE)</f>
        <v>0.37169226366635683</v>
      </c>
      <c r="P298" s="5">
        <v>0.8</v>
      </c>
      <c r="Q298" s="5">
        <v>1</v>
      </c>
      <c r="R298" s="5">
        <v>2</v>
      </c>
      <c r="S298">
        <f t="shared" si="15"/>
        <v>8.2865951486067075</v>
      </c>
    </row>
    <row r="299" spans="1:19" x14ac:dyDescent="0.25">
      <c r="A299" t="str">
        <f t="shared" si="14"/>
        <v>PUBBDGSBDOldWHSTHBCKSTDNGA_23</v>
      </c>
      <c r="B299" t="s">
        <v>1848</v>
      </c>
      <c r="C299" t="s">
        <v>13</v>
      </c>
      <c r="D299" t="s">
        <v>1852</v>
      </c>
      <c r="E299" t="s">
        <v>57</v>
      </c>
      <c r="F299" t="s">
        <v>49</v>
      </c>
      <c r="G299" t="s">
        <v>52</v>
      </c>
      <c r="H299" t="s">
        <v>53</v>
      </c>
      <c r="I299" t="s">
        <v>18</v>
      </c>
      <c r="J299" t="s">
        <v>19</v>
      </c>
      <c r="K299">
        <v>23</v>
      </c>
      <c r="L299" s="1">
        <f>SUMIFS(Activity_PUBBDG!C:C,Activity_PUBBDG!B:B,B299&amp;C299&amp;D299&amp;E299&amp;F299&amp;"*")</f>
        <v>288.23670069768616</v>
      </c>
      <c r="M299" s="1">
        <f>SUMIFS(Activity_PUBBDG!U:U,Activity_PUBBDG!B:B,B299&amp;C299&amp;D299&amp;E299&amp;F299&amp;"*")</f>
        <v>300.2991256707939</v>
      </c>
      <c r="N299" s="1">
        <f>VLOOKUP(B299&amp;C299&amp;D299&amp;E299&amp;F299&amp;G299&amp;H299&amp;I299&amp;J299&amp;"*",PUBBDG_CapacityToActivity!B:C,2,FALSE)</f>
        <v>31.536000000000001</v>
      </c>
      <c r="O299" s="1">
        <f>VLOOKUP(F299,Parameters!A:B,2,FALSE)</f>
        <v>0.63450003633438512</v>
      </c>
      <c r="P299" s="5">
        <v>0.1</v>
      </c>
      <c r="Q299" s="5">
        <v>1</v>
      </c>
      <c r="R299" s="5">
        <v>1.2</v>
      </c>
      <c r="S299">
        <f t="shared" si="15"/>
        <v>1.6100259515784647</v>
      </c>
    </row>
    <row r="300" spans="1:19" x14ac:dyDescent="0.25">
      <c r="A300" t="str">
        <f t="shared" si="14"/>
        <v>PUBBDGHSPNewWHHEP___HIGELC_23</v>
      </c>
      <c r="B300" t="s">
        <v>1848</v>
      </c>
      <c r="C300" t="s">
        <v>13</v>
      </c>
      <c r="D300" t="s">
        <v>1851</v>
      </c>
      <c r="E300" t="s">
        <v>58</v>
      </c>
      <c r="F300" t="s">
        <v>49</v>
      </c>
      <c r="G300" t="s">
        <v>35</v>
      </c>
      <c r="H300" t="s">
        <v>14</v>
      </c>
      <c r="I300" t="s">
        <v>15</v>
      </c>
      <c r="J300" t="s">
        <v>16</v>
      </c>
      <c r="K300">
        <v>23</v>
      </c>
      <c r="L300" s="1">
        <f>SUMIFS(Activity_PUBBDG!C:C,Activity_PUBBDG!B:B,B300&amp;C300&amp;D300&amp;E300&amp;F300&amp;"*")</f>
        <v>0</v>
      </c>
      <c r="M300" s="1">
        <f>SUMIFS(Activity_PUBBDG!U:U,Activity_PUBBDG!B:B,B300&amp;C300&amp;D300&amp;E300&amp;F300&amp;"*")</f>
        <v>28.230048018470654</v>
      </c>
      <c r="N300" s="1">
        <f>VLOOKUP(B300&amp;C300&amp;D300&amp;E300&amp;F300&amp;G300&amp;H300&amp;I300&amp;J300&amp;"*",PUBBDG_CapacityToActivity!B:C,2,FALSE)</f>
        <v>31.536000000000001</v>
      </c>
      <c r="O300" s="1">
        <f>VLOOKUP(F300,Parameters!A:B,2,FALSE)</f>
        <v>0.63450003633438512</v>
      </c>
      <c r="P300" s="5">
        <v>0.8</v>
      </c>
      <c r="Q300" s="5">
        <v>1</v>
      </c>
      <c r="R300" s="5">
        <v>2</v>
      </c>
      <c r="S300">
        <f t="shared" si="15"/>
        <v>1.1286605609870024</v>
      </c>
    </row>
    <row r="301" spans="1:19" x14ac:dyDescent="0.25">
      <c r="A301" t="str">
        <f t="shared" si="14"/>
        <v>PUBBDGMUNOldWHSYS___STDKER_23</v>
      </c>
      <c r="B301" t="s">
        <v>1848</v>
      </c>
      <c r="C301" t="s">
        <v>13</v>
      </c>
      <c r="D301" t="s">
        <v>1850</v>
      </c>
      <c r="E301" t="s">
        <v>57</v>
      </c>
      <c r="F301" t="s">
        <v>49</v>
      </c>
      <c r="G301" t="s">
        <v>50</v>
      </c>
      <c r="H301" t="s">
        <v>14</v>
      </c>
      <c r="I301" t="s">
        <v>18</v>
      </c>
      <c r="J301" t="s">
        <v>42</v>
      </c>
      <c r="K301">
        <v>23</v>
      </c>
      <c r="L301" s="1">
        <f>SUMIFS(Activity_PUBBDG!C:C,Activity_PUBBDG!B:B,B301&amp;C301&amp;D301&amp;E301&amp;F301&amp;"*")</f>
        <v>173.28131471168945</v>
      </c>
      <c r="M301" s="1">
        <f>SUMIFS(Activity_PUBBDG!U:U,Activity_PUBBDG!B:B,B301&amp;C301&amp;D301&amp;E301&amp;F301&amp;"*")</f>
        <v>189.18804832717709</v>
      </c>
      <c r="N301" s="1">
        <f>VLOOKUP(B301&amp;C301&amp;D301&amp;E301&amp;F301&amp;G301&amp;H301&amp;I301&amp;J301&amp;"*",PUBBDG_CapacityToActivity!B:C,2,FALSE)</f>
        <v>31.536000000000001</v>
      </c>
      <c r="O301" s="1">
        <f>VLOOKUP(F301,Parameters!A:B,2,FALSE)</f>
        <v>0.63450003633438512</v>
      </c>
      <c r="P301" s="5">
        <v>0.05</v>
      </c>
      <c r="Q301" s="5">
        <v>0.2</v>
      </c>
      <c r="R301" s="5">
        <v>1.1000000000000001</v>
      </c>
      <c r="S301">
        <f t="shared" si="15"/>
        <v>0.23878775038635267</v>
      </c>
    </row>
    <row r="302" spans="1:19" x14ac:dyDescent="0.25">
      <c r="A302" t="str">
        <f t="shared" si="14"/>
        <v>PUBBDGMUNOldWHSYS___STDHFO_23</v>
      </c>
      <c r="B302" t="s">
        <v>1848</v>
      </c>
      <c r="C302" t="s">
        <v>13</v>
      </c>
      <c r="D302" t="s">
        <v>1850</v>
      </c>
      <c r="E302" t="s">
        <v>57</v>
      </c>
      <c r="F302" t="s">
        <v>49</v>
      </c>
      <c r="G302" t="s">
        <v>50</v>
      </c>
      <c r="H302" t="s">
        <v>14</v>
      </c>
      <c r="I302" t="s">
        <v>18</v>
      </c>
      <c r="J302" t="s">
        <v>75</v>
      </c>
      <c r="K302">
        <v>23</v>
      </c>
      <c r="L302" s="1">
        <f>SUMIFS(Activity_PUBBDG!C:C,Activity_PUBBDG!B:B,B302&amp;C302&amp;D302&amp;E302&amp;F302&amp;"*")</f>
        <v>173.28131471168945</v>
      </c>
      <c r="M302" s="1">
        <f>SUMIFS(Activity_PUBBDG!U:U,Activity_PUBBDG!B:B,B302&amp;C302&amp;D302&amp;E302&amp;F302&amp;"*")</f>
        <v>189.18804832717709</v>
      </c>
      <c r="N302" s="1">
        <f>VLOOKUP(B302&amp;C302&amp;D302&amp;E302&amp;F302&amp;G302&amp;H302&amp;I302&amp;J302&amp;"*",PUBBDG_CapacityToActivity!B:C,2,FALSE)</f>
        <v>31.536000000000001</v>
      </c>
      <c r="O302" s="1">
        <f>VLOOKUP(F302,Parameters!A:B,2,FALSE)</f>
        <v>0.63450003633438512</v>
      </c>
      <c r="P302" s="5">
        <v>0.05</v>
      </c>
      <c r="Q302" s="5">
        <v>0.2</v>
      </c>
      <c r="R302" s="5">
        <v>1.1000000000000001</v>
      </c>
      <c r="S302">
        <f t="shared" si="15"/>
        <v>0.23878775038635267</v>
      </c>
    </row>
    <row r="303" spans="1:19" x14ac:dyDescent="0.25">
      <c r="A303" t="str">
        <f t="shared" si="14"/>
        <v>PUBBDGMUNOldWHSYS___STDLFO_23</v>
      </c>
      <c r="B303" t="s">
        <v>1848</v>
      </c>
      <c r="C303" t="s">
        <v>13</v>
      </c>
      <c r="D303" t="s">
        <v>1850</v>
      </c>
      <c r="E303" t="s">
        <v>57</v>
      </c>
      <c r="F303" t="s">
        <v>49</v>
      </c>
      <c r="G303" t="s">
        <v>50</v>
      </c>
      <c r="H303" t="s">
        <v>14</v>
      </c>
      <c r="I303" t="s">
        <v>18</v>
      </c>
      <c r="J303" t="s">
        <v>43</v>
      </c>
      <c r="K303">
        <v>23</v>
      </c>
      <c r="L303" s="1">
        <f>SUMIFS(Activity_PUBBDG!C:C,Activity_PUBBDG!B:B,B303&amp;C303&amp;D303&amp;E303&amp;F303&amp;"*")</f>
        <v>173.28131471168945</v>
      </c>
      <c r="M303" s="1">
        <f>SUMIFS(Activity_PUBBDG!U:U,Activity_PUBBDG!B:B,B303&amp;C303&amp;D303&amp;E303&amp;F303&amp;"*")</f>
        <v>189.18804832717709</v>
      </c>
      <c r="N303" s="1">
        <f>VLOOKUP(B303&amp;C303&amp;D303&amp;E303&amp;F303&amp;G303&amp;H303&amp;I303&amp;J303&amp;"*",PUBBDG_CapacityToActivity!B:C,2,FALSE)</f>
        <v>31.536000000000001</v>
      </c>
      <c r="O303" s="1">
        <f>VLOOKUP(F303,Parameters!A:B,2,FALSE)</f>
        <v>0.63450003633438512</v>
      </c>
      <c r="P303" s="5">
        <v>0.05</v>
      </c>
      <c r="Q303" s="5">
        <v>0.2</v>
      </c>
      <c r="R303" s="5">
        <v>1.1000000000000001</v>
      </c>
      <c r="S303">
        <f t="shared" si="15"/>
        <v>0.23878775038635267</v>
      </c>
    </row>
    <row r="304" spans="1:19" x14ac:dyDescent="0.25">
      <c r="A304" t="str">
        <f t="shared" si="14"/>
        <v>PUBBDGMUNNewSCWD___STDELC_23</v>
      </c>
      <c r="B304" t="s">
        <v>1848</v>
      </c>
      <c r="C304" t="s">
        <v>13</v>
      </c>
      <c r="D304" t="s">
        <v>1850</v>
      </c>
      <c r="E304" t="s">
        <v>58</v>
      </c>
      <c r="F304" t="s">
        <v>28</v>
      </c>
      <c r="G304" t="s">
        <v>31</v>
      </c>
      <c r="H304" t="s">
        <v>14</v>
      </c>
      <c r="I304" t="s">
        <v>18</v>
      </c>
      <c r="J304" t="s">
        <v>16</v>
      </c>
      <c r="K304">
        <v>23</v>
      </c>
      <c r="L304" s="1">
        <f>SUMIFS(Activity_PUBBDG!C:C,Activity_PUBBDG!B:B,B304&amp;C304&amp;D304&amp;E304&amp;F304&amp;"*")</f>
        <v>0</v>
      </c>
      <c r="M304" s="1">
        <f>SUMIFS(Activity_PUBBDG!U:U,Activity_PUBBDG!B:B,B304&amp;C304&amp;D304&amp;E304&amp;F304&amp;"*")</f>
        <v>186.69037459324858</v>
      </c>
      <c r="N304" s="1">
        <f>VLOOKUP(B304&amp;C304&amp;D304&amp;E304&amp;F304&amp;G304&amp;H304&amp;I304&amp;J304&amp;"*",PUBBDG_CapacityToActivity!B:C,2,FALSE)</f>
        <v>31.536000000000001</v>
      </c>
      <c r="O304" s="1">
        <f>VLOOKUP(F304,Parameters!A:B,2,FALSE)</f>
        <v>0.37169226366635683</v>
      </c>
      <c r="P304" s="5">
        <v>0.8</v>
      </c>
      <c r="Q304" s="5">
        <v>1</v>
      </c>
      <c r="R304" s="5">
        <v>2</v>
      </c>
      <c r="S304">
        <f t="shared" si="15"/>
        <v>12.741536109388374</v>
      </c>
    </row>
    <row r="305" spans="1:19" x14ac:dyDescent="0.25">
      <c r="A305" t="str">
        <f t="shared" si="14"/>
        <v>PUBBDGSBDNewWHHEP___STDELC_23</v>
      </c>
      <c r="B305" t="s">
        <v>1848</v>
      </c>
      <c r="C305" t="s">
        <v>13</v>
      </c>
      <c r="D305" t="s">
        <v>1852</v>
      </c>
      <c r="E305" t="s">
        <v>58</v>
      </c>
      <c r="F305" t="s">
        <v>49</v>
      </c>
      <c r="G305" t="s">
        <v>35</v>
      </c>
      <c r="H305" t="s">
        <v>14</v>
      </c>
      <c r="I305" t="s">
        <v>18</v>
      </c>
      <c r="J305" t="s">
        <v>16</v>
      </c>
      <c r="K305">
        <v>23</v>
      </c>
      <c r="L305" s="1">
        <f>SUMIFS(Activity_PUBBDG!C:C,Activity_PUBBDG!B:B,B305&amp;C305&amp;D305&amp;E305&amp;F305&amp;"*")</f>
        <v>0</v>
      </c>
      <c r="M305" s="1">
        <f>SUMIFS(Activity_PUBBDG!U:U,Activity_PUBBDG!B:B,B305&amp;C305&amp;D305&amp;E305&amp;F305&amp;"*")</f>
        <v>32.919387703426366</v>
      </c>
      <c r="N305" s="1">
        <f>VLOOKUP(B305&amp;C305&amp;D305&amp;E305&amp;F305&amp;G305&amp;H305&amp;I305&amp;J305&amp;"*",PUBBDG_CapacityToActivity!B:C,2,FALSE)</f>
        <v>31.536000000000001</v>
      </c>
      <c r="O305" s="1">
        <f>VLOOKUP(F305,Parameters!A:B,2,FALSE)</f>
        <v>0.63450003633438512</v>
      </c>
      <c r="P305" s="5">
        <v>0.8</v>
      </c>
      <c r="Q305" s="5">
        <v>1</v>
      </c>
      <c r="R305" s="5">
        <v>2</v>
      </c>
      <c r="S305">
        <f t="shared" si="15"/>
        <v>1.3161442222268904</v>
      </c>
    </row>
    <row r="306" spans="1:19" x14ac:dyDescent="0.25">
      <c r="A306" t="str">
        <f t="shared" si="14"/>
        <v>PUBBDGSBDOldWHSYS___ESRPRO_23</v>
      </c>
      <c r="B306" t="s">
        <v>1848</v>
      </c>
      <c r="C306" t="s">
        <v>13</v>
      </c>
      <c r="D306" t="s">
        <v>1852</v>
      </c>
      <c r="E306" t="s">
        <v>57</v>
      </c>
      <c r="F306" t="s">
        <v>49</v>
      </c>
      <c r="G306" t="s">
        <v>50</v>
      </c>
      <c r="H306" t="s">
        <v>14</v>
      </c>
      <c r="I306" t="s">
        <v>17</v>
      </c>
      <c r="J306" t="s">
        <v>45</v>
      </c>
      <c r="K306">
        <v>23</v>
      </c>
      <c r="L306" s="1">
        <f>SUMIFS(Activity_PUBBDG!C:C,Activity_PUBBDG!B:B,B306&amp;C306&amp;D306&amp;E306&amp;F306&amp;"*")</f>
        <v>288.23670069768616</v>
      </c>
      <c r="M306" s="1">
        <f>SUMIFS(Activity_PUBBDG!U:U,Activity_PUBBDG!B:B,B306&amp;C306&amp;D306&amp;E306&amp;F306&amp;"*")</f>
        <v>300.2991256707939</v>
      </c>
      <c r="N306" s="1">
        <f>VLOOKUP(B306&amp;C306&amp;D306&amp;E306&amp;F306&amp;G306&amp;H306&amp;I306&amp;J306&amp;"*",PUBBDG_CapacityToActivity!B:C,2,FALSE)</f>
        <v>31.536000000000001</v>
      </c>
      <c r="O306" s="1">
        <f>VLOOKUP(F306,Parameters!A:B,2,FALSE)</f>
        <v>0.63450003633438512</v>
      </c>
      <c r="P306" s="5">
        <v>0.05</v>
      </c>
      <c r="Q306" s="5">
        <v>0.4</v>
      </c>
      <c r="R306" s="5">
        <v>1.1000000000000001</v>
      </c>
      <c r="S306">
        <f t="shared" si="15"/>
        <v>0.75805795657776331</v>
      </c>
    </row>
    <row r="307" spans="1:19" x14ac:dyDescent="0.25">
      <c r="A307" t="str">
        <f t="shared" si="14"/>
        <v>PUBBDGPSIOldLIFLC___STDELC_23</v>
      </c>
      <c r="B307" t="s">
        <v>1848</v>
      </c>
      <c r="C307" t="s">
        <v>13</v>
      </c>
      <c r="D307" t="s">
        <v>1849</v>
      </c>
      <c r="E307" t="s">
        <v>57</v>
      </c>
      <c r="F307" t="s">
        <v>20</v>
      </c>
      <c r="G307" t="s">
        <v>21</v>
      </c>
      <c r="H307" t="s">
        <v>14</v>
      </c>
      <c r="I307" t="s">
        <v>18</v>
      </c>
      <c r="J307" t="s">
        <v>16</v>
      </c>
      <c r="K307">
        <v>23</v>
      </c>
      <c r="L307" s="1">
        <f>SUMIFS(Activity_PUBBDG!C:C,Activity_PUBBDG!B:B,B307&amp;C307&amp;D307&amp;E307&amp;F307&amp;"*")</f>
        <v>536.98094277269161</v>
      </c>
      <c r="M307" s="1">
        <f>SUMIFS(Activity_PUBBDG!U:U,Activity_PUBBDG!B:B,B307&amp;C307&amp;D307&amp;E307&amp;F307&amp;"*")</f>
        <v>545.80481209781772</v>
      </c>
      <c r="N307" s="1">
        <f>VLOOKUP(B307&amp;C307&amp;D307&amp;E307&amp;F307&amp;G307&amp;H307&amp;I307&amp;J307&amp;"*",PUBBDG_CapacityToActivity!B:C,2,FALSE)</f>
        <v>1</v>
      </c>
      <c r="O307" s="1">
        <f>VLOOKUP(F307,Parameters!A:B,2,FALSE)</f>
        <v>0.66981607963728396</v>
      </c>
      <c r="P307" s="5">
        <v>0.5</v>
      </c>
      <c r="Q307" s="5">
        <v>1</v>
      </c>
      <c r="R307" s="5">
        <v>1.1000000000000001</v>
      </c>
      <c r="S307">
        <f t="shared" si="15"/>
        <v>469.58432745354412</v>
      </c>
    </row>
    <row r="308" spans="1:19" x14ac:dyDescent="0.25">
      <c r="A308" t="str">
        <f t="shared" si="14"/>
        <v>PUBBDGPSINewSCCE___HIGELC_23</v>
      </c>
      <c r="B308" t="s">
        <v>1848</v>
      </c>
      <c r="C308" t="s">
        <v>13</v>
      </c>
      <c r="D308" t="s">
        <v>1849</v>
      </c>
      <c r="E308" t="s">
        <v>58</v>
      </c>
      <c r="F308" t="s">
        <v>28</v>
      </c>
      <c r="G308" t="s">
        <v>29</v>
      </c>
      <c r="H308" t="s">
        <v>14</v>
      </c>
      <c r="I308" t="s">
        <v>15</v>
      </c>
      <c r="J308" t="s">
        <v>16</v>
      </c>
      <c r="K308">
        <v>23</v>
      </c>
      <c r="L308" s="1">
        <f>SUMIFS(Activity_PUBBDG!C:C,Activity_PUBBDG!B:B,B308&amp;C308&amp;D308&amp;E308&amp;F308&amp;"*")</f>
        <v>0</v>
      </c>
      <c r="M308" s="1">
        <f>SUMIFS(Activity_PUBBDG!U:U,Activity_PUBBDG!B:B,B308&amp;C308&amp;D308&amp;E308&amp;F308&amp;"*")</f>
        <v>76.853292231345293</v>
      </c>
      <c r="N308" s="1">
        <f>VLOOKUP(B308&amp;C308&amp;D308&amp;E308&amp;F308&amp;G308&amp;H308&amp;I308&amp;J308&amp;"*",PUBBDG_CapacityToActivity!B:C,2,FALSE)</f>
        <v>31.536000000000001</v>
      </c>
      <c r="O308" s="1">
        <f>VLOOKUP(F308,Parameters!A:B,2,FALSE)</f>
        <v>0.37169226366635683</v>
      </c>
      <c r="P308" s="5">
        <v>0.8</v>
      </c>
      <c r="Q308" s="5">
        <v>1</v>
      </c>
      <c r="R308" s="5">
        <v>2</v>
      </c>
      <c r="S308">
        <f t="shared" si="15"/>
        <v>5.2452034563889915</v>
      </c>
    </row>
    <row r="309" spans="1:19" x14ac:dyDescent="0.25">
      <c r="A309" t="str">
        <f t="shared" si="14"/>
        <v>PUBBDGHSPNewLIINC100WSTDELC_23</v>
      </c>
      <c r="B309" t="s">
        <v>1848</v>
      </c>
      <c r="C309" t="s">
        <v>13</v>
      </c>
      <c r="D309" t="s">
        <v>1851</v>
      </c>
      <c r="E309" t="s">
        <v>58</v>
      </c>
      <c r="F309" t="s">
        <v>20</v>
      </c>
      <c r="G309" t="s">
        <v>26</v>
      </c>
      <c r="H309" t="s">
        <v>74</v>
      </c>
      <c r="I309" t="s">
        <v>18</v>
      </c>
      <c r="J309" t="s">
        <v>16</v>
      </c>
      <c r="K309">
        <v>23</v>
      </c>
      <c r="L309" s="1">
        <f>SUMIFS(Activity_PUBBDG!C:C,Activity_PUBBDG!B:B,B309&amp;C309&amp;D309&amp;E309&amp;F309&amp;"*")</f>
        <v>0</v>
      </c>
      <c r="M309" s="1">
        <f>SUMIFS(Activity_PUBBDG!U:U,Activity_PUBBDG!B:B,B309&amp;C309&amp;D309&amp;E309&amp;F309&amp;"*")</f>
        <v>30.39322828560066</v>
      </c>
      <c r="N309" s="1">
        <f>VLOOKUP(B309&amp;C309&amp;D309&amp;E309&amp;F309&amp;G309&amp;H309&amp;I309&amp;J309&amp;"*",PUBBDG_CapacityToActivity!B:C,2,FALSE)</f>
        <v>1</v>
      </c>
      <c r="O309" s="1">
        <f>VLOOKUP(F309,Parameters!A:B,2,FALSE)</f>
        <v>0.66981607963728396</v>
      </c>
      <c r="P309" s="5">
        <v>0.8</v>
      </c>
      <c r="Q309" s="5">
        <v>1</v>
      </c>
      <c r="R309" s="5">
        <v>2</v>
      </c>
      <c r="S309">
        <f t="shared" si="15"/>
        <v>36.300386918293242</v>
      </c>
    </row>
    <row r="310" spans="1:19" x14ac:dyDescent="0.25">
      <c r="A310" t="str">
        <f t="shared" si="14"/>
        <v>PUBBDGMUNOldLIFLUT8HIGELC_23</v>
      </c>
      <c r="B310" t="s">
        <v>1848</v>
      </c>
      <c r="C310" t="s">
        <v>13</v>
      </c>
      <c r="D310" t="s">
        <v>1850</v>
      </c>
      <c r="E310" t="s">
        <v>57</v>
      </c>
      <c r="F310" t="s">
        <v>20</v>
      </c>
      <c r="G310" t="s">
        <v>22</v>
      </c>
      <c r="H310" t="s">
        <v>24</v>
      </c>
      <c r="I310" t="s">
        <v>15</v>
      </c>
      <c r="J310" t="s">
        <v>16</v>
      </c>
      <c r="K310">
        <v>23</v>
      </c>
      <c r="L310" s="1">
        <f>SUMIFS(Activity_PUBBDG!C:C,Activity_PUBBDG!B:B,B310&amp;C310&amp;D310&amp;E310&amp;F310&amp;"*")</f>
        <v>223.60702539066176</v>
      </c>
      <c r="M310" s="1">
        <f>SUMIFS(Activity_PUBBDG!U:U,Activity_PUBBDG!B:B,B310&amp;C310&amp;D310&amp;E310&amp;F310&amp;"*")</f>
        <v>244.13351662463026</v>
      </c>
      <c r="N310" s="1">
        <f>VLOOKUP(B310&amp;C310&amp;D310&amp;E310&amp;F310&amp;G310&amp;H310&amp;I310&amp;J310&amp;"*",PUBBDG_CapacityToActivity!B:C,2,FALSE)</f>
        <v>1</v>
      </c>
      <c r="O310" s="1">
        <f>VLOOKUP(F310,Parameters!A:B,2,FALSE)</f>
        <v>0.66981607963728396</v>
      </c>
      <c r="P310" s="5">
        <v>0.5</v>
      </c>
      <c r="Q310" s="5">
        <v>1</v>
      </c>
      <c r="R310" s="5">
        <v>1.1000000000000001</v>
      </c>
      <c r="S310">
        <f t="shared" si="15"/>
        <v>210.04078870689753</v>
      </c>
    </row>
    <row r="311" spans="1:19" x14ac:dyDescent="0.25">
      <c r="A311" t="str">
        <f t="shared" si="14"/>
        <v>PUBBDGHSPNewSCCE___HIGELC_23</v>
      </c>
      <c r="B311" t="s">
        <v>1848</v>
      </c>
      <c r="C311" t="s">
        <v>13</v>
      </c>
      <c r="D311" t="s">
        <v>1851</v>
      </c>
      <c r="E311" t="s">
        <v>58</v>
      </c>
      <c r="F311" t="s">
        <v>28</v>
      </c>
      <c r="G311" t="s">
        <v>29</v>
      </c>
      <c r="H311" t="s">
        <v>14</v>
      </c>
      <c r="I311" t="s">
        <v>15</v>
      </c>
      <c r="J311" t="s">
        <v>16</v>
      </c>
      <c r="K311">
        <v>23</v>
      </c>
      <c r="L311" s="1">
        <f>SUMIFS(Activity_PUBBDG!C:C,Activity_PUBBDG!B:B,B311&amp;C311&amp;D311&amp;E311&amp;F311&amp;"*")</f>
        <v>0</v>
      </c>
      <c r="M311" s="1">
        <f>SUMIFS(Activity_PUBBDG!U:U,Activity_PUBBDG!B:B,B311&amp;C311&amp;D311&amp;E311&amp;F311&amp;"*")</f>
        <v>79.054451912892048</v>
      </c>
      <c r="N311" s="1">
        <f>VLOOKUP(B311&amp;C311&amp;D311&amp;E311&amp;F311&amp;G311&amp;H311&amp;I311&amp;J311&amp;"*",PUBBDG_CapacityToActivity!B:C,2,FALSE)</f>
        <v>31.536000000000001</v>
      </c>
      <c r="O311" s="1">
        <f>VLOOKUP(F311,Parameters!A:B,2,FALSE)</f>
        <v>0.37169226366635683</v>
      </c>
      <c r="P311" s="5">
        <v>0.8</v>
      </c>
      <c r="Q311" s="5">
        <v>1</v>
      </c>
      <c r="R311" s="5">
        <v>2</v>
      </c>
      <c r="S311">
        <f t="shared" si="15"/>
        <v>5.3954316383510417</v>
      </c>
    </row>
    <row r="312" spans="1:19" x14ac:dyDescent="0.25">
      <c r="A312" t="str">
        <f t="shared" si="14"/>
        <v>PUBBDGHSPOldLILED___STDELC_23</v>
      </c>
      <c r="B312" t="s">
        <v>1848</v>
      </c>
      <c r="C312" t="s">
        <v>13</v>
      </c>
      <c r="D312" t="s">
        <v>1851</v>
      </c>
      <c r="E312" t="s">
        <v>57</v>
      </c>
      <c r="F312" t="s">
        <v>20</v>
      </c>
      <c r="G312" t="s">
        <v>27</v>
      </c>
      <c r="H312" t="s">
        <v>14</v>
      </c>
      <c r="I312" t="s">
        <v>18</v>
      </c>
      <c r="J312" t="s">
        <v>16</v>
      </c>
      <c r="K312">
        <v>23</v>
      </c>
      <c r="L312" s="1">
        <f>SUMIFS(Activity_PUBBDG!C:C,Activity_PUBBDG!B:B,B312&amp;C312&amp;D312&amp;E312&amp;F312&amp;"*")</f>
        <v>352.04431508742454</v>
      </c>
      <c r="M312" s="1">
        <f>SUMIFS(Activity_PUBBDG!U:U,Activity_PUBBDG!B:B,B312&amp;C312&amp;D312&amp;E312&amp;F312&amp;"*")</f>
        <v>363.29608607260673</v>
      </c>
      <c r="N312" s="1">
        <f>VLOOKUP(B312&amp;C312&amp;D312&amp;E312&amp;F312&amp;G312&amp;H312&amp;I312&amp;J312&amp;"*",PUBBDG_CapacityToActivity!B:C,2,FALSE)</f>
        <v>1</v>
      </c>
      <c r="O312" s="1">
        <f>VLOOKUP(F312,Parameters!A:B,2,FALSE)</f>
        <v>0.66981607963728396</v>
      </c>
      <c r="P312" s="5">
        <v>0.5</v>
      </c>
      <c r="Q312" s="5">
        <v>1</v>
      </c>
      <c r="R312" s="5">
        <v>1.1000000000000001</v>
      </c>
      <c r="S312">
        <f t="shared" si="15"/>
        <v>312.56255801265411</v>
      </c>
    </row>
    <row r="313" spans="1:19" x14ac:dyDescent="0.25">
      <c r="A313" t="str">
        <f t="shared" si="14"/>
        <v>PUBBDGPSIOldLIFLUT8STDELC_23</v>
      </c>
      <c r="B313" t="s">
        <v>1848</v>
      </c>
      <c r="C313" t="s">
        <v>13</v>
      </c>
      <c r="D313" t="s">
        <v>1849</v>
      </c>
      <c r="E313" t="s">
        <v>57</v>
      </c>
      <c r="F313" t="s">
        <v>20</v>
      </c>
      <c r="G313" t="s">
        <v>22</v>
      </c>
      <c r="H313" t="s">
        <v>24</v>
      </c>
      <c r="I313" t="s">
        <v>18</v>
      </c>
      <c r="J313" t="s">
        <v>16</v>
      </c>
      <c r="K313">
        <v>23</v>
      </c>
      <c r="L313" s="1">
        <f>SUMIFS(Activity_PUBBDG!C:C,Activity_PUBBDG!B:B,B313&amp;C313&amp;D313&amp;E313&amp;F313&amp;"*")</f>
        <v>536.98094277269161</v>
      </c>
      <c r="M313" s="1">
        <f>SUMIFS(Activity_PUBBDG!U:U,Activity_PUBBDG!B:B,B313&amp;C313&amp;D313&amp;E313&amp;F313&amp;"*")</f>
        <v>545.80481209781772</v>
      </c>
      <c r="N313" s="1">
        <f>VLOOKUP(B313&amp;C313&amp;D313&amp;E313&amp;F313&amp;G313&amp;H313&amp;I313&amp;J313&amp;"*",PUBBDG_CapacityToActivity!B:C,2,FALSE)</f>
        <v>1</v>
      </c>
      <c r="O313" s="1">
        <f>VLOOKUP(F313,Parameters!A:B,2,FALSE)</f>
        <v>0.66981607963728396</v>
      </c>
      <c r="P313" s="5">
        <v>0.5</v>
      </c>
      <c r="Q313" s="5">
        <v>1</v>
      </c>
      <c r="R313" s="5">
        <v>1.1000000000000001</v>
      </c>
      <c r="S313">
        <f t="shared" si="15"/>
        <v>469.58432745354412</v>
      </c>
    </row>
    <row r="314" spans="1:19" x14ac:dyDescent="0.25">
      <c r="A314" t="str">
        <f t="shared" ref="A314:A315" si="16">B314&amp;C314&amp;D314&amp;E314&amp;F314&amp;G314&amp;H314&amp;I314&amp;J314&amp;"_"&amp;K314</f>
        <v>PUBBDGHSPOldWHSTHBCKSTDNGA_23</v>
      </c>
      <c r="B314" t="s">
        <v>1848</v>
      </c>
      <c r="C314" t="s">
        <v>13</v>
      </c>
      <c r="D314" t="s">
        <v>1851</v>
      </c>
      <c r="E314" t="s">
        <v>57</v>
      </c>
      <c r="F314" t="s">
        <v>49</v>
      </c>
      <c r="G314" t="s">
        <v>52</v>
      </c>
      <c r="H314" t="s">
        <v>53</v>
      </c>
      <c r="I314" t="s">
        <v>18</v>
      </c>
      <c r="J314" t="s">
        <v>19</v>
      </c>
      <c r="K314">
        <v>23</v>
      </c>
      <c r="L314" s="1">
        <f>SUMIFS(Activity_PUBBDG!C:C,Activity_PUBBDG!B:B,B314&amp;C314&amp;D314&amp;E314&amp;F314&amp;"*")</f>
        <v>326.98822994907482</v>
      </c>
      <c r="M314" s="1">
        <f>SUMIFS(Activity_PUBBDG!U:U,Activity_PUBBDG!B:B,B314&amp;C314&amp;D314&amp;E314&amp;F314&amp;"*")</f>
        <v>337.43917751607239</v>
      </c>
      <c r="N314" s="1">
        <f>VLOOKUP(B314&amp;C314&amp;D314&amp;E314&amp;F314&amp;G314&amp;H314&amp;I314&amp;J314&amp;"*",PUBBDG_CapacityToActivity!B:C,2,FALSE)</f>
        <v>31.536000000000001</v>
      </c>
      <c r="O314" s="1">
        <f>VLOOKUP(F314,Parameters!A:B,2,FALSE)</f>
        <v>0.63450003633438512</v>
      </c>
      <c r="P314" s="5">
        <v>0.1</v>
      </c>
      <c r="Q314" s="5">
        <v>1</v>
      </c>
      <c r="R314" s="5">
        <v>1.2</v>
      </c>
      <c r="S314">
        <f t="shared" si="15"/>
        <v>1.809148900006295</v>
      </c>
    </row>
    <row r="315" spans="1:19" x14ac:dyDescent="0.25">
      <c r="A315" t="str">
        <f t="shared" si="16"/>
        <v>PUBBDGSBDOldWHSYS___STDBWP_23</v>
      </c>
      <c r="B315" t="s">
        <v>1848</v>
      </c>
      <c r="C315" t="s">
        <v>13</v>
      </c>
      <c r="D315" t="s">
        <v>1852</v>
      </c>
      <c r="E315" t="s">
        <v>57</v>
      </c>
      <c r="F315" t="s">
        <v>49</v>
      </c>
      <c r="G315" t="s">
        <v>50</v>
      </c>
      <c r="H315" t="s">
        <v>14</v>
      </c>
      <c r="I315" t="s">
        <v>18</v>
      </c>
      <c r="J315" t="s">
        <v>44</v>
      </c>
      <c r="K315">
        <v>23</v>
      </c>
      <c r="L315" s="1">
        <f>SUMIFS(Activity_PUBBDG!C:C,Activity_PUBBDG!B:B,B315&amp;C315&amp;D315&amp;E315&amp;F315&amp;"*")</f>
        <v>288.23670069768616</v>
      </c>
      <c r="M315" s="1">
        <f>SUMIFS(Activity_PUBBDG!U:U,Activity_PUBBDG!B:B,B315&amp;C315&amp;D315&amp;E315&amp;F315&amp;"*")</f>
        <v>300.2991256707939</v>
      </c>
      <c r="N315" s="1">
        <f>VLOOKUP(B315&amp;C315&amp;D315&amp;E315&amp;F315&amp;G315&amp;H315&amp;I315&amp;J315&amp;"*",PUBBDG_CapacityToActivity!B:C,2,FALSE)</f>
        <v>31.536000000000001</v>
      </c>
      <c r="O315" s="1">
        <f>VLOOKUP(F315,Parameters!A:B,2,FALSE)</f>
        <v>0.63450003633438512</v>
      </c>
      <c r="P315" s="5">
        <v>0.05</v>
      </c>
      <c r="Q315" s="5">
        <v>0.2</v>
      </c>
      <c r="R315" s="5">
        <v>1.1000000000000001</v>
      </c>
      <c r="S315">
        <f t="shared" ref="S315:S378" si="17">IF(R315=0,M315*Q315/N315/O315*(P315+1/(50-23)),M315*Q315/N315/O315*(P315+1/R315^(50-23)))</f>
        <v>0.37902897828888166</v>
      </c>
    </row>
    <row r="316" spans="1:19" x14ac:dyDescent="0.25">
      <c r="A316" t="str">
        <f t="shared" ref="A316:A379" si="18">B316&amp;C316&amp;D316&amp;E316&amp;F316&amp;G316&amp;H316&amp;I316&amp;J316&amp;"_"&amp;K316</f>
        <v>PUBBDGHSPNewSHHEP___ESRELC_23</v>
      </c>
      <c r="B316" t="s">
        <v>1848</v>
      </c>
      <c r="C316" t="s">
        <v>13</v>
      </c>
      <c r="D316" t="s">
        <v>1851</v>
      </c>
      <c r="E316" t="s">
        <v>58</v>
      </c>
      <c r="F316" t="s">
        <v>32</v>
      </c>
      <c r="G316" t="s">
        <v>35</v>
      </c>
      <c r="H316" t="s">
        <v>14</v>
      </c>
      <c r="I316" t="s">
        <v>17</v>
      </c>
      <c r="J316" t="s">
        <v>16</v>
      </c>
      <c r="K316">
        <v>23</v>
      </c>
      <c r="L316" s="1">
        <f>SUMIFS(Activity_PUBBDG!C:C,Activity_PUBBDG!B:B,B316&amp;C316&amp;D316&amp;E316&amp;F316&amp;"*")</f>
        <v>0</v>
      </c>
      <c r="M316" s="1">
        <f>SUMIFS(Activity_PUBBDG!U:U,Activity_PUBBDG!B:B,B316&amp;C316&amp;D316&amp;E316&amp;F316&amp;"*")</f>
        <v>172.51092641578816</v>
      </c>
      <c r="N316" s="1">
        <f>VLOOKUP(B316&amp;C316&amp;D316&amp;E316&amp;F316&amp;G316&amp;H316&amp;I316&amp;J316&amp;"*",PUBBDG_CapacityToActivity!B:C,2,FALSE)</f>
        <v>31.536000000000001</v>
      </c>
      <c r="O316" s="1">
        <f>VLOOKUP(F316,Parameters!A:B,2,FALSE)</f>
        <v>0.30113578140729891</v>
      </c>
      <c r="P316" s="5">
        <v>0.8</v>
      </c>
      <c r="Q316" s="5">
        <v>1</v>
      </c>
      <c r="R316" s="5">
        <v>2</v>
      </c>
      <c r="S316">
        <f t="shared" si="17"/>
        <v>14.532409578039147</v>
      </c>
    </row>
    <row r="317" spans="1:19" x14ac:dyDescent="0.25">
      <c r="A317" t="str">
        <f t="shared" si="18"/>
        <v>PUBBDGMUNNewSCWD___ESRELC_23</v>
      </c>
      <c r="B317" t="s">
        <v>1848</v>
      </c>
      <c r="C317" t="s">
        <v>13</v>
      </c>
      <c r="D317" t="s">
        <v>1850</v>
      </c>
      <c r="E317" t="s">
        <v>58</v>
      </c>
      <c r="F317" t="s">
        <v>28</v>
      </c>
      <c r="G317" t="s">
        <v>31</v>
      </c>
      <c r="H317" t="s">
        <v>14</v>
      </c>
      <c r="I317" t="s">
        <v>17</v>
      </c>
      <c r="J317" t="s">
        <v>16</v>
      </c>
      <c r="K317">
        <v>23</v>
      </c>
      <c r="L317" s="1">
        <f>SUMIFS(Activity_PUBBDG!C:C,Activity_PUBBDG!B:B,B317&amp;C317&amp;D317&amp;E317&amp;F317&amp;"*")</f>
        <v>0</v>
      </c>
      <c r="M317" s="1">
        <f>SUMIFS(Activity_PUBBDG!U:U,Activity_PUBBDG!B:B,B317&amp;C317&amp;D317&amp;E317&amp;F317&amp;"*")</f>
        <v>186.69037459324858</v>
      </c>
      <c r="N317" s="1">
        <f>VLOOKUP(B317&amp;C317&amp;D317&amp;E317&amp;F317&amp;G317&amp;H317&amp;I317&amp;J317&amp;"*",PUBBDG_CapacityToActivity!B:C,2,FALSE)</f>
        <v>31.536000000000001</v>
      </c>
      <c r="O317" s="1">
        <f>VLOOKUP(F317,Parameters!A:B,2,FALSE)</f>
        <v>0.37169226366635683</v>
      </c>
      <c r="P317" s="5">
        <v>0.8</v>
      </c>
      <c r="Q317" s="5">
        <v>1</v>
      </c>
      <c r="R317" s="5">
        <v>2</v>
      </c>
      <c r="S317">
        <f t="shared" si="17"/>
        <v>12.741536109388374</v>
      </c>
    </row>
    <row r="318" spans="1:19" x14ac:dyDescent="0.25">
      <c r="A318" t="str">
        <f t="shared" si="18"/>
        <v>PUBBDGHSPOldWHSYS___ESRPRO_23</v>
      </c>
      <c r="B318" t="s">
        <v>1848</v>
      </c>
      <c r="C318" t="s">
        <v>13</v>
      </c>
      <c r="D318" t="s">
        <v>1851</v>
      </c>
      <c r="E318" t="s">
        <v>57</v>
      </c>
      <c r="F318" t="s">
        <v>49</v>
      </c>
      <c r="G318" t="s">
        <v>50</v>
      </c>
      <c r="H318" t="s">
        <v>14</v>
      </c>
      <c r="I318" t="s">
        <v>17</v>
      </c>
      <c r="J318" t="s">
        <v>45</v>
      </c>
      <c r="K318">
        <v>23</v>
      </c>
      <c r="L318" s="1">
        <f>SUMIFS(Activity_PUBBDG!C:C,Activity_PUBBDG!B:B,B318&amp;C318&amp;D318&amp;E318&amp;F318&amp;"*")</f>
        <v>326.98822994907482</v>
      </c>
      <c r="M318" s="1">
        <f>SUMIFS(Activity_PUBBDG!U:U,Activity_PUBBDG!B:B,B318&amp;C318&amp;D318&amp;E318&amp;F318&amp;"*")</f>
        <v>337.43917751607239</v>
      </c>
      <c r="N318" s="1">
        <f>VLOOKUP(B318&amp;C318&amp;D318&amp;E318&amp;F318&amp;G318&amp;H318&amp;I318&amp;J318&amp;"*",PUBBDG_CapacityToActivity!B:C,2,FALSE)</f>
        <v>31.536000000000001</v>
      </c>
      <c r="O318" s="1">
        <f>VLOOKUP(F318,Parameters!A:B,2,FALSE)</f>
        <v>0.63450003633438512</v>
      </c>
      <c r="P318" s="5">
        <v>0.05</v>
      </c>
      <c r="Q318" s="5">
        <v>0.4</v>
      </c>
      <c r="R318" s="5">
        <v>1.1000000000000001</v>
      </c>
      <c r="S318">
        <f t="shared" si="17"/>
        <v>0.85181218162298855</v>
      </c>
    </row>
    <row r="319" spans="1:19" x14ac:dyDescent="0.25">
      <c r="A319" t="str">
        <f t="shared" si="18"/>
        <v>PUBBDGPSINewLIINC100WSTDELC_23</v>
      </c>
      <c r="B319" t="s">
        <v>1848</v>
      </c>
      <c r="C319" t="s">
        <v>13</v>
      </c>
      <c r="D319" t="s">
        <v>1849</v>
      </c>
      <c r="E319" t="s">
        <v>58</v>
      </c>
      <c r="F319" t="s">
        <v>20</v>
      </c>
      <c r="G319" t="s">
        <v>26</v>
      </c>
      <c r="H319" t="s">
        <v>74</v>
      </c>
      <c r="I319" t="s">
        <v>18</v>
      </c>
      <c r="J319" t="s">
        <v>16</v>
      </c>
      <c r="K319">
        <v>23</v>
      </c>
      <c r="L319" s="1">
        <f>SUMIFS(Activity_PUBBDG!C:C,Activity_PUBBDG!B:B,B319&amp;C319&amp;D319&amp;E319&amp;F319&amp;"*")</f>
        <v>0</v>
      </c>
      <c r="M319" s="1">
        <f>SUMIFS(Activity_PUBBDG!U:U,Activity_PUBBDG!B:B,B319&amp;C319&amp;D319&amp;E319&amp;F319&amp;"*")</f>
        <v>33.704637488700548</v>
      </c>
      <c r="N319" s="1">
        <f>VLOOKUP(B319&amp;C319&amp;D319&amp;E319&amp;F319&amp;G319&amp;H319&amp;I319&amp;J319&amp;"*",PUBBDG_CapacityToActivity!B:C,2,FALSE)</f>
        <v>1</v>
      </c>
      <c r="O319" s="1">
        <f>VLOOKUP(F319,Parameters!A:B,2,FALSE)</f>
        <v>0.66981607963728396</v>
      </c>
      <c r="P319" s="5">
        <v>0.8</v>
      </c>
      <c r="Q319" s="5">
        <v>1</v>
      </c>
      <c r="R319" s="5">
        <v>2</v>
      </c>
      <c r="S319">
        <f t="shared" si="17"/>
        <v>40.25539407277418</v>
      </c>
    </row>
    <row r="320" spans="1:19" x14ac:dyDescent="0.25">
      <c r="A320" t="str">
        <f t="shared" si="18"/>
        <v>PUBBDGSBDNewWHHEP___HIGELC_23</v>
      </c>
      <c r="B320" t="s">
        <v>1848</v>
      </c>
      <c r="C320" t="s">
        <v>13</v>
      </c>
      <c r="D320" t="s">
        <v>1852</v>
      </c>
      <c r="E320" t="s">
        <v>58</v>
      </c>
      <c r="F320" t="s">
        <v>49</v>
      </c>
      <c r="G320" t="s">
        <v>35</v>
      </c>
      <c r="H320" t="s">
        <v>14</v>
      </c>
      <c r="I320" t="s">
        <v>15</v>
      </c>
      <c r="J320" t="s">
        <v>16</v>
      </c>
      <c r="K320">
        <v>23</v>
      </c>
      <c r="L320" s="1">
        <f>SUMIFS(Activity_PUBBDG!C:C,Activity_PUBBDG!B:B,B320&amp;C320&amp;D320&amp;E320&amp;F320&amp;"*")</f>
        <v>0</v>
      </c>
      <c r="M320" s="1">
        <f>SUMIFS(Activity_PUBBDG!U:U,Activity_PUBBDG!B:B,B320&amp;C320&amp;D320&amp;E320&amp;F320&amp;"*")</f>
        <v>32.919387703426366</v>
      </c>
      <c r="N320" s="1">
        <f>VLOOKUP(B320&amp;C320&amp;D320&amp;E320&amp;F320&amp;G320&amp;H320&amp;I320&amp;J320&amp;"*",PUBBDG_CapacityToActivity!B:C,2,FALSE)</f>
        <v>31.536000000000001</v>
      </c>
      <c r="O320" s="1">
        <f>VLOOKUP(F320,Parameters!A:B,2,FALSE)</f>
        <v>0.63450003633438512</v>
      </c>
      <c r="P320" s="5">
        <v>0.8</v>
      </c>
      <c r="Q320" s="5">
        <v>1</v>
      </c>
      <c r="R320" s="5">
        <v>2</v>
      </c>
      <c r="S320">
        <f t="shared" si="17"/>
        <v>1.3161442222268904</v>
      </c>
    </row>
    <row r="321" spans="1:19" x14ac:dyDescent="0.25">
      <c r="A321" t="str">
        <f t="shared" si="18"/>
        <v>PUBBDGHSPOldLILED___HIGELC_23</v>
      </c>
      <c r="B321" t="s">
        <v>1848</v>
      </c>
      <c r="C321" t="s">
        <v>13</v>
      </c>
      <c r="D321" t="s">
        <v>1851</v>
      </c>
      <c r="E321" t="s">
        <v>57</v>
      </c>
      <c r="F321" t="s">
        <v>20</v>
      </c>
      <c r="G321" t="s">
        <v>27</v>
      </c>
      <c r="H321" t="s">
        <v>14</v>
      </c>
      <c r="I321" t="s">
        <v>15</v>
      </c>
      <c r="J321" t="s">
        <v>16</v>
      </c>
      <c r="K321">
        <v>23</v>
      </c>
      <c r="L321" s="1">
        <f>SUMIFS(Activity_PUBBDG!C:C,Activity_PUBBDG!B:B,B321&amp;C321&amp;D321&amp;E321&amp;F321&amp;"*")</f>
        <v>352.04431508742454</v>
      </c>
      <c r="M321" s="1">
        <f>SUMIFS(Activity_PUBBDG!U:U,Activity_PUBBDG!B:B,B321&amp;C321&amp;D321&amp;E321&amp;F321&amp;"*")</f>
        <v>363.29608607260673</v>
      </c>
      <c r="N321" s="1">
        <f>VLOOKUP(B321&amp;C321&amp;D321&amp;E321&amp;F321&amp;G321&amp;H321&amp;I321&amp;J321&amp;"*",PUBBDG_CapacityToActivity!B:C,2,FALSE)</f>
        <v>1</v>
      </c>
      <c r="O321" s="1">
        <f>VLOOKUP(F321,Parameters!A:B,2,FALSE)</f>
        <v>0.66981607963728396</v>
      </c>
      <c r="P321" s="5">
        <v>0.5</v>
      </c>
      <c r="Q321" s="5">
        <v>1</v>
      </c>
      <c r="R321" s="5">
        <v>1.1000000000000001</v>
      </c>
      <c r="S321">
        <f t="shared" si="17"/>
        <v>312.56255801265411</v>
      </c>
    </row>
    <row r="322" spans="1:19" x14ac:dyDescent="0.25">
      <c r="A322" t="str">
        <f t="shared" si="18"/>
        <v>PUBBDGMUNNewLIHAL100WSTDELC_23</v>
      </c>
      <c r="B322" t="s">
        <v>1848</v>
      </c>
      <c r="C322" t="s">
        <v>13</v>
      </c>
      <c r="D322" t="s">
        <v>1850</v>
      </c>
      <c r="E322" t="s">
        <v>58</v>
      </c>
      <c r="F322" t="s">
        <v>20</v>
      </c>
      <c r="G322" t="s">
        <v>25</v>
      </c>
      <c r="H322" t="s">
        <v>74</v>
      </c>
      <c r="I322" t="s">
        <v>18</v>
      </c>
      <c r="J322" t="s">
        <v>16</v>
      </c>
      <c r="K322">
        <v>23</v>
      </c>
      <c r="L322" s="1">
        <f>SUMIFS(Activity_PUBBDG!C:C,Activity_PUBBDG!B:B,B322&amp;C322&amp;D322&amp;E322&amp;F322&amp;"*")</f>
        <v>0</v>
      </c>
      <c r="M322" s="1">
        <f>SUMIFS(Activity_PUBBDG!U:U,Activity_PUBBDG!B:B,B322&amp;C322&amp;D322&amp;E322&amp;F322&amp;"*")</f>
        <v>63.54039425779235</v>
      </c>
      <c r="N322" s="1">
        <f>VLOOKUP(B322&amp;C322&amp;D322&amp;E322&amp;F322&amp;G322&amp;H322&amp;I322&amp;J322&amp;"*",PUBBDG_CapacityToActivity!B:C,2,FALSE)</f>
        <v>1</v>
      </c>
      <c r="O322" s="1">
        <f>VLOOKUP(F322,Parameters!A:B,2,FALSE)</f>
        <v>0.66981607963728396</v>
      </c>
      <c r="P322" s="5">
        <v>0.8</v>
      </c>
      <c r="Q322" s="5">
        <v>1</v>
      </c>
      <c r="R322" s="5">
        <v>2</v>
      </c>
      <c r="S322">
        <f t="shared" si="17"/>
        <v>75.889960580183768</v>
      </c>
    </row>
    <row r="323" spans="1:19" x14ac:dyDescent="0.25">
      <c r="A323" t="str">
        <f t="shared" si="18"/>
        <v>PUBBDGSBDOldLILED___STDELC_23</v>
      </c>
      <c r="B323" t="s">
        <v>1848</v>
      </c>
      <c r="C323" t="s">
        <v>13</v>
      </c>
      <c r="D323" t="s">
        <v>1852</v>
      </c>
      <c r="E323" t="s">
        <v>57</v>
      </c>
      <c r="F323" t="s">
        <v>20</v>
      </c>
      <c r="G323" t="s">
        <v>27</v>
      </c>
      <c r="H323" t="s">
        <v>14</v>
      </c>
      <c r="I323" t="s">
        <v>18</v>
      </c>
      <c r="J323" t="s">
        <v>16</v>
      </c>
      <c r="K323">
        <v>23</v>
      </c>
      <c r="L323" s="1">
        <f>SUMIFS(Activity_PUBBDG!C:C,Activity_PUBBDG!B:B,B323&amp;C323&amp;D323&amp;E323&amp;F323&amp;"*")</f>
        <v>390.4695565097544</v>
      </c>
      <c r="M323" s="1">
        <f>SUMIFS(Activity_PUBBDG!U:U,Activity_PUBBDG!B:B,B323&amp;C323&amp;D323&amp;E323&amp;F323&amp;"*")</f>
        <v>406.81032684982313</v>
      </c>
      <c r="N323" s="1">
        <f>VLOOKUP(B323&amp;C323&amp;D323&amp;E323&amp;F323&amp;G323&amp;H323&amp;I323&amp;J323&amp;"*",PUBBDG_CapacityToActivity!B:C,2,FALSE)</f>
        <v>1</v>
      </c>
      <c r="O323" s="1">
        <f>VLOOKUP(F323,Parameters!A:B,2,FALSE)</f>
        <v>0.66981607963728396</v>
      </c>
      <c r="P323" s="5">
        <v>0.5</v>
      </c>
      <c r="Q323" s="5">
        <v>1</v>
      </c>
      <c r="R323" s="5">
        <v>1.1000000000000001</v>
      </c>
      <c r="S323">
        <f t="shared" si="17"/>
        <v>350.00012733617024</v>
      </c>
    </row>
    <row r="324" spans="1:19" x14ac:dyDescent="0.25">
      <c r="A324" t="str">
        <f t="shared" si="18"/>
        <v>PUBBDGSBDOldWHWTK___STDELC_23</v>
      </c>
      <c r="B324" t="s">
        <v>1848</v>
      </c>
      <c r="C324" t="s">
        <v>13</v>
      </c>
      <c r="D324" t="s">
        <v>1852</v>
      </c>
      <c r="E324" t="s">
        <v>57</v>
      </c>
      <c r="F324" t="s">
        <v>49</v>
      </c>
      <c r="G324" t="s">
        <v>51</v>
      </c>
      <c r="H324" t="s">
        <v>14</v>
      </c>
      <c r="I324" t="s">
        <v>18</v>
      </c>
      <c r="J324" t="s">
        <v>16</v>
      </c>
      <c r="K324">
        <v>23</v>
      </c>
      <c r="L324" s="1">
        <f>SUMIFS(Activity_PUBBDG!C:C,Activity_PUBBDG!B:B,B324&amp;C324&amp;D324&amp;E324&amp;F324&amp;"*")</f>
        <v>288.23670069768616</v>
      </c>
      <c r="M324" s="1">
        <f>SUMIFS(Activity_PUBBDG!U:U,Activity_PUBBDG!B:B,B324&amp;C324&amp;D324&amp;E324&amp;F324&amp;"*")</f>
        <v>300.2991256707939</v>
      </c>
      <c r="N324" s="1">
        <f>VLOOKUP(B324&amp;C324&amp;D324&amp;E324&amp;F324&amp;G324&amp;H324&amp;I324&amp;J324&amp;"*",PUBBDG_CapacityToActivity!B:C,2,FALSE)</f>
        <v>31.536000000000001</v>
      </c>
      <c r="O324" s="1">
        <f>VLOOKUP(F324,Parameters!A:B,2,FALSE)</f>
        <v>0.63450003633438512</v>
      </c>
      <c r="P324" s="5">
        <v>0.1</v>
      </c>
      <c r="Q324" s="5">
        <v>1</v>
      </c>
      <c r="R324" s="5">
        <v>1.1000000000000001</v>
      </c>
      <c r="S324">
        <f t="shared" si="17"/>
        <v>2.645532776600406</v>
      </c>
    </row>
    <row r="325" spans="1:19" x14ac:dyDescent="0.25">
      <c r="A325" t="str">
        <f t="shared" si="18"/>
        <v>PUBBDGHSPNewSHHEP___STDELC_23</v>
      </c>
      <c r="B325" t="s">
        <v>1848</v>
      </c>
      <c r="C325" t="s">
        <v>13</v>
      </c>
      <c r="D325" t="s">
        <v>1851</v>
      </c>
      <c r="E325" t="s">
        <v>58</v>
      </c>
      <c r="F325" t="s">
        <v>32</v>
      </c>
      <c r="G325" t="s">
        <v>35</v>
      </c>
      <c r="H325" t="s">
        <v>14</v>
      </c>
      <c r="I325" t="s">
        <v>18</v>
      </c>
      <c r="J325" t="s">
        <v>16</v>
      </c>
      <c r="K325">
        <v>23</v>
      </c>
      <c r="L325" s="1">
        <f>SUMIFS(Activity_PUBBDG!C:C,Activity_PUBBDG!B:B,B325&amp;C325&amp;D325&amp;E325&amp;F325&amp;"*")</f>
        <v>0</v>
      </c>
      <c r="M325" s="1">
        <f>SUMIFS(Activity_PUBBDG!U:U,Activity_PUBBDG!B:B,B325&amp;C325&amp;D325&amp;E325&amp;F325&amp;"*")</f>
        <v>172.51092641578816</v>
      </c>
      <c r="N325" s="1">
        <f>VLOOKUP(B325&amp;C325&amp;D325&amp;E325&amp;F325&amp;G325&amp;H325&amp;I325&amp;J325&amp;"*",PUBBDG_CapacityToActivity!B:C,2,FALSE)</f>
        <v>31.536000000000001</v>
      </c>
      <c r="O325" s="1">
        <f>VLOOKUP(F325,Parameters!A:B,2,FALSE)</f>
        <v>0.30113578140729891</v>
      </c>
      <c r="P325" s="5">
        <v>0.8</v>
      </c>
      <c r="Q325" s="5">
        <v>1</v>
      </c>
      <c r="R325" s="5">
        <v>2</v>
      </c>
      <c r="S325">
        <f t="shared" si="17"/>
        <v>14.532409578039147</v>
      </c>
    </row>
    <row r="326" spans="1:19" x14ac:dyDescent="0.25">
      <c r="A326" t="str">
        <f t="shared" si="18"/>
        <v>PUBBDGPSINewSHFUR___STDPRO_23</v>
      </c>
      <c r="B326" t="s">
        <v>1848</v>
      </c>
      <c r="C326" t="s">
        <v>13</v>
      </c>
      <c r="D326" t="s">
        <v>1849</v>
      </c>
      <c r="E326" t="s">
        <v>58</v>
      </c>
      <c r="F326" t="s">
        <v>32</v>
      </c>
      <c r="G326" t="s">
        <v>34</v>
      </c>
      <c r="H326" t="s">
        <v>14</v>
      </c>
      <c r="I326" t="s">
        <v>18</v>
      </c>
      <c r="J326" t="s">
        <v>45</v>
      </c>
      <c r="K326">
        <v>23</v>
      </c>
      <c r="L326" s="1">
        <f>SUMIFS(Activity_PUBBDG!C:C,Activity_PUBBDG!B:B,B326&amp;C326&amp;D326&amp;E326&amp;F326&amp;"*")</f>
        <v>0</v>
      </c>
      <c r="M326" s="1">
        <f>SUMIFS(Activity_PUBBDG!U:U,Activity_PUBBDG!B:B,B326&amp;C326&amp;D326&amp;E326&amp;F326&amp;"*")</f>
        <v>230.4723599023834</v>
      </c>
      <c r="N326" s="1">
        <f>VLOOKUP(B326&amp;C326&amp;D326&amp;E326&amp;F326&amp;G326&amp;H326&amp;I326&amp;J326&amp;"*",PUBBDG_CapacityToActivity!B:C,2,FALSE)</f>
        <v>31.536000000000001</v>
      </c>
      <c r="O326" s="1">
        <f>VLOOKUP(F326,Parameters!A:B,2,FALSE)</f>
        <v>0.30113578140729891</v>
      </c>
      <c r="P326" s="5">
        <v>0.8</v>
      </c>
      <c r="Q326" s="5">
        <v>1</v>
      </c>
      <c r="R326" s="5">
        <v>2</v>
      </c>
      <c r="S326">
        <f t="shared" si="17"/>
        <v>19.415110683749436</v>
      </c>
    </row>
    <row r="327" spans="1:19" x14ac:dyDescent="0.25">
      <c r="A327" t="str">
        <f t="shared" si="18"/>
        <v>PUBBDGSBDOldAE______STDPRO_23</v>
      </c>
      <c r="B327" t="s">
        <v>1848</v>
      </c>
      <c r="C327" t="s">
        <v>13</v>
      </c>
      <c r="D327" t="s">
        <v>1852</v>
      </c>
      <c r="E327" t="s">
        <v>57</v>
      </c>
      <c r="F327" t="s">
        <v>71</v>
      </c>
      <c r="G327" t="s">
        <v>14</v>
      </c>
      <c r="H327" t="s">
        <v>14</v>
      </c>
      <c r="I327" t="s">
        <v>18</v>
      </c>
      <c r="J327" t="s">
        <v>45</v>
      </c>
      <c r="K327">
        <v>23</v>
      </c>
      <c r="L327" s="1">
        <f>SUMIFS(Activity_PUBBDG!C:C,Activity_PUBBDG!B:B,B327&amp;C327&amp;D327&amp;E327&amp;F327&amp;"*")</f>
        <v>508.35513234078991</v>
      </c>
      <c r="M327" s="1">
        <f>SUMIFS(Activity_PUBBDG!U:U,Activity_PUBBDG!B:B,B327&amp;C327&amp;D327&amp;E327&amp;F327&amp;"*")</f>
        <v>529.62929912354059</v>
      </c>
      <c r="N327" s="1">
        <f>VLOOKUP(B327&amp;C327&amp;D327&amp;E327&amp;F327&amp;G327&amp;H327&amp;I327&amp;J327&amp;"*",PUBBDG_CapacityToActivity!B:C,2,FALSE)</f>
        <v>31.536000000000001</v>
      </c>
      <c r="O327" s="1">
        <f>VLOOKUP(F327,Parameters!A:B,2,FALSE)</f>
        <v>0.79985092891507692</v>
      </c>
      <c r="P327" s="5">
        <v>0</v>
      </c>
      <c r="Q327" s="5">
        <v>0.3</v>
      </c>
      <c r="R327" s="5">
        <v>1.2</v>
      </c>
      <c r="S327">
        <f t="shared" si="17"/>
        <v>4.5854710222203832E-2</v>
      </c>
    </row>
    <row r="328" spans="1:19" x14ac:dyDescent="0.25">
      <c r="A328" t="str">
        <f t="shared" si="18"/>
        <v>PUBBDGPSINewSHFUR___ESRPRO_23</v>
      </c>
      <c r="B328" t="s">
        <v>1848</v>
      </c>
      <c r="C328" t="s">
        <v>13</v>
      </c>
      <c r="D328" t="s">
        <v>1849</v>
      </c>
      <c r="E328" t="s">
        <v>58</v>
      </c>
      <c r="F328" t="s">
        <v>32</v>
      </c>
      <c r="G328" t="s">
        <v>34</v>
      </c>
      <c r="H328" t="s">
        <v>14</v>
      </c>
      <c r="I328" t="s">
        <v>17</v>
      </c>
      <c r="J328" t="s">
        <v>45</v>
      </c>
      <c r="K328">
        <v>23</v>
      </c>
      <c r="L328" s="1">
        <f>SUMIFS(Activity_PUBBDG!C:C,Activity_PUBBDG!B:B,B328&amp;C328&amp;D328&amp;E328&amp;F328&amp;"*")</f>
        <v>0</v>
      </c>
      <c r="M328" s="1">
        <f>SUMIFS(Activity_PUBBDG!U:U,Activity_PUBBDG!B:B,B328&amp;C328&amp;D328&amp;E328&amp;F328&amp;"*")</f>
        <v>230.4723599023834</v>
      </c>
      <c r="N328" s="1">
        <f>VLOOKUP(B328&amp;C328&amp;D328&amp;E328&amp;F328&amp;G328&amp;H328&amp;I328&amp;J328&amp;"*",PUBBDG_CapacityToActivity!B:C,2,FALSE)</f>
        <v>31.536000000000001</v>
      </c>
      <c r="O328" s="1">
        <f>VLOOKUP(F328,Parameters!A:B,2,FALSE)</f>
        <v>0.30113578140729891</v>
      </c>
      <c r="P328" s="5">
        <v>0.8</v>
      </c>
      <c r="Q328" s="5">
        <v>1</v>
      </c>
      <c r="R328" s="5">
        <v>2</v>
      </c>
      <c r="S328">
        <f t="shared" si="17"/>
        <v>19.415110683749436</v>
      </c>
    </row>
    <row r="329" spans="1:19" x14ac:dyDescent="0.25">
      <c r="A329" t="str">
        <f t="shared" si="18"/>
        <v>PUBBDGHSPOldWHSYS___STDBWP_23</v>
      </c>
      <c r="B329" t="s">
        <v>1848</v>
      </c>
      <c r="C329" t="s">
        <v>13</v>
      </c>
      <c r="D329" t="s">
        <v>1851</v>
      </c>
      <c r="E329" t="s">
        <v>57</v>
      </c>
      <c r="F329" t="s">
        <v>49</v>
      </c>
      <c r="G329" t="s">
        <v>50</v>
      </c>
      <c r="H329" t="s">
        <v>14</v>
      </c>
      <c r="I329" t="s">
        <v>18</v>
      </c>
      <c r="J329" t="s">
        <v>44</v>
      </c>
      <c r="K329">
        <v>23</v>
      </c>
      <c r="L329" s="1">
        <f>SUMIFS(Activity_PUBBDG!C:C,Activity_PUBBDG!B:B,B329&amp;C329&amp;D329&amp;E329&amp;F329&amp;"*")</f>
        <v>326.98822994907482</v>
      </c>
      <c r="M329" s="1">
        <f>SUMIFS(Activity_PUBBDG!U:U,Activity_PUBBDG!B:B,B329&amp;C329&amp;D329&amp;E329&amp;F329&amp;"*")</f>
        <v>337.43917751607239</v>
      </c>
      <c r="N329" s="1">
        <f>VLOOKUP(B329&amp;C329&amp;D329&amp;E329&amp;F329&amp;G329&amp;H329&amp;I329&amp;J329&amp;"*",PUBBDG_CapacityToActivity!B:C,2,FALSE)</f>
        <v>31.536000000000001</v>
      </c>
      <c r="O329" s="1">
        <f>VLOOKUP(F329,Parameters!A:B,2,FALSE)</f>
        <v>0.63450003633438512</v>
      </c>
      <c r="P329" s="5">
        <v>0.05</v>
      </c>
      <c r="Q329" s="5">
        <v>0.2</v>
      </c>
      <c r="R329" s="5">
        <v>1.1000000000000001</v>
      </c>
      <c r="S329">
        <f t="shared" si="17"/>
        <v>0.42590609081149428</v>
      </c>
    </row>
    <row r="330" spans="1:19" x14ac:dyDescent="0.25">
      <c r="A330" t="str">
        <f t="shared" si="18"/>
        <v>PUBBDGMUNNewSHFUR___STDKER_23</v>
      </c>
      <c r="B330" t="s">
        <v>1848</v>
      </c>
      <c r="C330" t="s">
        <v>13</v>
      </c>
      <c r="D330" t="s">
        <v>1850</v>
      </c>
      <c r="E330" t="s">
        <v>58</v>
      </c>
      <c r="F330" t="s">
        <v>32</v>
      </c>
      <c r="G330" t="s">
        <v>34</v>
      </c>
      <c r="H330" t="s">
        <v>14</v>
      </c>
      <c r="I330" t="s">
        <v>18</v>
      </c>
      <c r="J330" t="s">
        <v>42</v>
      </c>
      <c r="K330">
        <v>23</v>
      </c>
      <c r="L330" s="1">
        <f>SUMIFS(Activity_PUBBDG!C:C,Activity_PUBBDG!B:B,B330&amp;C330&amp;D330&amp;E330&amp;F330&amp;"*")</f>
        <v>0</v>
      </c>
      <c r="M330" s="1">
        <f>SUMIFS(Activity_PUBBDG!U:U,Activity_PUBBDG!B:B,B330&amp;C330&amp;D330&amp;E330&amp;F330&amp;"*")</f>
        <v>424.83002203090109</v>
      </c>
      <c r="N330" s="1">
        <f>VLOOKUP(B330&amp;C330&amp;D330&amp;E330&amp;F330&amp;G330&amp;H330&amp;I330&amp;J330&amp;"*",PUBBDG_CapacityToActivity!B:C,2,FALSE)</f>
        <v>31.536000000000001</v>
      </c>
      <c r="O330" s="1">
        <f>VLOOKUP(F330,Parameters!A:B,2,FALSE)</f>
        <v>0.30113578140729891</v>
      </c>
      <c r="P330" s="5">
        <v>0.8</v>
      </c>
      <c r="Q330" s="5">
        <v>1</v>
      </c>
      <c r="R330" s="5">
        <v>2</v>
      </c>
      <c r="S330">
        <f t="shared" si="17"/>
        <v>35.787900566485064</v>
      </c>
    </row>
    <row r="331" spans="1:19" x14ac:dyDescent="0.25">
      <c r="A331" t="str">
        <f t="shared" si="18"/>
        <v>PUBBDGMUNNewSHFUR___STDHFO_23</v>
      </c>
      <c r="B331" t="s">
        <v>1848</v>
      </c>
      <c r="C331" t="s">
        <v>13</v>
      </c>
      <c r="D331" t="s">
        <v>1850</v>
      </c>
      <c r="E331" t="s">
        <v>58</v>
      </c>
      <c r="F331" t="s">
        <v>32</v>
      </c>
      <c r="G331" t="s">
        <v>34</v>
      </c>
      <c r="H331" t="s">
        <v>14</v>
      </c>
      <c r="I331" t="s">
        <v>18</v>
      </c>
      <c r="J331" t="s">
        <v>75</v>
      </c>
      <c r="K331">
        <v>23</v>
      </c>
      <c r="L331" s="1">
        <f>SUMIFS(Activity_PUBBDG!C:C,Activity_PUBBDG!B:B,B331&amp;C331&amp;D331&amp;E331&amp;F331&amp;"*")</f>
        <v>0</v>
      </c>
      <c r="M331" s="1">
        <f>SUMIFS(Activity_PUBBDG!U:U,Activity_PUBBDG!B:B,B331&amp;C331&amp;D331&amp;E331&amp;F331&amp;"*")</f>
        <v>424.83002203090109</v>
      </c>
      <c r="N331" s="1">
        <f>VLOOKUP(B331&amp;C331&amp;D331&amp;E331&amp;F331&amp;G331&amp;H331&amp;I331&amp;J331&amp;"*",PUBBDG_CapacityToActivity!B:C,2,FALSE)</f>
        <v>31.536000000000001</v>
      </c>
      <c r="O331" s="1">
        <f>VLOOKUP(F331,Parameters!A:B,2,FALSE)</f>
        <v>0.30113578140729891</v>
      </c>
      <c r="P331" s="5">
        <v>0.8</v>
      </c>
      <c r="Q331" s="5">
        <v>1</v>
      </c>
      <c r="R331" s="5">
        <v>2</v>
      </c>
      <c r="S331">
        <f t="shared" si="17"/>
        <v>35.787900566485064</v>
      </c>
    </row>
    <row r="332" spans="1:19" x14ac:dyDescent="0.25">
      <c r="A332" t="str">
        <f t="shared" si="18"/>
        <v>PUBBDGMUNNewSHFUR___STDLFO_23</v>
      </c>
      <c r="B332" t="s">
        <v>1848</v>
      </c>
      <c r="C332" t="s">
        <v>13</v>
      </c>
      <c r="D332" t="s">
        <v>1850</v>
      </c>
      <c r="E332" t="s">
        <v>58</v>
      </c>
      <c r="F332" t="s">
        <v>32</v>
      </c>
      <c r="G332" t="s">
        <v>34</v>
      </c>
      <c r="H332" t="s">
        <v>14</v>
      </c>
      <c r="I332" t="s">
        <v>18</v>
      </c>
      <c r="J332" t="s">
        <v>43</v>
      </c>
      <c r="K332">
        <v>23</v>
      </c>
      <c r="L332" s="1">
        <f>SUMIFS(Activity_PUBBDG!C:C,Activity_PUBBDG!B:B,B332&amp;C332&amp;D332&amp;E332&amp;F332&amp;"*")</f>
        <v>0</v>
      </c>
      <c r="M332" s="1">
        <f>SUMIFS(Activity_PUBBDG!U:U,Activity_PUBBDG!B:B,B332&amp;C332&amp;D332&amp;E332&amp;F332&amp;"*")</f>
        <v>424.83002203090109</v>
      </c>
      <c r="N332" s="1">
        <f>VLOOKUP(B332&amp;C332&amp;D332&amp;E332&amp;F332&amp;G332&amp;H332&amp;I332&amp;J332&amp;"*",PUBBDG_CapacityToActivity!B:C,2,FALSE)</f>
        <v>31.536000000000001</v>
      </c>
      <c r="O332" s="1">
        <f>VLOOKUP(F332,Parameters!A:B,2,FALSE)</f>
        <v>0.30113578140729891</v>
      </c>
      <c r="P332" s="5">
        <v>0.8</v>
      </c>
      <c r="Q332" s="5">
        <v>1</v>
      </c>
      <c r="R332" s="5">
        <v>2</v>
      </c>
      <c r="S332">
        <f t="shared" si="17"/>
        <v>35.787900566485064</v>
      </c>
    </row>
    <row r="333" spans="1:19" x14ac:dyDescent="0.25">
      <c r="A333" t="str">
        <f t="shared" si="18"/>
        <v>PUBBDGPSINewSHFUR___HIGPRO_23</v>
      </c>
      <c r="B333" t="s">
        <v>1848</v>
      </c>
      <c r="C333" t="s">
        <v>13</v>
      </c>
      <c r="D333" t="s">
        <v>1849</v>
      </c>
      <c r="E333" t="s">
        <v>58</v>
      </c>
      <c r="F333" t="s">
        <v>32</v>
      </c>
      <c r="G333" t="s">
        <v>34</v>
      </c>
      <c r="H333" t="s">
        <v>14</v>
      </c>
      <c r="I333" t="s">
        <v>15</v>
      </c>
      <c r="J333" t="s">
        <v>45</v>
      </c>
      <c r="K333">
        <v>23</v>
      </c>
      <c r="L333" s="1">
        <f>SUMIFS(Activity_PUBBDG!C:C,Activity_PUBBDG!B:B,B333&amp;C333&amp;D333&amp;E333&amp;F333&amp;"*")</f>
        <v>0</v>
      </c>
      <c r="M333" s="1">
        <f>SUMIFS(Activity_PUBBDG!U:U,Activity_PUBBDG!B:B,B333&amp;C333&amp;D333&amp;E333&amp;F333&amp;"*")</f>
        <v>230.4723599023834</v>
      </c>
      <c r="N333" s="1">
        <f>VLOOKUP(B333&amp;C333&amp;D333&amp;E333&amp;F333&amp;G333&amp;H333&amp;I333&amp;J333&amp;"*",PUBBDG_CapacityToActivity!B:C,2,FALSE)</f>
        <v>31.536000000000001</v>
      </c>
      <c r="O333" s="1">
        <f>VLOOKUP(F333,Parameters!A:B,2,FALSE)</f>
        <v>0.30113578140729891</v>
      </c>
      <c r="P333" s="5">
        <v>0.8</v>
      </c>
      <c r="Q333" s="5">
        <v>1</v>
      </c>
      <c r="R333" s="5">
        <v>2</v>
      </c>
      <c r="S333">
        <f t="shared" si="17"/>
        <v>19.415110683749436</v>
      </c>
    </row>
    <row r="334" spans="1:19" x14ac:dyDescent="0.25">
      <c r="A334" t="str">
        <f t="shared" si="18"/>
        <v>PUBBDGPSIOldWHSTHBCKSTDNGA_23</v>
      </c>
      <c r="B334" t="s">
        <v>1848</v>
      </c>
      <c r="C334" t="s">
        <v>13</v>
      </c>
      <c r="D334" t="s">
        <v>1849</v>
      </c>
      <c r="E334" t="s">
        <v>57</v>
      </c>
      <c r="F334" t="s">
        <v>49</v>
      </c>
      <c r="G334" t="s">
        <v>52</v>
      </c>
      <c r="H334" t="s">
        <v>53</v>
      </c>
      <c r="I334" t="s">
        <v>18</v>
      </c>
      <c r="J334" t="s">
        <v>19</v>
      </c>
      <c r="K334">
        <v>23</v>
      </c>
      <c r="L334" s="1">
        <f>SUMIFS(Activity_PUBBDG!C:C,Activity_PUBBDG!B:B,B334&amp;C334&amp;D334&amp;E334&amp;F334&amp;"*")</f>
        <v>391.47480392161418</v>
      </c>
      <c r="M334" s="1">
        <f>SUMIFS(Activity_PUBBDG!U:U,Activity_PUBBDG!B:B,B334&amp;C334&amp;D334&amp;E334&amp;F334&amp;"*")</f>
        <v>397.90766259263086</v>
      </c>
      <c r="N334" s="1">
        <f>VLOOKUP(B334&amp;C334&amp;D334&amp;E334&amp;F334&amp;G334&amp;H334&amp;I334&amp;J334&amp;"*",PUBBDG_CapacityToActivity!B:C,2,FALSE)</f>
        <v>31.536000000000001</v>
      </c>
      <c r="O334" s="1">
        <f>VLOOKUP(F334,Parameters!A:B,2,FALSE)</f>
        <v>0.63450003633438512</v>
      </c>
      <c r="P334" s="5">
        <v>0.1</v>
      </c>
      <c r="Q334" s="5">
        <v>1</v>
      </c>
      <c r="R334" s="5">
        <v>1.2</v>
      </c>
      <c r="S334">
        <f t="shared" si="17"/>
        <v>2.1333450827571618</v>
      </c>
    </row>
    <row r="335" spans="1:19" x14ac:dyDescent="0.25">
      <c r="A335" t="str">
        <f t="shared" si="18"/>
        <v>PUBBDGMUNOldWHWTK___HIGELC_23</v>
      </c>
      <c r="B335" t="s">
        <v>1848</v>
      </c>
      <c r="C335" t="s">
        <v>13</v>
      </c>
      <c r="D335" t="s">
        <v>1850</v>
      </c>
      <c r="E335" t="s">
        <v>57</v>
      </c>
      <c r="F335" t="s">
        <v>49</v>
      </c>
      <c r="G335" t="s">
        <v>51</v>
      </c>
      <c r="H335" t="s">
        <v>14</v>
      </c>
      <c r="I335" t="s">
        <v>15</v>
      </c>
      <c r="J335" t="s">
        <v>16</v>
      </c>
      <c r="K335">
        <v>23</v>
      </c>
      <c r="L335" s="1">
        <f>SUMIFS(Activity_PUBBDG!C:C,Activity_PUBBDG!B:B,B335&amp;C335&amp;D335&amp;E335&amp;F335&amp;"*")</f>
        <v>173.28131471168945</v>
      </c>
      <c r="M335" s="1">
        <f>SUMIFS(Activity_PUBBDG!U:U,Activity_PUBBDG!B:B,B335&amp;C335&amp;D335&amp;E335&amp;F335&amp;"*")</f>
        <v>189.18804832717709</v>
      </c>
      <c r="N335" s="1">
        <f>VLOOKUP(B335&amp;C335&amp;D335&amp;E335&amp;F335&amp;G335&amp;H335&amp;I335&amp;J335&amp;"*",PUBBDG_CapacityToActivity!B:C,2,FALSE)</f>
        <v>31.536000000000001</v>
      </c>
      <c r="O335" s="1">
        <f>VLOOKUP(F335,Parameters!A:B,2,FALSE)</f>
        <v>0.63450003633438512</v>
      </c>
      <c r="P335" s="5">
        <v>0.1</v>
      </c>
      <c r="Q335" s="5">
        <v>1</v>
      </c>
      <c r="R335" s="5">
        <v>1.1000000000000001</v>
      </c>
      <c r="S335">
        <f t="shared" si="17"/>
        <v>1.6666821179469251</v>
      </c>
    </row>
    <row r="336" spans="1:19" x14ac:dyDescent="0.25">
      <c r="A336" t="str">
        <f t="shared" si="18"/>
        <v>PUBBDGSBDOldLILED___HIGELC_23</v>
      </c>
      <c r="B336" t="s">
        <v>1848</v>
      </c>
      <c r="C336" t="s">
        <v>13</v>
      </c>
      <c r="D336" t="s">
        <v>1852</v>
      </c>
      <c r="E336" t="s">
        <v>57</v>
      </c>
      <c r="F336" t="s">
        <v>20</v>
      </c>
      <c r="G336" t="s">
        <v>27</v>
      </c>
      <c r="H336" t="s">
        <v>14</v>
      </c>
      <c r="I336" t="s">
        <v>15</v>
      </c>
      <c r="J336" t="s">
        <v>16</v>
      </c>
      <c r="K336">
        <v>23</v>
      </c>
      <c r="L336" s="1">
        <f>SUMIFS(Activity_PUBBDG!C:C,Activity_PUBBDG!B:B,B336&amp;C336&amp;D336&amp;E336&amp;F336&amp;"*")</f>
        <v>390.4695565097544</v>
      </c>
      <c r="M336" s="1">
        <f>SUMIFS(Activity_PUBBDG!U:U,Activity_PUBBDG!B:B,B336&amp;C336&amp;D336&amp;E336&amp;F336&amp;"*")</f>
        <v>406.81032684982313</v>
      </c>
      <c r="N336" s="1">
        <f>VLOOKUP(B336&amp;C336&amp;D336&amp;E336&amp;F336&amp;G336&amp;H336&amp;I336&amp;J336&amp;"*",PUBBDG_CapacityToActivity!B:C,2,FALSE)</f>
        <v>1</v>
      </c>
      <c r="O336" s="1">
        <f>VLOOKUP(F336,Parameters!A:B,2,FALSE)</f>
        <v>0.66981607963728396</v>
      </c>
      <c r="P336" s="5">
        <v>0.5</v>
      </c>
      <c r="Q336" s="5">
        <v>1</v>
      </c>
      <c r="R336" s="5">
        <v>1.1000000000000001</v>
      </c>
      <c r="S336">
        <f t="shared" si="17"/>
        <v>350.00012733617024</v>
      </c>
    </row>
    <row r="337" spans="1:19" x14ac:dyDescent="0.25">
      <c r="A337" t="str">
        <f t="shared" si="18"/>
        <v>PUBBDGMUNNewSHFUR___HIGHFO_23</v>
      </c>
      <c r="B337" t="s">
        <v>1848</v>
      </c>
      <c r="C337" t="s">
        <v>13</v>
      </c>
      <c r="D337" t="s">
        <v>1850</v>
      </c>
      <c r="E337" t="s">
        <v>58</v>
      </c>
      <c r="F337" t="s">
        <v>32</v>
      </c>
      <c r="G337" t="s">
        <v>34</v>
      </c>
      <c r="H337" t="s">
        <v>14</v>
      </c>
      <c r="I337" t="s">
        <v>15</v>
      </c>
      <c r="J337" t="s">
        <v>75</v>
      </c>
      <c r="K337">
        <v>23</v>
      </c>
      <c r="L337" s="1">
        <f>SUMIFS(Activity_PUBBDG!C:C,Activity_PUBBDG!B:B,B337&amp;C337&amp;D337&amp;E337&amp;F337&amp;"*")</f>
        <v>0</v>
      </c>
      <c r="M337" s="1">
        <f>SUMIFS(Activity_PUBBDG!U:U,Activity_PUBBDG!B:B,B337&amp;C337&amp;D337&amp;E337&amp;F337&amp;"*")</f>
        <v>424.83002203090109</v>
      </c>
      <c r="N337" s="1">
        <f>VLOOKUP(B337&amp;C337&amp;D337&amp;E337&amp;F337&amp;G337&amp;H337&amp;I337&amp;J337&amp;"*",PUBBDG_CapacityToActivity!B:C,2,FALSE)</f>
        <v>31.536000000000001</v>
      </c>
      <c r="O337" s="1">
        <f>VLOOKUP(F337,Parameters!A:B,2,FALSE)</f>
        <v>0.30113578140729891</v>
      </c>
      <c r="P337" s="5">
        <v>0.8</v>
      </c>
      <c r="Q337" s="5">
        <v>1</v>
      </c>
      <c r="R337" s="5">
        <v>2</v>
      </c>
      <c r="S337">
        <f t="shared" si="17"/>
        <v>35.787900566485064</v>
      </c>
    </row>
    <row r="338" spans="1:19" x14ac:dyDescent="0.25">
      <c r="A338" t="str">
        <f t="shared" si="18"/>
        <v>PUBBDGMUNNewSHFUR___HIGLFO_23</v>
      </c>
      <c r="B338" t="s">
        <v>1848</v>
      </c>
      <c r="C338" t="s">
        <v>13</v>
      </c>
      <c r="D338" t="s">
        <v>1850</v>
      </c>
      <c r="E338" t="s">
        <v>58</v>
      </c>
      <c r="F338" t="s">
        <v>32</v>
      </c>
      <c r="G338" t="s">
        <v>34</v>
      </c>
      <c r="H338" t="s">
        <v>14</v>
      </c>
      <c r="I338" t="s">
        <v>15</v>
      </c>
      <c r="J338" t="s">
        <v>43</v>
      </c>
      <c r="K338">
        <v>23</v>
      </c>
      <c r="L338" s="1">
        <f>SUMIFS(Activity_PUBBDG!C:C,Activity_PUBBDG!B:B,B338&amp;C338&amp;D338&amp;E338&amp;F338&amp;"*")</f>
        <v>0</v>
      </c>
      <c r="M338" s="1">
        <f>SUMIFS(Activity_PUBBDG!U:U,Activity_PUBBDG!B:B,B338&amp;C338&amp;D338&amp;E338&amp;F338&amp;"*")</f>
        <v>424.83002203090109</v>
      </c>
      <c r="N338" s="1">
        <f>VLOOKUP(B338&amp;C338&amp;D338&amp;E338&amp;F338&amp;G338&amp;H338&amp;I338&amp;J338&amp;"*",PUBBDG_CapacityToActivity!B:C,2,FALSE)</f>
        <v>31.536000000000001</v>
      </c>
      <c r="O338" s="1">
        <f>VLOOKUP(F338,Parameters!A:B,2,FALSE)</f>
        <v>0.30113578140729891</v>
      </c>
      <c r="P338" s="5">
        <v>0.8</v>
      </c>
      <c r="Q338" s="5">
        <v>1</v>
      </c>
      <c r="R338" s="5">
        <v>2</v>
      </c>
      <c r="S338">
        <f t="shared" si="17"/>
        <v>35.787900566485064</v>
      </c>
    </row>
    <row r="339" spans="1:19" x14ac:dyDescent="0.25">
      <c r="A339" t="str">
        <f t="shared" si="18"/>
        <v>PUBBDGHSPOldAE______STDPRO_23</v>
      </c>
      <c r="B339" t="s">
        <v>1848</v>
      </c>
      <c r="C339" t="s">
        <v>13</v>
      </c>
      <c r="D339" t="s">
        <v>1851</v>
      </c>
      <c r="E339" t="s">
        <v>57</v>
      </c>
      <c r="F339" t="s">
        <v>71</v>
      </c>
      <c r="G339" t="s">
        <v>14</v>
      </c>
      <c r="H339" t="s">
        <v>14</v>
      </c>
      <c r="I339" t="s">
        <v>18</v>
      </c>
      <c r="J339" t="s">
        <v>45</v>
      </c>
      <c r="K339">
        <v>23</v>
      </c>
      <c r="L339" s="1">
        <f>SUMIFS(Activity_PUBBDG!C:C,Activity_PUBBDG!B:B,B339&amp;C339&amp;D339&amp;E339&amp;F339&amp;"*")</f>
        <v>542.38714236091448</v>
      </c>
      <c r="M339" s="1">
        <f>SUMIFS(Activity_PUBBDG!U:U,Activity_PUBBDG!B:B,B339&amp;C339&amp;D339&amp;E339&amp;F339&amp;"*")</f>
        <v>559.7225051252185</v>
      </c>
      <c r="N339" s="1">
        <f>VLOOKUP(B339&amp;C339&amp;D339&amp;E339&amp;F339&amp;G339&amp;H339&amp;I339&amp;J339&amp;"*",PUBBDG_CapacityToActivity!B:C,2,FALSE)</f>
        <v>31.536000000000001</v>
      </c>
      <c r="O339" s="1">
        <f>VLOOKUP(F339,Parameters!A:B,2,FALSE)</f>
        <v>0.79985092891507692</v>
      </c>
      <c r="P339" s="5">
        <v>0</v>
      </c>
      <c r="Q339" s="5">
        <v>0.3</v>
      </c>
      <c r="R339" s="5">
        <v>1.2</v>
      </c>
      <c r="S339">
        <f t="shared" si="17"/>
        <v>4.8460146218942658E-2</v>
      </c>
    </row>
    <row r="340" spans="1:19" x14ac:dyDescent="0.25">
      <c r="A340" t="str">
        <f t="shared" si="18"/>
        <v>PUBBDGMUNOldSHPLT1500WSTDELC_23</v>
      </c>
      <c r="B340" t="s">
        <v>1848</v>
      </c>
      <c r="C340" t="s">
        <v>13</v>
      </c>
      <c r="D340" t="s">
        <v>1850</v>
      </c>
      <c r="E340" t="s">
        <v>57</v>
      </c>
      <c r="F340" t="s">
        <v>32</v>
      </c>
      <c r="G340" t="s">
        <v>37</v>
      </c>
      <c r="H340" t="s">
        <v>40</v>
      </c>
      <c r="I340" t="s">
        <v>18</v>
      </c>
      <c r="J340" t="s">
        <v>16</v>
      </c>
      <c r="K340">
        <v>23</v>
      </c>
      <c r="L340" s="1">
        <f>SUMIFS(Activity_PUBBDG!C:C,Activity_PUBBDG!B:B,B340&amp;C340&amp;D340&amp;E340&amp;F340&amp;"*")</f>
        <v>1284.3713509640718</v>
      </c>
      <c r="M340" s="1">
        <f>SUMIFS(Activity_PUBBDG!U:U,Activity_PUBBDG!B:B,B340&amp;C340&amp;D340&amp;E340&amp;F340&amp;"*")</f>
        <v>1620.3336579154698</v>
      </c>
      <c r="N340" s="1">
        <f>VLOOKUP(B340&amp;C340&amp;D340&amp;E340&amp;F340&amp;G340&amp;H340&amp;I340&amp;J340&amp;"*",PUBBDG_CapacityToActivity!B:C,2,FALSE)</f>
        <v>31.536000000000001</v>
      </c>
      <c r="O340" s="1">
        <f>VLOOKUP(F340,Parameters!A:B,2,FALSE)</f>
        <v>0.30113578140729891</v>
      </c>
      <c r="P340" s="5">
        <v>0.1</v>
      </c>
      <c r="Q340" s="5">
        <v>1</v>
      </c>
      <c r="R340" s="5">
        <v>1.1000000000000001</v>
      </c>
      <c r="S340">
        <f t="shared" si="17"/>
        <v>30.07688265125261</v>
      </c>
    </row>
    <row r="341" spans="1:19" x14ac:dyDescent="0.25">
      <c r="A341" t="str">
        <f t="shared" si="18"/>
        <v>PUBBDGSBDNewSCCE___STDELC_23</v>
      </c>
      <c r="B341" t="s">
        <v>1848</v>
      </c>
      <c r="C341" t="s">
        <v>13</v>
      </c>
      <c r="D341" t="s">
        <v>1852</v>
      </c>
      <c r="E341" t="s">
        <v>58</v>
      </c>
      <c r="F341" t="s">
        <v>28</v>
      </c>
      <c r="G341" t="s">
        <v>29</v>
      </c>
      <c r="H341" t="s">
        <v>14</v>
      </c>
      <c r="I341" t="s">
        <v>18</v>
      </c>
      <c r="J341" t="s">
        <v>16</v>
      </c>
      <c r="K341">
        <v>23</v>
      </c>
      <c r="L341" s="1">
        <f>SUMIFS(Activity_PUBBDG!C:C,Activity_PUBBDG!B:B,B341&amp;C341&amp;D341&amp;E341&amp;F341&amp;"*")</f>
        <v>0</v>
      </c>
      <c r="M341" s="1">
        <f>SUMIFS(Activity_PUBBDG!U:U,Activity_PUBBDG!B:B,B341&amp;C341&amp;D341&amp;E341&amp;F341&amp;"*")</f>
        <v>121.41609450496968</v>
      </c>
      <c r="N341" s="1">
        <f>VLOOKUP(B341&amp;C341&amp;D341&amp;E341&amp;F341&amp;G341&amp;H341&amp;I341&amp;J341&amp;"*",PUBBDG_CapacityToActivity!B:C,2,FALSE)</f>
        <v>31.536000000000001</v>
      </c>
      <c r="O341" s="1">
        <f>VLOOKUP(F341,Parameters!A:B,2,FALSE)</f>
        <v>0.37169226366635683</v>
      </c>
      <c r="P341" s="5">
        <v>0.8</v>
      </c>
      <c r="Q341" s="5">
        <v>1</v>
      </c>
      <c r="R341" s="5">
        <v>2</v>
      </c>
      <c r="S341">
        <f t="shared" si="17"/>
        <v>8.2865951486067075</v>
      </c>
    </row>
    <row r="342" spans="1:19" x14ac:dyDescent="0.25">
      <c r="A342" t="str">
        <f t="shared" si="18"/>
        <v>PUBBDGMUNNewSCWA___STDELC_23</v>
      </c>
      <c r="B342" t="s">
        <v>1848</v>
      </c>
      <c r="C342" t="s">
        <v>13</v>
      </c>
      <c r="D342" t="s">
        <v>1850</v>
      </c>
      <c r="E342" t="s">
        <v>58</v>
      </c>
      <c r="F342" t="s">
        <v>28</v>
      </c>
      <c r="G342" t="s">
        <v>30</v>
      </c>
      <c r="H342" t="s">
        <v>14</v>
      </c>
      <c r="I342" t="s">
        <v>18</v>
      </c>
      <c r="J342" t="s">
        <v>16</v>
      </c>
      <c r="K342">
        <v>23</v>
      </c>
      <c r="L342" s="1">
        <f>SUMIFS(Activity_PUBBDG!C:C,Activity_PUBBDG!B:B,B342&amp;C342&amp;D342&amp;E342&amp;F342&amp;"*")</f>
        <v>0</v>
      </c>
      <c r="M342" s="1">
        <f>SUMIFS(Activity_PUBBDG!U:U,Activity_PUBBDG!B:B,B342&amp;C342&amp;D342&amp;E342&amp;F342&amp;"*")</f>
        <v>186.69037459324858</v>
      </c>
      <c r="N342" s="1">
        <f>VLOOKUP(B342&amp;C342&amp;D342&amp;E342&amp;F342&amp;G342&amp;H342&amp;I342&amp;J342&amp;"*",PUBBDG_CapacityToActivity!B:C,2,FALSE)</f>
        <v>31.536000000000001</v>
      </c>
      <c r="O342" s="1">
        <f>VLOOKUP(F342,Parameters!A:B,2,FALSE)</f>
        <v>0.37169226366635683</v>
      </c>
      <c r="P342" s="5">
        <v>0.8</v>
      </c>
      <c r="Q342" s="5">
        <v>1</v>
      </c>
      <c r="R342" s="5">
        <v>2</v>
      </c>
      <c r="S342">
        <f t="shared" si="17"/>
        <v>12.741536109388374</v>
      </c>
    </row>
    <row r="343" spans="1:19" x14ac:dyDescent="0.25">
      <c r="A343" t="str">
        <f t="shared" si="18"/>
        <v>PUBBDGPSIOldWHSYS___ESRPRO_23</v>
      </c>
      <c r="B343" t="s">
        <v>1848</v>
      </c>
      <c r="C343" t="s">
        <v>13</v>
      </c>
      <c r="D343" t="s">
        <v>1849</v>
      </c>
      <c r="E343" t="s">
        <v>57</v>
      </c>
      <c r="F343" t="s">
        <v>49</v>
      </c>
      <c r="G343" t="s">
        <v>50</v>
      </c>
      <c r="H343" t="s">
        <v>14</v>
      </c>
      <c r="I343" t="s">
        <v>17</v>
      </c>
      <c r="J343" t="s">
        <v>45</v>
      </c>
      <c r="K343">
        <v>23</v>
      </c>
      <c r="L343" s="1">
        <f>SUMIFS(Activity_PUBBDG!C:C,Activity_PUBBDG!B:B,B343&amp;C343&amp;D343&amp;E343&amp;F343&amp;"*")</f>
        <v>391.47480392161418</v>
      </c>
      <c r="M343" s="1">
        <f>SUMIFS(Activity_PUBBDG!U:U,Activity_PUBBDG!B:B,B343&amp;C343&amp;D343&amp;E343&amp;F343&amp;"*")</f>
        <v>397.90766259263086</v>
      </c>
      <c r="N343" s="1">
        <f>VLOOKUP(B343&amp;C343&amp;D343&amp;E343&amp;F343&amp;G343&amp;H343&amp;I343&amp;J343&amp;"*",PUBBDG_CapacityToActivity!B:C,2,FALSE)</f>
        <v>31.536000000000001</v>
      </c>
      <c r="O343" s="1">
        <f>VLOOKUP(F343,Parameters!A:B,2,FALSE)</f>
        <v>0.63450003633438512</v>
      </c>
      <c r="P343" s="5">
        <v>0.05</v>
      </c>
      <c r="Q343" s="5">
        <v>0.4</v>
      </c>
      <c r="R343" s="5">
        <v>1.1000000000000001</v>
      </c>
      <c r="S343">
        <f t="shared" si="17"/>
        <v>1.0044553707501522</v>
      </c>
    </row>
    <row r="344" spans="1:19" x14ac:dyDescent="0.25">
      <c r="A344" t="str">
        <f t="shared" si="18"/>
        <v>PUBBDGMUNNewWHSTHBCKSTDELC_23</v>
      </c>
      <c r="B344" t="s">
        <v>1848</v>
      </c>
      <c r="C344" t="s">
        <v>13</v>
      </c>
      <c r="D344" t="s">
        <v>1850</v>
      </c>
      <c r="E344" t="s">
        <v>58</v>
      </c>
      <c r="F344" t="s">
        <v>49</v>
      </c>
      <c r="G344" t="s">
        <v>52</v>
      </c>
      <c r="H344" t="s">
        <v>53</v>
      </c>
      <c r="I344" t="s">
        <v>18</v>
      </c>
      <c r="J344" t="s">
        <v>16</v>
      </c>
      <c r="K344">
        <v>23</v>
      </c>
      <c r="L344" s="1">
        <f>SUMIFS(Activity_PUBBDG!C:C,Activity_PUBBDG!B:B,B344&amp;C344&amp;D344&amp;E344&amp;F344&amp;"*")</f>
        <v>0</v>
      </c>
      <c r="M344" s="1">
        <f>SUMIFS(Activity_PUBBDG!U:U,Activity_PUBBDG!B:B,B344&amp;C344&amp;D344&amp;E344&amp;F344&amp;"*")</f>
        <v>49.239790364609355</v>
      </c>
      <c r="N344" s="1">
        <f>VLOOKUP(B344&amp;C344&amp;D344&amp;E344&amp;F344&amp;G344&amp;H344&amp;I344&amp;J344&amp;"*",PUBBDG_CapacityToActivity!B:C,2,FALSE)</f>
        <v>31.536000000000001</v>
      </c>
      <c r="O344" s="1">
        <f>VLOOKUP(F344,Parameters!A:B,2,FALSE)</f>
        <v>0.63450003633438512</v>
      </c>
      <c r="P344" s="5">
        <v>0.8</v>
      </c>
      <c r="Q344" s="5">
        <v>1</v>
      </c>
      <c r="R344" s="5">
        <v>2</v>
      </c>
      <c r="S344">
        <f t="shared" si="17"/>
        <v>1.9686473568674125</v>
      </c>
    </row>
    <row r="345" spans="1:19" x14ac:dyDescent="0.25">
      <c r="A345" t="str">
        <f t="shared" si="18"/>
        <v>PUBBDGHSPOldWHWTK___STDELC_23</v>
      </c>
      <c r="B345" t="s">
        <v>1848</v>
      </c>
      <c r="C345" t="s">
        <v>13</v>
      </c>
      <c r="D345" t="s">
        <v>1851</v>
      </c>
      <c r="E345" t="s">
        <v>57</v>
      </c>
      <c r="F345" t="s">
        <v>49</v>
      </c>
      <c r="G345" t="s">
        <v>51</v>
      </c>
      <c r="H345" t="s">
        <v>14</v>
      </c>
      <c r="I345" t="s">
        <v>18</v>
      </c>
      <c r="J345" t="s">
        <v>16</v>
      </c>
      <c r="K345">
        <v>23</v>
      </c>
      <c r="L345" s="1">
        <f>SUMIFS(Activity_PUBBDG!C:C,Activity_PUBBDG!B:B,B345&amp;C345&amp;D345&amp;E345&amp;F345&amp;"*")</f>
        <v>326.98822994907482</v>
      </c>
      <c r="M345" s="1">
        <f>SUMIFS(Activity_PUBBDG!U:U,Activity_PUBBDG!B:B,B345&amp;C345&amp;D345&amp;E345&amp;F345&amp;"*")</f>
        <v>337.43917751607239</v>
      </c>
      <c r="N345" s="1">
        <f>VLOOKUP(B345&amp;C345&amp;D345&amp;E345&amp;F345&amp;G345&amp;H345&amp;I345&amp;J345&amp;"*",PUBBDG_CapacityToActivity!B:C,2,FALSE)</f>
        <v>31.536000000000001</v>
      </c>
      <c r="O345" s="1">
        <f>VLOOKUP(F345,Parameters!A:B,2,FALSE)</f>
        <v>0.63450003633438512</v>
      </c>
      <c r="P345" s="5">
        <v>0.1</v>
      </c>
      <c r="Q345" s="5">
        <v>1</v>
      </c>
      <c r="R345" s="5">
        <v>1.1000000000000001</v>
      </c>
      <c r="S345">
        <f t="shared" si="17"/>
        <v>2.9727239539368195</v>
      </c>
    </row>
    <row r="346" spans="1:19" x14ac:dyDescent="0.25">
      <c r="A346" t="str">
        <f t="shared" si="18"/>
        <v>PUBBDGHSPNewSHHEP___HIGELC_23</v>
      </c>
      <c r="B346" t="s">
        <v>1848</v>
      </c>
      <c r="C346" t="s">
        <v>13</v>
      </c>
      <c r="D346" t="s">
        <v>1851</v>
      </c>
      <c r="E346" t="s">
        <v>58</v>
      </c>
      <c r="F346" t="s">
        <v>32</v>
      </c>
      <c r="G346" t="s">
        <v>35</v>
      </c>
      <c r="H346" t="s">
        <v>14</v>
      </c>
      <c r="I346" t="s">
        <v>15</v>
      </c>
      <c r="J346" t="s">
        <v>16</v>
      </c>
      <c r="K346">
        <v>23</v>
      </c>
      <c r="L346" s="1">
        <f>SUMIFS(Activity_PUBBDG!C:C,Activity_PUBBDG!B:B,B346&amp;C346&amp;D346&amp;E346&amp;F346&amp;"*")</f>
        <v>0</v>
      </c>
      <c r="M346" s="1">
        <f>SUMIFS(Activity_PUBBDG!U:U,Activity_PUBBDG!B:B,B346&amp;C346&amp;D346&amp;E346&amp;F346&amp;"*")</f>
        <v>172.51092641578816</v>
      </c>
      <c r="N346" s="1">
        <f>VLOOKUP(B346&amp;C346&amp;D346&amp;E346&amp;F346&amp;G346&amp;H346&amp;I346&amp;J346&amp;"*",PUBBDG_CapacityToActivity!B:C,2,FALSE)</f>
        <v>31.536000000000001</v>
      </c>
      <c r="O346" s="1">
        <f>VLOOKUP(F346,Parameters!A:B,2,FALSE)</f>
        <v>0.30113578140729891</v>
      </c>
      <c r="P346" s="5">
        <v>0.8</v>
      </c>
      <c r="Q346" s="5">
        <v>1</v>
      </c>
      <c r="R346" s="5">
        <v>2</v>
      </c>
      <c r="S346">
        <f t="shared" si="17"/>
        <v>14.532409578039147</v>
      </c>
    </row>
    <row r="347" spans="1:19" x14ac:dyDescent="0.25">
      <c r="A347" t="str">
        <f t="shared" si="18"/>
        <v>PUBBDGMUNNewSCWA___ESRELC_23</v>
      </c>
      <c r="B347" t="s">
        <v>1848</v>
      </c>
      <c r="C347" t="s">
        <v>13</v>
      </c>
      <c r="D347" t="s">
        <v>1850</v>
      </c>
      <c r="E347" t="s">
        <v>58</v>
      </c>
      <c r="F347" t="s">
        <v>28</v>
      </c>
      <c r="G347" t="s">
        <v>30</v>
      </c>
      <c r="H347" t="s">
        <v>14</v>
      </c>
      <c r="I347" t="s">
        <v>17</v>
      </c>
      <c r="J347" t="s">
        <v>16</v>
      </c>
      <c r="K347">
        <v>23</v>
      </c>
      <c r="L347" s="1">
        <f>SUMIFS(Activity_PUBBDG!C:C,Activity_PUBBDG!B:B,B347&amp;C347&amp;D347&amp;E347&amp;F347&amp;"*")</f>
        <v>0</v>
      </c>
      <c r="M347" s="1">
        <f>SUMIFS(Activity_PUBBDG!U:U,Activity_PUBBDG!B:B,B347&amp;C347&amp;D347&amp;E347&amp;F347&amp;"*")</f>
        <v>186.69037459324858</v>
      </c>
      <c r="N347" s="1">
        <f>VLOOKUP(B347&amp;C347&amp;D347&amp;E347&amp;F347&amp;G347&amp;H347&amp;I347&amp;J347&amp;"*",PUBBDG_CapacityToActivity!B:C,2,FALSE)</f>
        <v>31.536000000000001</v>
      </c>
      <c r="O347" s="1">
        <f>VLOOKUP(F347,Parameters!A:B,2,FALSE)</f>
        <v>0.37169226366635683</v>
      </c>
      <c r="P347" s="5">
        <v>0.8</v>
      </c>
      <c r="Q347" s="5">
        <v>1</v>
      </c>
      <c r="R347" s="5">
        <v>2</v>
      </c>
      <c r="S347">
        <f t="shared" si="17"/>
        <v>12.741536109388374</v>
      </c>
    </row>
    <row r="348" spans="1:19" x14ac:dyDescent="0.25">
      <c r="A348" t="str">
        <f t="shared" si="18"/>
        <v>PUBBDGMUNNewSCWD___HIGELC_23</v>
      </c>
      <c r="B348" t="s">
        <v>1848</v>
      </c>
      <c r="C348" t="s">
        <v>13</v>
      </c>
      <c r="D348" t="s">
        <v>1850</v>
      </c>
      <c r="E348" t="s">
        <v>58</v>
      </c>
      <c r="F348" t="s">
        <v>28</v>
      </c>
      <c r="G348" t="s">
        <v>31</v>
      </c>
      <c r="H348" t="s">
        <v>14</v>
      </c>
      <c r="I348" t="s">
        <v>15</v>
      </c>
      <c r="J348" t="s">
        <v>16</v>
      </c>
      <c r="K348">
        <v>23</v>
      </c>
      <c r="L348" s="1">
        <f>SUMIFS(Activity_PUBBDG!C:C,Activity_PUBBDG!B:B,B348&amp;C348&amp;D348&amp;E348&amp;F348&amp;"*")</f>
        <v>0</v>
      </c>
      <c r="M348" s="1">
        <f>SUMIFS(Activity_PUBBDG!U:U,Activity_PUBBDG!B:B,B348&amp;C348&amp;D348&amp;E348&amp;F348&amp;"*")</f>
        <v>186.69037459324858</v>
      </c>
      <c r="N348" s="1">
        <f>VLOOKUP(B348&amp;C348&amp;D348&amp;E348&amp;F348&amp;G348&amp;H348&amp;I348&amp;J348&amp;"*",PUBBDG_CapacityToActivity!B:C,2,FALSE)</f>
        <v>31.536000000000001</v>
      </c>
      <c r="O348" s="1">
        <f>VLOOKUP(F348,Parameters!A:B,2,FALSE)</f>
        <v>0.37169226366635683</v>
      </c>
      <c r="P348" s="5">
        <v>0.8</v>
      </c>
      <c r="Q348" s="5">
        <v>1</v>
      </c>
      <c r="R348" s="5">
        <v>2</v>
      </c>
      <c r="S348">
        <f t="shared" si="17"/>
        <v>12.741536109388374</v>
      </c>
    </row>
    <row r="349" spans="1:19" x14ac:dyDescent="0.25">
      <c r="A349" t="str">
        <f t="shared" si="18"/>
        <v>PUBBDGSBDNewSCCE___ESRELC_23</v>
      </c>
      <c r="B349" t="s">
        <v>1848</v>
      </c>
      <c r="C349" t="s">
        <v>13</v>
      </c>
      <c r="D349" t="s">
        <v>1852</v>
      </c>
      <c r="E349" t="s">
        <v>58</v>
      </c>
      <c r="F349" t="s">
        <v>28</v>
      </c>
      <c r="G349" t="s">
        <v>29</v>
      </c>
      <c r="H349" t="s">
        <v>14</v>
      </c>
      <c r="I349" t="s">
        <v>17</v>
      </c>
      <c r="J349" t="s">
        <v>16</v>
      </c>
      <c r="K349">
        <v>23</v>
      </c>
      <c r="L349" s="1">
        <f>SUMIFS(Activity_PUBBDG!C:C,Activity_PUBBDG!B:B,B349&amp;C349&amp;D349&amp;E349&amp;F349&amp;"*")</f>
        <v>0</v>
      </c>
      <c r="M349" s="1">
        <f>SUMIFS(Activity_PUBBDG!U:U,Activity_PUBBDG!B:B,B349&amp;C349&amp;D349&amp;E349&amp;F349&amp;"*")</f>
        <v>121.41609450496968</v>
      </c>
      <c r="N349" s="1">
        <f>VLOOKUP(B349&amp;C349&amp;D349&amp;E349&amp;F349&amp;G349&amp;H349&amp;I349&amp;J349&amp;"*",PUBBDG_CapacityToActivity!B:C,2,FALSE)</f>
        <v>31.536000000000001</v>
      </c>
      <c r="O349" s="1">
        <f>VLOOKUP(F349,Parameters!A:B,2,FALSE)</f>
        <v>0.37169226366635683</v>
      </c>
      <c r="P349" s="5">
        <v>0.8</v>
      </c>
      <c r="Q349" s="5">
        <v>1</v>
      </c>
      <c r="R349" s="5">
        <v>2</v>
      </c>
      <c r="S349">
        <f t="shared" si="17"/>
        <v>8.2865951486067075</v>
      </c>
    </row>
    <row r="350" spans="1:19" x14ac:dyDescent="0.25">
      <c r="A350" t="str">
        <f t="shared" si="18"/>
        <v>PUBBDGMUNNewWHHEP___ESRELC_23</v>
      </c>
      <c r="B350" t="s">
        <v>1848</v>
      </c>
      <c r="C350" t="s">
        <v>13</v>
      </c>
      <c r="D350" t="s">
        <v>1850</v>
      </c>
      <c r="E350" t="s">
        <v>58</v>
      </c>
      <c r="F350" t="s">
        <v>49</v>
      </c>
      <c r="G350" t="s">
        <v>35</v>
      </c>
      <c r="H350" t="s">
        <v>14</v>
      </c>
      <c r="I350" t="s">
        <v>17</v>
      </c>
      <c r="J350" t="s">
        <v>16</v>
      </c>
      <c r="K350">
        <v>23</v>
      </c>
      <c r="L350" s="1">
        <f>SUMIFS(Activity_PUBBDG!C:C,Activity_PUBBDG!B:B,B350&amp;C350&amp;D350&amp;E350&amp;F350&amp;"*")</f>
        <v>0</v>
      </c>
      <c r="M350" s="1">
        <f>SUMIFS(Activity_PUBBDG!U:U,Activity_PUBBDG!B:B,B350&amp;C350&amp;D350&amp;E350&amp;F350&amp;"*")</f>
        <v>49.239790364609355</v>
      </c>
      <c r="N350" s="1">
        <f>VLOOKUP(B350&amp;C350&amp;D350&amp;E350&amp;F350&amp;G350&amp;H350&amp;I350&amp;J350&amp;"*",PUBBDG_CapacityToActivity!B:C,2,FALSE)</f>
        <v>31.536000000000001</v>
      </c>
      <c r="O350" s="1">
        <f>VLOOKUP(F350,Parameters!A:B,2,FALSE)</f>
        <v>0.63450003633438512</v>
      </c>
      <c r="P350" s="5">
        <v>0.8</v>
      </c>
      <c r="Q350" s="5">
        <v>1</v>
      </c>
      <c r="R350" s="5">
        <v>2</v>
      </c>
      <c r="S350">
        <f t="shared" si="17"/>
        <v>1.9686473568674125</v>
      </c>
    </row>
    <row r="351" spans="1:19" x14ac:dyDescent="0.25">
      <c r="A351" t="str">
        <f t="shared" si="18"/>
        <v>PUBBDGPSIOldWHSYS___STDBWP_23</v>
      </c>
      <c r="B351" t="s">
        <v>1848</v>
      </c>
      <c r="C351" t="s">
        <v>13</v>
      </c>
      <c r="D351" t="s">
        <v>1849</v>
      </c>
      <c r="E351" t="s">
        <v>57</v>
      </c>
      <c r="F351" t="s">
        <v>49</v>
      </c>
      <c r="G351" t="s">
        <v>50</v>
      </c>
      <c r="H351" t="s">
        <v>14</v>
      </c>
      <c r="I351" t="s">
        <v>18</v>
      </c>
      <c r="J351" t="s">
        <v>44</v>
      </c>
      <c r="K351">
        <v>23</v>
      </c>
      <c r="L351" s="1">
        <f>SUMIFS(Activity_PUBBDG!C:C,Activity_PUBBDG!B:B,B351&amp;C351&amp;D351&amp;E351&amp;F351&amp;"*")</f>
        <v>391.47480392161418</v>
      </c>
      <c r="M351" s="1">
        <f>SUMIFS(Activity_PUBBDG!U:U,Activity_PUBBDG!B:B,B351&amp;C351&amp;D351&amp;E351&amp;F351&amp;"*")</f>
        <v>397.90766259263086</v>
      </c>
      <c r="N351" s="1">
        <f>VLOOKUP(B351&amp;C351&amp;D351&amp;E351&amp;F351&amp;G351&amp;H351&amp;I351&amp;J351&amp;"*",PUBBDG_CapacityToActivity!B:C,2,FALSE)</f>
        <v>31.536000000000001</v>
      </c>
      <c r="O351" s="1">
        <f>VLOOKUP(F351,Parameters!A:B,2,FALSE)</f>
        <v>0.63450003633438512</v>
      </c>
      <c r="P351" s="5">
        <v>0.05</v>
      </c>
      <c r="Q351" s="5">
        <v>0.2</v>
      </c>
      <c r="R351" s="5">
        <v>1.1000000000000001</v>
      </c>
      <c r="S351">
        <f t="shared" si="17"/>
        <v>0.50222768537507612</v>
      </c>
    </row>
    <row r="352" spans="1:19" x14ac:dyDescent="0.25">
      <c r="A352" t="str">
        <f t="shared" si="18"/>
        <v>PUBBDGHSPOldLIFLUT8HIGELC_23</v>
      </c>
      <c r="B352" t="s">
        <v>1848</v>
      </c>
      <c r="C352" t="s">
        <v>13</v>
      </c>
      <c r="D352" t="s">
        <v>1851</v>
      </c>
      <c r="E352" t="s">
        <v>57</v>
      </c>
      <c r="F352" t="s">
        <v>20</v>
      </c>
      <c r="G352" t="s">
        <v>22</v>
      </c>
      <c r="H352" t="s">
        <v>24</v>
      </c>
      <c r="I352" t="s">
        <v>15</v>
      </c>
      <c r="J352" t="s">
        <v>16</v>
      </c>
      <c r="K352">
        <v>23</v>
      </c>
      <c r="L352" s="1">
        <f>SUMIFS(Activity_PUBBDG!C:C,Activity_PUBBDG!B:B,B352&amp;C352&amp;D352&amp;E352&amp;F352&amp;"*")</f>
        <v>352.04431508742454</v>
      </c>
      <c r="M352" s="1">
        <f>SUMIFS(Activity_PUBBDG!U:U,Activity_PUBBDG!B:B,B352&amp;C352&amp;D352&amp;E352&amp;F352&amp;"*")</f>
        <v>363.29608607260673</v>
      </c>
      <c r="N352" s="1">
        <f>VLOOKUP(B352&amp;C352&amp;D352&amp;E352&amp;F352&amp;G352&amp;H352&amp;I352&amp;J352&amp;"*",PUBBDG_CapacityToActivity!B:C,2,FALSE)</f>
        <v>1</v>
      </c>
      <c r="O352" s="1">
        <f>VLOOKUP(F352,Parameters!A:B,2,FALSE)</f>
        <v>0.66981607963728396</v>
      </c>
      <c r="P352" s="5">
        <v>0.5</v>
      </c>
      <c r="Q352" s="5">
        <v>1</v>
      </c>
      <c r="R352" s="5">
        <v>1.1000000000000001</v>
      </c>
      <c r="S352">
        <f t="shared" si="17"/>
        <v>312.56255801265411</v>
      </c>
    </row>
    <row r="353" spans="1:19" x14ac:dyDescent="0.25">
      <c r="A353" t="str">
        <f t="shared" si="18"/>
        <v>PUBBDGMUNNewWHHEP___STDELC_23</v>
      </c>
      <c r="B353" t="s">
        <v>1848</v>
      </c>
      <c r="C353" t="s">
        <v>13</v>
      </c>
      <c r="D353" t="s">
        <v>1850</v>
      </c>
      <c r="E353" t="s">
        <v>58</v>
      </c>
      <c r="F353" t="s">
        <v>49</v>
      </c>
      <c r="G353" t="s">
        <v>35</v>
      </c>
      <c r="H353" t="s">
        <v>14</v>
      </c>
      <c r="I353" t="s">
        <v>18</v>
      </c>
      <c r="J353" t="s">
        <v>16</v>
      </c>
      <c r="K353">
        <v>23</v>
      </c>
      <c r="L353" s="1">
        <f>SUMIFS(Activity_PUBBDG!C:C,Activity_PUBBDG!B:B,B353&amp;C353&amp;D353&amp;E353&amp;F353&amp;"*")</f>
        <v>0</v>
      </c>
      <c r="M353" s="1">
        <f>SUMIFS(Activity_PUBBDG!U:U,Activity_PUBBDG!B:B,B353&amp;C353&amp;D353&amp;E353&amp;F353&amp;"*")</f>
        <v>49.239790364609355</v>
      </c>
      <c r="N353" s="1">
        <f>VLOOKUP(B353&amp;C353&amp;D353&amp;E353&amp;F353&amp;G353&amp;H353&amp;I353&amp;J353&amp;"*",PUBBDG_CapacityToActivity!B:C,2,FALSE)</f>
        <v>31.536000000000001</v>
      </c>
      <c r="O353" s="1">
        <f>VLOOKUP(F353,Parameters!A:B,2,FALSE)</f>
        <v>0.63450003633438512</v>
      </c>
      <c r="P353" s="5">
        <v>0.8</v>
      </c>
      <c r="Q353" s="5">
        <v>1</v>
      </c>
      <c r="R353" s="5">
        <v>2</v>
      </c>
      <c r="S353">
        <f t="shared" si="17"/>
        <v>1.9686473568674125</v>
      </c>
    </row>
    <row r="354" spans="1:19" x14ac:dyDescent="0.25">
      <c r="A354" t="str">
        <f t="shared" si="18"/>
        <v>PUBBDGPSIOldAE______STDPRO_23</v>
      </c>
      <c r="B354" t="s">
        <v>1848</v>
      </c>
      <c r="C354" t="s">
        <v>13</v>
      </c>
      <c r="D354" t="s">
        <v>1849</v>
      </c>
      <c r="E354" t="s">
        <v>57</v>
      </c>
      <c r="F354" t="s">
        <v>71</v>
      </c>
      <c r="G354" t="s">
        <v>14</v>
      </c>
      <c r="H354" t="s">
        <v>14</v>
      </c>
      <c r="I354" t="s">
        <v>18</v>
      </c>
      <c r="J354" t="s">
        <v>45</v>
      </c>
      <c r="K354">
        <v>23</v>
      </c>
      <c r="L354" s="1">
        <f>SUMIFS(Activity_PUBBDG!C:C,Activity_PUBBDG!B:B,B354&amp;C354&amp;D354&amp;E354&amp;F354&amp;"*")</f>
        <v>637.8764202227585</v>
      </c>
      <c r="M354" s="1">
        <f>SUMIFS(Activity_PUBBDG!U:U,Activity_PUBBDG!B:B,B354&amp;C354&amp;D354&amp;E354&amp;F354&amp;"*")</f>
        <v>648.35824132531184</v>
      </c>
      <c r="N354" s="1">
        <f>VLOOKUP(B354&amp;C354&amp;D354&amp;E354&amp;F354&amp;G354&amp;H354&amp;I354&amp;J354&amp;"*",PUBBDG_CapacityToActivity!B:C,2,FALSE)</f>
        <v>31.536000000000001</v>
      </c>
      <c r="O354" s="1">
        <f>VLOOKUP(F354,Parameters!A:B,2,FALSE)</f>
        <v>0.79985092891507692</v>
      </c>
      <c r="P354" s="5">
        <v>0</v>
      </c>
      <c r="Q354" s="5">
        <v>0.3</v>
      </c>
      <c r="R354" s="5">
        <v>1.1000000000000001</v>
      </c>
      <c r="S354">
        <f t="shared" si="17"/>
        <v>0.58819066891971949</v>
      </c>
    </row>
    <row r="355" spans="1:19" x14ac:dyDescent="0.25">
      <c r="A355" t="str">
        <f t="shared" si="18"/>
        <v>PUBBDGSBDNewLIINC100WSTDELC_23</v>
      </c>
      <c r="B355" t="s">
        <v>1848</v>
      </c>
      <c r="C355" t="s">
        <v>13</v>
      </c>
      <c r="D355" t="s">
        <v>1852</v>
      </c>
      <c r="E355" t="s">
        <v>58</v>
      </c>
      <c r="F355" t="s">
        <v>20</v>
      </c>
      <c r="G355" t="s">
        <v>26</v>
      </c>
      <c r="H355" t="s">
        <v>74</v>
      </c>
      <c r="I355" t="s">
        <v>18</v>
      </c>
      <c r="J355" t="s">
        <v>16</v>
      </c>
      <c r="K355">
        <v>23</v>
      </c>
      <c r="L355" s="1">
        <f>SUMIFS(Activity_PUBBDG!C:C,Activity_PUBBDG!B:B,B355&amp;C355&amp;D355&amp;E355&amp;F355&amp;"*")</f>
        <v>0</v>
      </c>
      <c r="M355" s="1">
        <f>SUMIFS(Activity_PUBBDG!U:U,Activity_PUBBDG!B:B,B355&amp;C355&amp;D355&amp;E355&amp;F355&amp;"*")</f>
        <v>44.595357516980705</v>
      </c>
      <c r="N355" s="1">
        <f>VLOOKUP(B355&amp;C355&amp;D355&amp;E355&amp;F355&amp;G355&amp;H355&amp;I355&amp;J355&amp;"*",PUBBDG_CapacityToActivity!B:C,2,FALSE)</f>
        <v>1</v>
      </c>
      <c r="O355" s="1">
        <f>VLOOKUP(F355,Parameters!A:B,2,FALSE)</f>
        <v>0.66981607963728396</v>
      </c>
      <c r="P355" s="5">
        <v>0.8</v>
      </c>
      <c r="Q355" s="5">
        <v>1</v>
      </c>
      <c r="R355" s="5">
        <v>2</v>
      </c>
      <c r="S355">
        <f t="shared" si="17"/>
        <v>53.262809643454879</v>
      </c>
    </row>
    <row r="356" spans="1:19" x14ac:dyDescent="0.25">
      <c r="A356" t="str">
        <f t="shared" si="18"/>
        <v>PUBBDGMUNNewSCWA___HIGELC_23</v>
      </c>
      <c r="B356" t="s">
        <v>1848</v>
      </c>
      <c r="C356" t="s">
        <v>13</v>
      </c>
      <c r="D356" t="s">
        <v>1850</v>
      </c>
      <c r="E356" t="s">
        <v>58</v>
      </c>
      <c r="F356" t="s">
        <v>28</v>
      </c>
      <c r="G356" t="s">
        <v>30</v>
      </c>
      <c r="H356" t="s">
        <v>14</v>
      </c>
      <c r="I356" t="s">
        <v>15</v>
      </c>
      <c r="J356" t="s">
        <v>16</v>
      </c>
      <c r="K356">
        <v>23</v>
      </c>
      <c r="L356" s="1">
        <f>SUMIFS(Activity_PUBBDG!C:C,Activity_PUBBDG!B:B,B356&amp;C356&amp;D356&amp;E356&amp;F356&amp;"*")</f>
        <v>0</v>
      </c>
      <c r="M356" s="1">
        <f>SUMIFS(Activity_PUBBDG!U:U,Activity_PUBBDG!B:B,B356&amp;C356&amp;D356&amp;E356&amp;F356&amp;"*")</f>
        <v>186.69037459324858</v>
      </c>
      <c r="N356" s="1">
        <f>VLOOKUP(B356&amp;C356&amp;D356&amp;E356&amp;F356&amp;G356&amp;H356&amp;I356&amp;J356&amp;"*",PUBBDG_CapacityToActivity!B:C,2,FALSE)</f>
        <v>31.536000000000001</v>
      </c>
      <c r="O356" s="1">
        <f>VLOOKUP(F356,Parameters!A:B,2,FALSE)</f>
        <v>0.37169226366635683</v>
      </c>
      <c r="P356" s="5">
        <v>0.8</v>
      </c>
      <c r="Q356" s="5">
        <v>1</v>
      </c>
      <c r="R356" s="5">
        <v>2</v>
      </c>
      <c r="S356">
        <f t="shared" si="17"/>
        <v>12.741536109388374</v>
      </c>
    </row>
    <row r="357" spans="1:19" x14ac:dyDescent="0.25">
      <c r="A357" t="str">
        <f t="shared" si="18"/>
        <v>PUBBDGPSINewSHHEP___ESRELC_23</v>
      </c>
      <c r="B357" t="s">
        <v>1848</v>
      </c>
      <c r="C357" t="s">
        <v>13</v>
      </c>
      <c r="D357" t="s">
        <v>1849</v>
      </c>
      <c r="E357" t="s">
        <v>58</v>
      </c>
      <c r="F357" t="s">
        <v>32</v>
      </c>
      <c r="G357" t="s">
        <v>35</v>
      </c>
      <c r="H357" t="s">
        <v>14</v>
      </c>
      <c r="I357" t="s">
        <v>17</v>
      </c>
      <c r="J357" t="s">
        <v>16</v>
      </c>
      <c r="K357">
        <v>23</v>
      </c>
      <c r="L357" s="1">
        <f>SUMIFS(Activity_PUBBDG!C:C,Activity_PUBBDG!B:B,B357&amp;C357&amp;D357&amp;E357&amp;F357&amp;"*")</f>
        <v>0</v>
      </c>
      <c r="M357" s="1">
        <f>SUMIFS(Activity_PUBBDG!U:U,Activity_PUBBDG!B:B,B357&amp;C357&amp;D357&amp;E357&amp;F357&amp;"*")</f>
        <v>230.4723599023834</v>
      </c>
      <c r="N357" s="1">
        <f>VLOOKUP(B357&amp;C357&amp;D357&amp;E357&amp;F357&amp;G357&amp;H357&amp;I357&amp;J357&amp;"*",PUBBDG_CapacityToActivity!B:C,2,FALSE)</f>
        <v>31.536000000000001</v>
      </c>
      <c r="O357" s="1">
        <f>VLOOKUP(F357,Parameters!A:B,2,FALSE)</f>
        <v>0.30113578140729891</v>
      </c>
      <c r="P357" s="5">
        <v>0.8</v>
      </c>
      <c r="Q357" s="5">
        <v>1</v>
      </c>
      <c r="R357" s="5">
        <v>2</v>
      </c>
      <c r="S357">
        <f t="shared" si="17"/>
        <v>19.415110683749436</v>
      </c>
    </row>
    <row r="358" spans="1:19" x14ac:dyDescent="0.25">
      <c r="A358" t="str">
        <f t="shared" si="18"/>
        <v>PUBBDGSBDNewSHFUR___STDPRO_23</v>
      </c>
      <c r="B358" t="s">
        <v>1848</v>
      </c>
      <c r="C358" t="s">
        <v>13</v>
      </c>
      <c r="D358" t="s">
        <v>1852</v>
      </c>
      <c r="E358" t="s">
        <v>58</v>
      </c>
      <c r="F358" t="s">
        <v>32</v>
      </c>
      <c r="G358" t="s">
        <v>34</v>
      </c>
      <c r="H358" t="s">
        <v>14</v>
      </c>
      <c r="I358" t="s">
        <v>18</v>
      </c>
      <c r="J358" t="s">
        <v>45</v>
      </c>
      <c r="K358">
        <v>23</v>
      </c>
      <c r="L358" s="1">
        <f>SUMIFS(Activity_PUBBDG!C:C,Activity_PUBBDG!B:B,B358&amp;C358&amp;D358&amp;E358&amp;F358&amp;"*")</f>
        <v>0</v>
      </c>
      <c r="M358" s="1">
        <f>SUMIFS(Activity_PUBBDG!U:U,Activity_PUBBDG!B:B,B358&amp;C358&amp;D358&amp;E358&amp;F358&amp;"*")</f>
        <v>290.43180513994872</v>
      </c>
      <c r="N358" s="1">
        <f>VLOOKUP(B358&amp;C358&amp;D358&amp;E358&amp;F358&amp;G358&amp;H358&amp;I358&amp;J358&amp;"*",PUBBDG_CapacityToActivity!B:C,2,FALSE)</f>
        <v>31.536000000000001</v>
      </c>
      <c r="O358" s="1">
        <f>VLOOKUP(F358,Parameters!A:B,2,FALSE)</f>
        <v>0.30113578140729891</v>
      </c>
      <c r="P358" s="5">
        <v>0.8</v>
      </c>
      <c r="Q358" s="5">
        <v>1</v>
      </c>
      <c r="R358" s="5">
        <v>2</v>
      </c>
      <c r="S358">
        <f t="shared" si="17"/>
        <v>24.466125331738493</v>
      </c>
    </row>
    <row r="359" spans="1:19" x14ac:dyDescent="0.25">
      <c r="A359" t="str">
        <f t="shared" si="18"/>
        <v>PUBBDGSBDNewSHFUR___ESRPRO_23</v>
      </c>
      <c r="B359" t="s">
        <v>1848</v>
      </c>
      <c r="C359" t="s">
        <v>13</v>
      </c>
      <c r="D359" t="s">
        <v>1852</v>
      </c>
      <c r="E359" t="s">
        <v>58</v>
      </c>
      <c r="F359" t="s">
        <v>32</v>
      </c>
      <c r="G359" t="s">
        <v>34</v>
      </c>
      <c r="H359" t="s">
        <v>14</v>
      </c>
      <c r="I359" t="s">
        <v>17</v>
      </c>
      <c r="J359" t="s">
        <v>45</v>
      </c>
      <c r="K359">
        <v>23</v>
      </c>
      <c r="L359" s="1">
        <f>SUMIFS(Activity_PUBBDG!C:C,Activity_PUBBDG!B:B,B359&amp;C359&amp;D359&amp;E359&amp;F359&amp;"*")</f>
        <v>0</v>
      </c>
      <c r="M359" s="1">
        <f>SUMIFS(Activity_PUBBDG!U:U,Activity_PUBBDG!B:B,B359&amp;C359&amp;D359&amp;E359&amp;F359&amp;"*")</f>
        <v>290.43180513994872</v>
      </c>
      <c r="N359" s="1">
        <f>VLOOKUP(B359&amp;C359&amp;D359&amp;E359&amp;F359&amp;G359&amp;H359&amp;I359&amp;J359&amp;"*",PUBBDG_CapacityToActivity!B:C,2,FALSE)</f>
        <v>31.536000000000001</v>
      </c>
      <c r="O359" s="1">
        <f>VLOOKUP(F359,Parameters!A:B,2,FALSE)</f>
        <v>0.30113578140729891</v>
      </c>
      <c r="P359" s="5">
        <v>0.8</v>
      </c>
      <c r="Q359" s="5">
        <v>1</v>
      </c>
      <c r="R359" s="5">
        <v>2</v>
      </c>
      <c r="S359">
        <f t="shared" si="17"/>
        <v>24.466125331738493</v>
      </c>
    </row>
    <row r="360" spans="1:19" x14ac:dyDescent="0.25">
      <c r="A360" t="str">
        <f t="shared" si="18"/>
        <v>PUBBDGPSIOldLILED___STDELC_23</v>
      </c>
      <c r="B360" t="s">
        <v>1848</v>
      </c>
      <c r="C360" t="s">
        <v>13</v>
      </c>
      <c r="D360" t="s">
        <v>1849</v>
      </c>
      <c r="E360" t="s">
        <v>57</v>
      </c>
      <c r="F360" t="s">
        <v>20</v>
      </c>
      <c r="G360" t="s">
        <v>27</v>
      </c>
      <c r="H360" t="s">
        <v>14</v>
      </c>
      <c r="I360" t="s">
        <v>18</v>
      </c>
      <c r="J360" t="s">
        <v>16</v>
      </c>
      <c r="K360">
        <v>23</v>
      </c>
      <c r="L360" s="1">
        <f>SUMIFS(Activity_PUBBDG!C:C,Activity_PUBBDG!B:B,B360&amp;C360&amp;D360&amp;E360&amp;F360&amp;"*")</f>
        <v>536.98094277269161</v>
      </c>
      <c r="M360" s="1">
        <f>SUMIFS(Activity_PUBBDG!U:U,Activity_PUBBDG!B:B,B360&amp;C360&amp;D360&amp;E360&amp;F360&amp;"*")</f>
        <v>545.80481209781772</v>
      </c>
      <c r="N360" s="1">
        <f>VLOOKUP(B360&amp;C360&amp;D360&amp;E360&amp;F360&amp;G360&amp;H360&amp;I360&amp;J360&amp;"*",PUBBDG_CapacityToActivity!B:C,2,FALSE)</f>
        <v>1</v>
      </c>
      <c r="O360" s="1">
        <f>VLOOKUP(F360,Parameters!A:B,2,FALSE)</f>
        <v>0.66981607963728396</v>
      </c>
      <c r="P360" s="5">
        <v>0.5</v>
      </c>
      <c r="Q360" s="5">
        <v>1</v>
      </c>
      <c r="R360" s="5">
        <v>1.1000000000000001</v>
      </c>
      <c r="S360">
        <f t="shared" si="17"/>
        <v>469.58432745354412</v>
      </c>
    </row>
    <row r="361" spans="1:19" x14ac:dyDescent="0.25">
      <c r="A361" t="str">
        <f t="shared" si="18"/>
        <v>PUBBDGSBDOldWHSYS___STDKER_23</v>
      </c>
      <c r="B361" t="s">
        <v>1848</v>
      </c>
      <c r="C361" t="s">
        <v>13</v>
      </c>
      <c r="D361" t="s">
        <v>1852</v>
      </c>
      <c r="E361" t="s">
        <v>57</v>
      </c>
      <c r="F361" t="s">
        <v>49</v>
      </c>
      <c r="G361" t="s">
        <v>50</v>
      </c>
      <c r="H361" t="s">
        <v>14</v>
      </c>
      <c r="I361" t="s">
        <v>18</v>
      </c>
      <c r="J361" t="s">
        <v>42</v>
      </c>
      <c r="K361">
        <v>23</v>
      </c>
      <c r="L361" s="1">
        <f>SUMIFS(Activity_PUBBDG!C:C,Activity_PUBBDG!B:B,B361&amp;C361&amp;D361&amp;E361&amp;F361&amp;"*")</f>
        <v>288.23670069768616</v>
      </c>
      <c r="M361" s="1">
        <f>SUMIFS(Activity_PUBBDG!U:U,Activity_PUBBDG!B:B,B361&amp;C361&amp;D361&amp;E361&amp;F361&amp;"*")</f>
        <v>300.2991256707939</v>
      </c>
      <c r="N361" s="1">
        <f>VLOOKUP(B361&amp;C361&amp;D361&amp;E361&amp;F361&amp;G361&amp;H361&amp;I361&amp;J361&amp;"*",PUBBDG_CapacityToActivity!B:C,2,FALSE)</f>
        <v>31.536000000000001</v>
      </c>
      <c r="O361" s="1">
        <f>VLOOKUP(F361,Parameters!A:B,2,FALSE)</f>
        <v>0.63450003633438512</v>
      </c>
      <c r="P361" s="5">
        <v>0.05</v>
      </c>
      <c r="Q361" s="5">
        <v>0.2</v>
      </c>
      <c r="R361" s="5">
        <v>1.1000000000000001</v>
      </c>
      <c r="S361">
        <f t="shared" si="17"/>
        <v>0.37902897828888166</v>
      </c>
    </row>
    <row r="362" spans="1:19" x14ac:dyDescent="0.25">
      <c r="A362" t="str">
        <f t="shared" si="18"/>
        <v>PUBBDGSBDOldWHSYS___STDHFO_23</v>
      </c>
      <c r="B362" t="s">
        <v>1848</v>
      </c>
      <c r="C362" t="s">
        <v>13</v>
      </c>
      <c r="D362" t="s">
        <v>1852</v>
      </c>
      <c r="E362" t="s">
        <v>57</v>
      </c>
      <c r="F362" t="s">
        <v>49</v>
      </c>
      <c r="G362" t="s">
        <v>50</v>
      </c>
      <c r="H362" t="s">
        <v>14</v>
      </c>
      <c r="I362" t="s">
        <v>18</v>
      </c>
      <c r="J362" t="s">
        <v>75</v>
      </c>
      <c r="K362">
        <v>23</v>
      </c>
      <c r="L362" s="1">
        <f>SUMIFS(Activity_PUBBDG!C:C,Activity_PUBBDG!B:B,B362&amp;C362&amp;D362&amp;E362&amp;F362&amp;"*")</f>
        <v>288.23670069768616</v>
      </c>
      <c r="M362" s="1">
        <f>SUMIFS(Activity_PUBBDG!U:U,Activity_PUBBDG!B:B,B362&amp;C362&amp;D362&amp;E362&amp;F362&amp;"*")</f>
        <v>300.2991256707939</v>
      </c>
      <c r="N362" s="1">
        <f>VLOOKUP(B362&amp;C362&amp;D362&amp;E362&amp;F362&amp;G362&amp;H362&amp;I362&amp;J362&amp;"*",PUBBDG_CapacityToActivity!B:C,2,FALSE)</f>
        <v>31.536000000000001</v>
      </c>
      <c r="O362" s="1">
        <f>VLOOKUP(F362,Parameters!A:B,2,FALSE)</f>
        <v>0.63450003633438512</v>
      </c>
      <c r="P362" s="5">
        <v>0.05</v>
      </c>
      <c r="Q362" s="5">
        <v>0.2</v>
      </c>
      <c r="R362" s="5">
        <v>1.1000000000000001</v>
      </c>
      <c r="S362">
        <f t="shared" si="17"/>
        <v>0.37902897828888166</v>
      </c>
    </row>
    <row r="363" spans="1:19" x14ac:dyDescent="0.25">
      <c r="A363" t="str">
        <f t="shared" si="18"/>
        <v>PUBBDGSBDOldWHSYS___STDLFO_23</v>
      </c>
      <c r="B363" t="s">
        <v>1848</v>
      </c>
      <c r="C363" t="s">
        <v>13</v>
      </c>
      <c r="D363" t="s">
        <v>1852</v>
      </c>
      <c r="E363" t="s">
        <v>57</v>
      </c>
      <c r="F363" t="s">
        <v>49</v>
      </c>
      <c r="G363" t="s">
        <v>50</v>
      </c>
      <c r="H363" t="s">
        <v>14</v>
      </c>
      <c r="I363" t="s">
        <v>18</v>
      </c>
      <c r="J363" t="s">
        <v>43</v>
      </c>
      <c r="K363">
        <v>23</v>
      </c>
      <c r="L363" s="1">
        <f>SUMIFS(Activity_PUBBDG!C:C,Activity_PUBBDG!B:B,B363&amp;C363&amp;D363&amp;E363&amp;F363&amp;"*")</f>
        <v>288.23670069768616</v>
      </c>
      <c r="M363" s="1">
        <f>SUMIFS(Activity_PUBBDG!U:U,Activity_PUBBDG!B:B,B363&amp;C363&amp;D363&amp;E363&amp;F363&amp;"*")</f>
        <v>300.2991256707939</v>
      </c>
      <c r="N363" s="1">
        <f>VLOOKUP(B363&amp;C363&amp;D363&amp;E363&amp;F363&amp;G363&amp;H363&amp;I363&amp;J363&amp;"*",PUBBDG_CapacityToActivity!B:C,2,FALSE)</f>
        <v>31.536000000000001</v>
      </c>
      <c r="O363" s="1">
        <f>VLOOKUP(F363,Parameters!A:B,2,FALSE)</f>
        <v>0.63450003633438512</v>
      </c>
      <c r="P363" s="5">
        <v>0.05</v>
      </c>
      <c r="Q363" s="5">
        <v>0.2</v>
      </c>
      <c r="R363" s="5">
        <v>1.1000000000000001</v>
      </c>
      <c r="S363">
        <f t="shared" si="17"/>
        <v>0.37902897828888166</v>
      </c>
    </row>
    <row r="364" spans="1:19" x14ac:dyDescent="0.25">
      <c r="A364" t="str">
        <f t="shared" si="18"/>
        <v>PUBBDGPSIOldWHWTK___STDELC_23</v>
      </c>
      <c r="B364" t="s">
        <v>1848</v>
      </c>
      <c r="C364" t="s">
        <v>13</v>
      </c>
      <c r="D364" t="s">
        <v>1849</v>
      </c>
      <c r="E364" t="s">
        <v>57</v>
      </c>
      <c r="F364" t="s">
        <v>49</v>
      </c>
      <c r="G364" t="s">
        <v>51</v>
      </c>
      <c r="H364" t="s">
        <v>14</v>
      </c>
      <c r="I364" t="s">
        <v>18</v>
      </c>
      <c r="J364" t="s">
        <v>16</v>
      </c>
      <c r="K364">
        <v>23</v>
      </c>
      <c r="L364" s="1">
        <f>SUMIFS(Activity_PUBBDG!C:C,Activity_PUBBDG!B:B,B364&amp;C364&amp;D364&amp;E364&amp;F364&amp;"*")</f>
        <v>391.47480392161418</v>
      </c>
      <c r="M364" s="1">
        <f>SUMIFS(Activity_PUBBDG!U:U,Activity_PUBBDG!B:B,B364&amp;C364&amp;D364&amp;E364&amp;F364&amp;"*")</f>
        <v>397.90766259263086</v>
      </c>
      <c r="N364" s="1">
        <f>VLOOKUP(B364&amp;C364&amp;D364&amp;E364&amp;F364&amp;G364&amp;H364&amp;I364&amp;J364&amp;"*",PUBBDG_CapacityToActivity!B:C,2,FALSE)</f>
        <v>31.536000000000001</v>
      </c>
      <c r="O364" s="1">
        <f>VLOOKUP(F364,Parameters!A:B,2,FALSE)</f>
        <v>0.63450003633438512</v>
      </c>
      <c r="P364" s="5">
        <v>0.1</v>
      </c>
      <c r="Q364" s="5">
        <v>1</v>
      </c>
      <c r="R364" s="5">
        <v>1.1000000000000001</v>
      </c>
      <c r="S364">
        <f t="shared" si="17"/>
        <v>3.5054306638350634</v>
      </c>
    </row>
    <row r="365" spans="1:19" x14ac:dyDescent="0.25">
      <c r="A365" t="str">
        <f t="shared" si="18"/>
        <v>PUBBDGSBDNewSCCE___HIGELC_23</v>
      </c>
      <c r="B365" t="s">
        <v>1848</v>
      </c>
      <c r="C365" t="s">
        <v>13</v>
      </c>
      <c r="D365" t="s">
        <v>1852</v>
      </c>
      <c r="E365" t="s">
        <v>58</v>
      </c>
      <c r="F365" t="s">
        <v>28</v>
      </c>
      <c r="G365" t="s">
        <v>29</v>
      </c>
      <c r="H365" t="s">
        <v>14</v>
      </c>
      <c r="I365" t="s">
        <v>15</v>
      </c>
      <c r="J365" t="s">
        <v>16</v>
      </c>
      <c r="K365">
        <v>23</v>
      </c>
      <c r="L365" s="1">
        <f>SUMIFS(Activity_PUBBDG!C:C,Activity_PUBBDG!B:B,B365&amp;C365&amp;D365&amp;E365&amp;F365&amp;"*")</f>
        <v>0</v>
      </c>
      <c r="M365" s="1">
        <f>SUMIFS(Activity_PUBBDG!U:U,Activity_PUBBDG!B:B,B365&amp;C365&amp;D365&amp;E365&amp;F365&amp;"*")</f>
        <v>121.41609450496968</v>
      </c>
      <c r="N365" s="1">
        <f>VLOOKUP(B365&amp;C365&amp;D365&amp;E365&amp;F365&amp;G365&amp;H365&amp;I365&amp;J365&amp;"*",PUBBDG_CapacityToActivity!B:C,2,FALSE)</f>
        <v>31.536000000000001</v>
      </c>
      <c r="O365" s="1">
        <f>VLOOKUP(F365,Parameters!A:B,2,FALSE)</f>
        <v>0.37169226366635683</v>
      </c>
      <c r="P365" s="5">
        <v>0.8</v>
      </c>
      <c r="Q365" s="5">
        <v>1</v>
      </c>
      <c r="R365" s="5">
        <v>2</v>
      </c>
      <c r="S365">
        <f t="shared" si="17"/>
        <v>8.2865951486067075</v>
      </c>
    </row>
    <row r="366" spans="1:19" x14ac:dyDescent="0.25">
      <c r="A366" t="str">
        <f t="shared" si="18"/>
        <v>PUBBDGSBDNewSHFUR___HIGPRO_23</v>
      </c>
      <c r="B366" t="s">
        <v>1848</v>
      </c>
      <c r="C366" t="s">
        <v>13</v>
      </c>
      <c r="D366" t="s">
        <v>1852</v>
      </c>
      <c r="E366" t="s">
        <v>58</v>
      </c>
      <c r="F366" t="s">
        <v>32</v>
      </c>
      <c r="G366" t="s">
        <v>34</v>
      </c>
      <c r="H366" t="s">
        <v>14</v>
      </c>
      <c r="I366" t="s">
        <v>15</v>
      </c>
      <c r="J366" t="s">
        <v>45</v>
      </c>
      <c r="K366">
        <v>23</v>
      </c>
      <c r="L366" s="1">
        <f>SUMIFS(Activity_PUBBDG!C:C,Activity_PUBBDG!B:B,B366&amp;C366&amp;D366&amp;E366&amp;F366&amp;"*")</f>
        <v>0</v>
      </c>
      <c r="M366" s="1">
        <f>SUMIFS(Activity_PUBBDG!U:U,Activity_PUBBDG!B:B,B366&amp;C366&amp;D366&amp;E366&amp;F366&amp;"*")</f>
        <v>290.43180513994872</v>
      </c>
      <c r="N366" s="1">
        <f>VLOOKUP(B366&amp;C366&amp;D366&amp;E366&amp;F366&amp;G366&amp;H366&amp;I366&amp;J366&amp;"*",PUBBDG_CapacityToActivity!B:C,2,FALSE)</f>
        <v>31.536000000000001</v>
      </c>
      <c r="O366" s="1">
        <f>VLOOKUP(F366,Parameters!A:B,2,FALSE)</f>
        <v>0.30113578140729891</v>
      </c>
      <c r="P366" s="5">
        <v>0.8</v>
      </c>
      <c r="Q366" s="5">
        <v>1</v>
      </c>
      <c r="R366" s="5">
        <v>2</v>
      </c>
      <c r="S366">
        <f t="shared" si="17"/>
        <v>24.466125331738493</v>
      </c>
    </row>
    <row r="367" spans="1:19" x14ac:dyDescent="0.25">
      <c r="A367" t="str">
        <f t="shared" si="18"/>
        <v>PUBBDGSBDOldLIFLUT8HIGELC_23</v>
      </c>
      <c r="B367" t="s">
        <v>1848</v>
      </c>
      <c r="C367" t="s">
        <v>13</v>
      </c>
      <c r="D367" t="s">
        <v>1852</v>
      </c>
      <c r="E367" t="s">
        <v>57</v>
      </c>
      <c r="F367" t="s">
        <v>20</v>
      </c>
      <c r="G367" t="s">
        <v>22</v>
      </c>
      <c r="H367" t="s">
        <v>24</v>
      </c>
      <c r="I367" t="s">
        <v>15</v>
      </c>
      <c r="J367" t="s">
        <v>16</v>
      </c>
      <c r="K367">
        <v>23</v>
      </c>
      <c r="L367" s="1">
        <f>SUMIFS(Activity_PUBBDG!C:C,Activity_PUBBDG!B:B,B367&amp;C367&amp;D367&amp;E367&amp;F367&amp;"*")</f>
        <v>390.4695565097544</v>
      </c>
      <c r="M367" s="1">
        <f>SUMIFS(Activity_PUBBDG!U:U,Activity_PUBBDG!B:B,B367&amp;C367&amp;D367&amp;E367&amp;F367&amp;"*")</f>
        <v>406.81032684982313</v>
      </c>
      <c r="N367" s="1">
        <f>VLOOKUP(B367&amp;C367&amp;D367&amp;E367&amp;F367&amp;G367&amp;H367&amp;I367&amp;J367&amp;"*",PUBBDG_CapacityToActivity!B:C,2,FALSE)</f>
        <v>1</v>
      </c>
      <c r="O367" s="1">
        <f>VLOOKUP(F367,Parameters!A:B,2,FALSE)</f>
        <v>0.66981607963728396</v>
      </c>
      <c r="P367" s="5">
        <v>0.5</v>
      </c>
      <c r="Q367" s="5">
        <v>1</v>
      </c>
      <c r="R367" s="5">
        <v>1.1000000000000001</v>
      </c>
      <c r="S367">
        <f t="shared" si="17"/>
        <v>350.00012733617024</v>
      </c>
    </row>
    <row r="368" spans="1:19" x14ac:dyDescent="0.25">
      <c r="A368" t="str">
        <f t="shared" si="18"/>
        <v>PUBBDGHSPOldSHPLT1500WSTDELC_23</v>
      </c>
      <c r="B368" t="s">
        <v>1848</v>
      </c>
      <c r="C368" t="s">
        <v>13</v>
      </c>
      <c r="D368" t="s">
        <v>1851</v>
      </c>
      <c r="E368" t="s">
        <v>57</v>
      </c>
      <c r="F368" t="s">
        <v>32</v>
      </c>
      <c r="G368" t="s">
        <v>37</v>
      </c>
      <c r="H368" t="s">
        <v>40</v>
      </c>
      <c r="I368" t="s">
        <v>18</v>
      </c>
      <c r="J368" t="s">
        <v>16</v>
      </c>
      <c r="K368">
        <v>23</v>
      </c>
      <c r="L368" s="1">
        <f>SUMIFS(Activity_PUBBDG!C:C,Activity_PUBBDG!B:B,B368&amp;C368&amp;D368&amp;E368&amp;F368&amp;"*")</f>
        <v>1710.7130358521706</v>
      </c>
      <c r="M368" s="1">
        <f>SUMIFS(Activity_PUBBDG!U:U,Activity_PUBBDG!B:B,B368&amp;C368&amp;D368&amp;E368&amp;F368&amp;"*")</f>
        <v>2040.1690200265282</v>
      </c>
      <c r="N368" s="1">
        <f>VLOOKUP(B368&amp;C368&amp;D368&amp;E368&amp;F368&amp;G368&amp;H368&amp;I368&amp;J368&amp;"*",PUBBDG_CapacityToActivity!B:C,2,FALSE)</f>
        <v>31.536000000000001</v>
      </c>
      <c r="O368" s="1">
        <f>VLOOKUP(F368,Parameters!A:B,2,FALSE)</f>
        <v>0.30113578140729891</v>
      </c>
      <c r="P368" s="5">
        <v>0.1</v>
      </c>
      <c r="Q368" s="5">
        <v>1</v>
      </c>
      <c r="R368" s="5">
        <v>1.1000000000000001</v>
      </c>
      <c r="S368">
        <f t="shared" si="17"/>
        <v>37.869931235644358</v>
      </c>
    </row>
    <row r="369" spans="1:19" x14ac:dyDescent="0.25">
      <c r="A369" t="str">
        <f t="shared" si="18"/>
        <v>PUBBDGPSINewSHHEP___STDELC_23</v>
      </c>
      <c r="B369" t="s">
        <v>1848</v>
      </c>
      <c r="C369" t="s">
        <v>13</v>
      </c>
      <c r="D369" t="s">
        <v>1849</v>
      </c>
      <c r="E369" t="s">
        <v>58</v>
      </c>
      <c r="F369" t="s">
        <v>32</v>
      </c>
      <c r="G369" t="s">
        <v>35</v>
      </c>
      <c r="H369" t="s">
        <v>14</v>
      </c>
      <c r="I369" t="s">
        <v>18</v>
      </c>
      <c r="J369" t="s">
        <v>16</v>
      </c>
      <c r="K369">
        <v>23</v>
      </c>
      <c r="L369" s="1">
        <f>SUMIFS(Activity_PUBBDG!C:C,Activity_PUBBDG!B:B,B369&amp;C369&amp;D369&amp;E369&amp;F369&amp;"*")</f>
        <v>0</v>
      </c>
      <c r="M369" s="1">
        <f>SUMIFS(Activity_PUBBDG!U:U,Activity_PUBBDG!B:B,B369&amp;C369&amp;D369&amp;E369&amp;F369&amp;"*")</f>
        <v>230.4723599023834</v>
      </c>
      <c r="N369" s="1">
        <f>VLOOKUP(B369&amp;C369&amp;D369&amp;E369&amp;F369&amp;G369&amp;H369&amp;I369&amp;J369&amp;"*",PUBBDG_CapacityToActivity!B:C,2,FALSE)</f>
        <v>31.536000000000001</v>
      </c>
      <c r="O369" s="1">
        <f>VLOOKUP(F369,Parameters!A:B,2,FALSE)</f>
        <v>0.30113578140729891</v>
      </c>
      <c r="P369" s="5">
        <v>0.8</v>
      </c>
      <c r="Q369" s="5">
        <v>1</v>
      </c>
      <c r="R369" s="5">
        <v>2</v>
      </c>
      <c r="S369">
        <f t="shared" si="17"/>
        <v>19.415110683749436</v>
      </c>
    </row>
    <row r="370" spans="1:19" x14ac:dyDescent="0.25">
      <c r="A370" t="str">
        <f t="shared" si="18"/>
        <v>PUBBDGHSPNewSHHEP___STDNGA_23</v>
      </c>
      <c r="B370" t="s">
        <v>1848</v>
      </c>
      <c r="C370" t="s">
        <v>13</v>
      </c>
      <c r="D370" t="s">
        <v>1851</v>
      </c>
      <c r="E370" t="s">
        <v>58</v>
      </c>
      <c r="F370" t="s">
        <v>32</v>
      </c>
      <c r="G370" t="s">
        <v>35</v>
      </c>
      <c r="H370" t="s">
        <v>14</v>
      </c>
      <c r="I370" t="s">
        <v>18</v>
      </c>
      <c r="J370" t="s">
        <v>19</v>
      </c>
      <c r="K370">
        <v>23</v>
      </c>
      <c r="L370" s="1">
        <f>SUMIFS(Activity_PUBBDG!C:C,Activity_PUBBDG!B:B,B370&amp;C370&amp;D370&amp;E370&amp;F370&amp;"*")</f>
        <v>0</v>
      </c>
      <c r="M370" s="1">
        <f>SUMIFS(Activity_PUBBDG!U:U,Activity_PUBBDG!B:B,B370&amp;C370&amp;D370&amp;E370&amp;F370&amp;"*")</f>
        <v>172.51092641578816</v>
      </c>
      <c r="N370" s="1">
        <f>VLOOKUP(B370&amp;C370&amp;D370&amp;E370&amp;F370&amp;G370&amp;H370&amp;I370&amp;J370&amp;"*",PUBBDG_CapacityToActivity!B:C,2,FALSE)</f>
        <v>31.536000000000001</v>
      </c>
      <c r="O370" s="1">
        <f>VLOOKUP(F370,Parameters!A:B,2,FALSE)</f>
        <v>0.30113578140729891</v>
      </c>
      <c r="P370" s="5">
        <v>0.8</v>
      </c>
      <c r="Q370" s="5">
        <v>1</v>
      </c>
      <c r="R370" s="5">
        <v>2</v>
      </c>
      <c r="S370">
        <f t="shared" si="17"/>
        <v>14.532409578039147</v>
      </c>
    </row>
    <row r="371" spans="1:19" x14ac:dyDescent="0.25">
      <c r="A371" t="str">
        <f t="shared" si="18"/>
        <v>PUBBDGPSIOldLILED___HIGELC_23</v>
      </c>
      <c r="B371" t="s">
        <v>1848</v>
      </c>
      <c r="C371" t="s">
        <v>13</v>
      </c>
      <c r="D371" t="s">
        <v>1849</v>
      </c>
      <c r="E371" t="s">
        <v>57</v>
      </c>
      <c r="F371" t="s">
        <v>20</v>
      </c>
      <c r="G371" t="s">
        <v>27</v>
      </c>
      <c r="H371" t="s">
        <v>14</v>
      </c>
      <c r="I371" t="s">
        <v>15</v>
      </c>
      <c r="J371" t="s">
        <v>16</v>
      </c>
      <c r="K371">
        <v>23</v>
      </c>
      <c r="L371" s="1">
        <f>SUMIFS(Activity_PUBBDG!C:C,Activity_PUBBDG!B:B,B371&amp;C371&amp;D371&amp;E371&amp;F371&amp;"*")</f>
        <v>536.98094277269161</v>
      </c>
      <c r="M371" s="1">
        <f>SUMIFS(Activity_PUBBDG!U:U,Activity_PUBBDG!B:B,B371&amp;C371&amp;D371&amp;E371&amp;F371&amp;"*")</f>
        <v>545.80481209781772</v>
      </c>
      <c r="N371" s="1">
        <f>VLOOKUP(B371&amp;C371&amp;D371&amp;E371&amp;F371&amp;G371&amp;H371&amp;I371&amp;J371&amp;"*",PUBBDG_CapacityToActivity!B:C,2,FALSE)</f>
        <v>1</v>
      </c>
      <c r="O371" s="1">
        <f>VLOOKUP(F371,Parameters!A:B,2,FALSE)</f>
        <v>0.66981607963728396</v>
      </c>
      <c r="P371" s="5">
        <v>0.5</v>
      </c>
      <c r="Q371" s="5">
        <v>1</v>
      </c>
      <c r="R371" s="5">
        <v>1.1000000000000001</v>
      </c>
      <c r="S371">
        <f t="shared" si="17"/>
        <v>469.58432745354412</v>
      </c>
    </row>
    <row r="372" spans="1:19" x14ac:dyDescent="0.25">
      <c r="A372" t="str">
        <f t="shared" si="18"/>
        <v>PUBBDGMUNNewWHHEP___HIGELC_23</v>
      </c>
      <c r="B372" t="s">
        <v>1848</v>
      </c>
      <c r="C372" t="s">
        <v>13</v>
      </c>
      <c r="D372" t="s">
        <v>1850</v>
      </c>
      <c r="E372" t="s">
        <v>58</v>
      </c>
      <c r="F372" t="s">
        <v>49</v>
      </c>
      <c r="G372" t="s">
        <v>35</v>
      </c>
      <c r="H372" t="s">
        <v>14</v>
      </c>
      <c r="I372" t="s">
        <v>15</v>
      </c>
      <c r="J372" t="s">
        <v>16</v>
      </c>
      <c r="K372">
        <v>23</v>
      </c>
      <c r="L372" s="1">
        <f>SUMIFS(Activity_PUBBDG!C:C,Activity_PUBBDG!B:B,B372&amp;C372&amp;D372&amp;E372&amp;F372&amp;"*")</f>
        <v>0</v>
      </c>
      <c r="M372" s="1">
        <f>SUMIFS(Activity_PUBBDG!U:U,Activity_PUBBDG!B:B,B372&amp;C372&amp;D372&amp;E372&amp;F372&amp;"*")</f>
        <v>49.239790364609355</v>
      </c>
      <c r="N372" s="1">
        <f>VLOOKUP(B372&amp;C372&amp;D372&amp;E372&amp;F372&amp;G372&amp;H372&amp;I372&amp;J372&amp;"*",PUBBDG_CapacityToActivity!B:C,2,FALSE)</f>
        <v>31.536000000000001</v>
      </c>
      <c r="O372" s="1">
        <f>VLOOKUP(F372,Parameters!A:B,2,FALSE)</f>
        <v>0.63450003633438512</v>
      </c>
      <c r="P372" s="5">
        <v>0.8</v>
      </c>
      <c r="Q372" s="5">
        <v>1</v>
      </c>
      <c r="R372" s="5">
        <v>2</v>
      </c>
      <c r="S372">
        <f t="shared" si="17"/>
        <v>1.9686473568674125</v>
      </c>
    </row>
    <row r="373" spans="1:19" x14ac:dyDescent="0.25">
      <c r="A373" t="str">
        <f t="shared" si="18"/>
        <v>PUBBDGMUNOldSHPLT1000WSTDELC_23</v>
      </c>
      <c r="B373" t="s">
        <v>1848</v>
      </c>
      <c r="C373" t="s">
        <v>13</v>
      </c>
      <c r="D373" t="s">
        <v>1850</v>
      </c>
      <c r="E373" t="s">
        <v>57</v>
      </c>
      <c r="F373" t="s">
        <v>32</v>
      </c>
      <c r="G373" t="s">
        <v>37</v>
      </c>
      <c r="H373" t="s">
        <v>39</v>
      </c>
      <c r="I373" t="s">
        <v>18</v>
      </c>
      <c r="J373" t="s">
        <v>16</v>
      </c>
      <c r="K373">
        <v>23</v>
      </c>
      <c r="L373" s="1">
        <f>SUMIFS(Activity_PUBBDG!C:C,Activity_PUBBDG!B:B,B373&amp;C373&amp;D373&amp;E373&amp;F373&amp;"*")</f>
        <v>1284.3713509640718</v>
      </c>
      <c r="M373" s="1">
        <f>SUMIFS(Activity_PUBBDG!U:U,Activity_PUBBDG!B:B,B373&amp;C373&amp;D373&amp;E373&amp;F373&amp;"*")</f>
        <v>1620.3336579154698</v>
      </c>
      <c r="N373" s="1">
        <f>VLOOKUP(B373&amp;C373&amp;D373&amp;E373&amp;F373&amp;G373&amp;H373&amp;I373&amp;J373&amp;"*",PUBBDG_CapacityToActivity!B:C,2,FALSE)</f>
        <v>31.536000000000001</v>
      </c>
      <c r="O373" s="1">
        <f>VLOOKUP(F373,Parameters!A:B,2,FALSE)</f>
        <v>0.30113578140729891</v>
      </c>
      <c r="P373" s="5">
        <v>0.1</v>
      </c>
      <c r="Q373" s="5">
        <v>1</v>
      </c>
      <c r="R373" s="5">
        <v>1.1000000000000001</v>
      </c>
      <c r="S373">
        <f t="shared" si="17"/>
        <v>30.07688265125261</v>
      </c>
    </row>
    <row r="374" spans="1:19" x14ac:dyDescent="0.25">
      <c r="A374" t="str">
        <f t="shared" si="18"/>
        <v>PUBBDGHSPOldWHSYS___STDKER_23</v>
      </c>
      <c r="B374" t="s">
        <v>1848</v>
      </c>
      <c r="C374" t="s">
        <v>13</v>
      </c>
      <c r="D374" t="s">
        <v>1851</v>
      </c>
      <c r="E374" t="s">
        <v>57</v>
      </c>
      <c r="F374" t="s">
        <v>49</v>
      </c>
      <c r="G374" t="s">
        <v>50</v>
      </c>
      <c r="H374" t="s">
        <v>14</v>
      </c>
      <c r="I374" t="s">
        <v>18</v>
      </c>
      <c r="J374" t="s">
        <v>42</v>
      </c>
      <c r="K374">
        <v>23</v>
      </c>
      <c r="L374" s="1">
        <f>SUMIFS(Activity_PUBBDG!C:C,Activity_PUBBDG!B:B,B374&amp;C374&amp;D374&amp;E374&amp;F374&amp;"*")</f>
        <v>326.98822994907482</v>
      </c>
      <c r="M374" s="1">
        <f>SUMIFS(Activity_PUBBDG!U:U,Activity_PUBBDG!B:B,B374&amp;C374&amp;D374&amp;E374&amp;F374&amp;"*")</f>
        <v>337.43917751607239</v>
      </c>
      <c r="N374" s="1">
        <f>VLOOKUP(B374&amp;C374&amp;D374&amp;E374&amp;F374&amp;G374&amp;H374&amp;I374&amp;J374&amp;"*",PUBBDG_CapacityToActivity!B:C,2,FALSE)</f>
        <v>31.536000000000001</v>
      </c>
      <c r="O374" s="1">
        <f>VLOOKUP(F374,Parameters!A:B,2,FALSE)</f>
        <v>0.63450003633438512</v>
      </c>
      <c r="P374" s="5">
        <v>0.05</v>
      </c>
      <c r="Q374" s="5">
        <v>0.2</v>
      </c>
      <c r="R374" s="5">
        <v>1.1000000000000001</v>
      </c>
      <c r="S374">
        <f t="shared" si="17"/>
        <v>0.42590609081149428</v>
      </c>
    </row>
    <row r="375" spans="1:19" x14ac:dyDescent="0.25">
      <c r="A375" t="str">
        <f t="shared" si="18"/>
        <v>PUBBDGHSPOldWHSYS___STDHFO_23</v>
      </c>
      <c r="B375" t="s">
        <v>1848</v>
      </c>
      <c r="C375" t="s">
        <v>13</v>
      </c>
      <c r="D375" t="s">
        <v>1851</v>
      </c>
      <c r="E375" t="s">
        <v>57</v>
      </c>
      <c r="F375" t="s">
        <v>49</v>
      </c>
      <c r="G375" t="s">
        <v>50</v>
      </c>
      <c r="H375" t="s">
        <v>14</v>
      </c>
      <c r="I375" t="s">
        <v>18</v>
      </c>
      <c r="J375" t="s">
        <v>75</v>
      </c>
      <c r="K375">
        <v>23</v>
      </c>
      <c r="L375" s="1">
        <f>SUMIFS(Activity_PUBBDG!C:C,Activity_PUBBDG!B:B,B375&amp;C375&amp;D375&amp;E375&amp;F375&amp;"*")</f>
        <v>326.98822994907482</v>
      </c>
      <c r="M375" s="1">
        <f>SUMIFS(Activity_PUBBDG!U:U,Activity_PUBBDG!B:B,B375&amp;C375&amp;D375&amp;E375&amp;F375&amp;"*")</f>
        <v>337.43917751607239</v>
      </c>
      <c r="N375" s="1">
        <f>VLOOKUP(B375&amp;C375&amp;D375&amp;E375&amp;F375&amp;G375&amp;H375&amp;I375&amp;J375&amp;"*",PUBBDG_CapacityToActivity!B:C,2,FALSE)</f>
        <v>31.536000000000001</v>
      </c>
      <c r="O375" s="1">
        <f>VLOOKUP(F375,Parameters!A:B,2,FALSE)</f>
        <v>0.63450003633438512</v>
      </c>
      <c r="P375" s="5">
        <v>0.05</v>
      </c>
      <c r="Q375" s="5">
        <v>0.2</v>
      </c>
      <c r="R375" s="5">
        <v>1.1000000000000001</v>
      </c>
      <c r="S375">
        <f t="shared" si="17"/>
        <v>0.42590609081149428</v>
      </c>
    </row>
    <row r="376" spans="1:19" x14ac:dyDescent="0.25">
      <c r="A376" t="str">
        <f t="shared" si="18"/>
        <v>PUBBDGHSPOldWHSYS___STDLFO_23</v>
      </c>
      <c r="B376" t="s">
        <v>1848</v>
      </c>
      <c r="C376" t="s">
        <v>13</v>
      </c>
      <c r="D376" t="s">
        <v>1851</v>
      </c>
      <c r="E376" t="s">
        <v>57</v>
      </c>
      <c r="F376" t="s">
        <v>49</v>
      </c>
      <c r="G376" t="s">
        <v>50</v>
      </c>
      <c r="H376" t="s">
        <v>14</v>
      </c>
      <c r="I376" t="s">
        <v>18</v>
      </c>
      <c r="J376" t="s">
        <v>43</v>
      </c>
      <c r="K376">
        <v>23</v>
      </c>
      <c r="L376" s="1">
        <f>SUMIFS(Activity_PUBBDG!C:C,Activity_PUBBDG!B:B,B376&amp;C376&amp;D376&amp;E376&amp;F376&amp;"*")</f>
        <v>326.98822994907482</v>
      </c>
      <c r="M376" s="1">
        <f>SUMIFS(Activity_PUBBDG!U:U,Activity_PUBBDG!B:B,B376&amp;C376&amp;D376&amp;E376&amp;F376&amp;"*")</f>
        <v>337.43917751607239</v>
      </c>
      <c r="N376" s="1">
        <f>VLOOKUP(B376&amp;C376&amp;D376&amp;E376&amp;F376&amp;G376&amp;H376&amp;I376&amp;J376&amp;"*",PUBBDG_CapacityToActivity!B:C,2,FALSE)</f>
        <v>31.536000000000001</v>
      </c>
      <c r="O376" s="1">
        <f>VLOOKUP(F376,Parameters!A:B,2,FALSE)</f>
        <v>0.63450003633438512</v>
      </c>
      <c r="P376" s="5">
        <v>0.05</v>
      </c>
      <c r="Q376" s="5">
        <v>0.2</v>
      </c>
      <c r="R376" s="5">
        <v>1.1000000000000001</v>
      </c>
      <c r="S376">
        <f t="shared" si="17"/>
        <v>0.42590609081149428</v>
      </c>
    </row>
    <row r="377" spans="1:19" x14ac:dyDescent="0.25">
      <c r="A377" t="str">
        <f t="shared" si="18"/>
        <v>PUBBDGMUNOldLIHAL100WSTDELC_23</v>
      </c>
      <c r="B377" t="s">
        <v>1848</v>
      </c>
      <c r="C377" t="s">
        <v>13</v>
      </c>
      <c r="D377" t="s">
        <v>1850</v>
      </c>
      <c r="E377" t="s">
        <v>57</v>
      </c>
      <c r="F377" t="s">
        <v>20</v>
      </c>
      <c r="G377" t="s">
        <v>25</v>
      </c>
      <c r="H377" t="s">
        <v>74</v>
      </c>
      <c r="I377" t="s">
        <v>18</v>
      </c>
      <c r="J377" t="s">
        <v>16</v>
      </c>
      <c r="K377">
        <v>23</v>
      </c>
      <c r="L377" s="1">
        <f>SUMIFS(Activity_PUBBDG!C:C,Activity_PUBBDG!B:B,B377&amp;C377&amp;D377&amp;E377&amp;F377&amp;"*")</f>
        <v>223.60702539066176</v>
      </c>
      <c r="M377" s="1">
        <f>SUMIFS(Activity_PUBBDG!U:U,Activity_PUBBDG!B:B,B377&amp;C377&amp;D377&amp;E377&amp;F377&amp;"*")</f>
        <v>244.13351662463026</v>
      </c>
      <c r="N377" s="1">
        <f>VLOOKUP(B377&amp;C377&amp;D377&amp;E377&amp;F377&amp;G377&amp;H377&amp;I377&amp;J377&amp;"*",PUBBDG_CapacityToActivity!B:C,2,FALSE)</f>
        <v>1</v>
      </c>
      <c r="O377" s="1">
        <f>VLOOKUP(F377,Parameters!A:B,2,FALSE)</f>
        <v>0.66981607963728396</v>
      </c>
      <c r="P377" s="5">
        <v>0.5</v>
      </c>
      <c r="Q377" s="5">
        <v>1</v>
      </c>
      <c r="R377" s="5">
        <v>1.1000000000000001</v>
      </c>
      <c r="S377">
        <f t="shared" si="17"/>
        <v>210.04078870689753</v>
      </c>
    </row>
    <row r="378" spans="1:19" x14ac:dyDescent="0.25">
      <c r="A378" t="str">
        <f t="shared" si="18"/>
        <v>PUBBDGPSINewSHHEP___HIGELC_23</v>
      </c>
      <c r="B378" t="s">
        <v>1848</v>
      </c>
      <c r="C378" t="s">
        <v>13</v>
      </c>
      <c r="D378" t="s">
        <v>1849</v>
      </c>
      <c r="E378" t="s">
        <v>58</v>
      </c>
      <c r="F378" t="s">
        <v>32</v>
      </c>
      <c r="G378" t="s">
        <v>35</v>
      </c>
      <c r="H378" t="s">
        <v>14</v>
      </c>
      <c r="I378" t="s">
        <v>15</v>
      </c>
      <c r="J378" t="s">
        <v>16</v>
      </c>
      <c r="K378">
        <v>23</v>
      </c>
      <c r="L378" s="1">
        <f>SUMIFS(Activity_PUBBDG!C:C,Activity_PUBBDG!B:B,B378&amp;C378&amp;D378&amp;E378&amp;F378&amp;"*")</f>
        <v>0</v>
      </c>
      <c r="M378" s="1">
        <f>SUMIFS(Activity_PUBBDG!U:U,Activity_PUBBDG!B:B,B378&amp;C378&amp;D378&amp;E378&amp;F378&amp;"*")</f>
        <v>230.4723599023834</v>
      </c>
      <c r="N378" s="1">
        <f>VLOOKUP(B378&amp;C378&amp;D378&amp;E378&amp;F378&amp;G378&amp;H378&amp;I378&amp;J378&amp;"*",PUBBDG_CapacityToActivity!B:C,2,FALSE)</f>
        <v>31.536000000000001</v>
      </c>
      <c r="O378" s="1">
        <f>VLOOKUP(F378,Parameters!A:B,2,FALSE)</f>
        <v>0.30113578140729891</v>
      </c>
      <c r="P378" s="5">
        <v>0.8</v>
      </c>
      <c r="Q378" s="5">
        <v>1</v>
      </c>
      <c r="R378" s="5">
        <v>2</v>
      </c>
      <c r="S378">
        <f t="shared" si="17"/>
        <v>19.415110683749436</v>
      </c>
    </row>
    <row r="379" spans="1:19" x14ac:dyDescent="0.25">
      <c r="A379" t="str">
        <f t="shared" si="18"/>
        <v>PUBBDGMUNOldLILED___ESRELC_23</v>
      </c>
      <c r="B379" t="s">
        <v>1848</v>
      </c>
      <c r="C379" t="s">
        <v>13</v>
      </c>
      <c r="D379" t="s">
        <v>1850</v>
      </c>
      <c r="E379" t="s">
        <v>57</v>
      </c>
      <c r="F379" t="s">
        <v>20</v>
      </c>
      <c r="G379" t="s">
        <v>27</v>
      </c>
      <c r="H379" t="s">
        <v>14</v>
      </c>
      <c r="I379" t="s">
        <v>17</v>
      </c>
      <c r="J379" t="s">
        <v>16</v>
      </c>
      <c r="K379">
        <v>23</v>
      </c>
      <c r="L379" s="1">
        <f>SUMIFS(Activity_PUBBDG!C:C,Activity_PUBBDG!B:B,B379&amp;C379&amp;D379&amp;E379&amp;F379&amp;"*")</f>
        <v>223.60702539066176</v>
      </c>
      <c r="M379" s="1">
        <f>SUMIFS(Activity_PUBBDG!U:U,Activity_PUBBDG!B:B,B379&amp;C379&amp;D379&amp;E379&amp;F379&amp;"*")</f>
        <v>244.13351662463026</v>
      </c>
      <c r="N379" s="1">
        <f>VLOOKUP(B379&amp;C379&amp;D379&amp;E379&amp;F379&amp;G379&amp;H379&amp;I379&amp;J379&amp;"*",PUBBDG_CapacityToActivity!B:C,2,FALSE)</f>
        <v>1</v>
      </c>
      <c r="O379" s="1">
        <f>VLOOKUP(F379,Parameters!A:B,2,FALSE)</f>
        <v>0.66981607963728396</v>
      </c>
      <c r="P379" s="5">
        <v>1</v>
      </c>
      <c r="Q379" s="5">
        <v>1</v>
      </c>
      <c r="R379" s="5">
        <v>1.1000000000000001</v>
      </c>
      <c r="S379">
        <f t="shared" ref="S379:S442" si="19">IF(R379=0,M379*Q379/N379/O379*(P379+1/(50-23)),M379*Q379/N379/O379*(P379+1/R379^(50-23)))</f>
        <v>392.28000634170888</v>
      </c>
    </row>
    <row r="380" spans="1:19" x14ac:dyDescent="0.25">
      <c r="A380" t="str">
        <f t="shared" ref="A380:A443" si="20">B380&amp;C380&amp;D380&amp;E380&amp;F380&amp;G380&amp;H380&amp;I380&amp;J380&amp;"_"&amp;K380</f>
        <v>PUBBDGSBDNewSHHEP___ESRELC_23</v>
      </c>
      <c r="B380" t="s">
        <v>1848</v>
      </c>
      <c r="C380" t="s">
        <v>13</v>
      </c>
      <c r="D380" t="s">
        <v>1852</v>
      </c>
      <c r="E380" t="s">
        <v>58</v>
      </c>
      <c r="F380" t="s">
        <v>32</v>
      </c>
      <c r="G380" t="s">
        <v>35</v>
      </c>
      <c r="H380" t="s">
        <v>14</v>
      </c>
      <c r="I380" t="s">
        <v>17</v>
      </c>
      <c r="J380" t="s">
        <v>16</v>
      </c>
      <c r="K380">
        <v>23</v>
      </c>
      <c r="L380" s="1">
        <f>SUMIFS(Activity_PUBBDG!C:C,Activity_PUBBDG!B:B,B380&amp;C380&amp;D380&amp;E380&amp;F380&amp;"*")</f>
        <v>0</v>
      </c>
      <c r="M380" s="1">
        <f>SUMIFS(Activity_PUBBDG!U:U,Activity_PUBBDG!B:B,B380&amp;C380&amp;D380&amp;E380&amp;F380&amp;"*")</f>
        <v>290.43180513994872</v>
      </c>
      <c r="N380" s="1">
        <f>VLOOKUP(B380&amp;C380&amp;D380&amp;E380&amp;F380&amp;G380&amp;H380&amp;I380&amp;J380&amp;"*",PUBBDG_CapacityToActivity!B:C,2,FALSE)</f>
        <v>31.536000000000001</v>
      </c>
      <c r="O380" s="1">
        <f>VLOOKUP(F380,Parameters!A:B,2,FALSE)</f>
        <v>0.30113578140729891</v>
      </c>
      <c r="P380" s="5">
        <v>0.8</v>
      </c>
      <c r="Q380" s="5">
        <v>1</v>
      </c>
      <c r="R380" s="5">
        <v>2</v>
      </c>
      <c r="S380">
        <f t="shared" si="19"/>
        <v>24.466125331738493</v>
      </c>
    </row>
    <row r="381" spans="1:19" x14ac:dyDescent="0.25">
      <c r="A381" t="str">
        <f t="shared" si="20"/>
        <v>PUBBDGMUNOldWHSYS___STDBMA_23</v>
      </c>
      <c r="B381" t="s">
        <v>1848</v>
      </c>
      <c r="C381" t="s">
        <v>13</v>
      </c>
      <c r="D381" t="s">
        <v>1850</v>
      </c>
      <c r="E381" t="s">
        <v>57</v>
      </c>
      <c r="F381" t="s">
        <v>49</v>
      </c>
      <c r="G381" t="s">
        <v>50</v>
      </c>
      <c r="H381" t="s">
        <v>14</v>
      </c>
      <c r="I381" t="s">
        <v>18</v>
      </c>
      <c r="J381" t="s">
        <v>33</v>
      </c>
      <c r="K381">
        <v>23</v>
      </c>
      <c r="L381" s="1">
        <f>SUMIFS(Activity_PUBBDG!C:C,Activity_PUBBDG!B:B,B381&amp;C381&amp;D381&amp;E381&amp;F381&amp;"*")</f>
        <v>173.28131471168945</v>
      </c>
      <c r="M381" s="1">
        <f>SUMIFS(Activity_PUBBDG!U:U,Activity_PUBBDG!B:B,B381&amp;C381&amp;D381&amp;E381&amp;F381&amp;"*")</f>
        <v>189.18804832717709</v>
      </c>
      <c r="N381" s="1">
        <f>VLOOKUP(B381&amp;C381&amp;D381&amp;E381&amp;F381&amp;G381&amp;H381&amp;I381&amp;J381&amp;"*",PUBBDG_CapacityToActivity!B:C,2,FALSE)</f>
        <v>31.536000000000001</v>
      </c>
      <c r="O381" s="1">
        <f>VLOOKUP(F381,Parameters!A:B,2,FALSE)</f>
        <v>0.63450003633438512</v>
      </c>
      <c r="P381" s="5">
        <v>0.05</v>
      </c>
      <c r="Q381" s="5">
        <v>0.2</v>
      </c>
      <c r="R381" s="5">
        <v>1.1000000000000001</v>
      </c>
      <c r="S381">
        <f t="shared" si="19"/>
        <v>0.23878775038635267</v>
      </c>
    </row>
    <row r="382" spans="1:19" x14ac:dyDescent="0.25">
      <c r="A382" t="str">
        <f t="shared" si="20"/>
        <v>PUBBDGSBDOldWHWTK___HIGELC_23</v>
      </c>
      <c r="B382" t="s">
        <v>1848</v>
      </c>
      <c r="C382" t="s">
        <v>13</v>
      </c>
      <c r="D382" t="s">
        <v>1852</v>
      </c>
      <c r="E382" t="s">
        <v>57</v>
      </c>
      <c r="F382" t="s">
        <v>49</v>
      </c>
      <c r="G382" t="s">
        <v>51</v>
      </c>
      <c r="H382" t="s">
        <v>14</v>
      </c>
      <c r="I382" t="s">
        <v>15</v>
      </c>
      <c r="J382" t="s">
        <v>16</v>
      </c>
      <c r="K382">
        <v>23</v>
      </c>
      <c r="L382" s="1">
        <f>SUMIFS(Activity_PUBBDG!C:C,Activity_PUBBDG!B:B,B382&amp;C382&amp;D382&amp;E382&amp;F382&amp;"*")</f>
        <v>288.23670069768616</v>
      </c>
      <c r="M382" s="1">
        <f>SUMIFS(Activity_PUBBDG!U:U,Activity_PUBBDG!B:B,B382&amp;C382&amp;D382&amp;E382&amp;F382&amp;"*")</f>
        <v>300.2991256707939</v>
      </c>
      <c r="N382" s="1">
        <f>VLOOKUP(B382&amp;C382&amp;D382&amp;E382&amp;F382&amp;G382&amp;H382&amp;I382&amp;J382&amp;"*",PUBBDG_CapacityToActivity!B:C,2,FALSE)</f>
        <v>31.536000000000001</v>
      </c>
      <c r="O382" s="1">
        <f>VLOOKUP(F382,Parameters!A:B,2,FALSE)</f>
        <v>0.63450003633438512</v>
      </c>
      <c r="P382" s="5">
        <v>0.1</v>
      </c>
      <c r="Q382" s="5">
        <v>1</v>
      </c>
      <c r="R382" s="5">
        <v>1.1000000000000001</v>
      </c>
      <c r="S382">
        <f t="shared" si="19"/>
        <v>2.645532776600406</v>
      </c>
    </row>
    <row r="383" spans="1:19" x14ac:dyDescent="0.25">
      <c r="A383" t="str">
        <f t="shared" si="20"/>
        <v>PUBBDGSBDNewSHHEP___STDELC_23</v>
      </c>
      <c r="B383" t="s">
        <v>1848</v>
      </c>
      <c r="C383" t="s">
        <v>13</v>
      </c>
      <c r="D383" t="s">
        <v>1852</v>
      </c>
      <c r="E383" t="s">
        <v>58</v>
      </c>
      <c r="F383" t="s">
        <v>32</v>
      </c>
      <c r="G383" t="s">
        <v>35</v>
      </c>
      <c r="H383" t="s">
        <v>14</v>
      </c>
      <c r="I383" t="s">
        <v>18</v>
      </c>
      <c r="J383" t="s">
        <v>16</v>
      </c>
      <c r="K383">
        <v>23</v>
      </c>
      <c r="L383" s="1">
        <f>SUMIFS(Activity_PUBBDG!C:C,Activity_PUBBDG!B:B,B383&amp;C383&amp;D383&amp;E383&amp;F383&amp;"*")</f>
        <v>0</v>
      </c>
      <c r="M383" s="1">
        <f>SUMIFS(Activity_PUBBDG!U:U,Activity_PUBBDG!B:B,B383&amp;C383&amp;D383&amp;E383&amp;F383&amp;"*")</f>
        <v>290.43180513994872</v>
      </c>
      <c r="N383" s="1">
        <f>VLOOKUP(B383&amp;C383&amp;D383&amp;E383&amp;F383&amp;G383&amp;H383&amp;I383&amp;J383&amp;"*",PUBBDG_CapacityToActivity!B:C,2,FALSE)</f>
        <v>31.536000000000001</v>
      </c>
      <c r="O383" s="1">
        <f>VLOOKUP(F383,Parameters!A:B,2,FALSE)</f>
        <v>0.30113578140729891</v>
      </c>
      <c r="P383" s="5">
        <v>0.8</v>
      </c>
      <c r="Q383" s="5">
        <v>1</v>
      </c>
      <c r="R383" s="5">
        <v>2</v>
      </c>
      <c r="S383">
        <f t="shared" si="19"/>
        <v>24.466125331738493</v>
      </c>
    </row>
    <row r="384" spans="1:19" x14ac:dyDescent="0.25">
      <c r="A384" t="str">
        <f t="shared" si="20"/>
        <v>PUBBDGMUNNewSCCE___STDELC_23</v>
      </c>
      <c r="B384" t="s">
        <v>1848</v>
      </c>
      <c r="C384" t="s">
        <v>13</v>
      </c>
      <c r="D384" t="s">
        <v>1850</v>
      </c>
      <c r="E384" t="s">
        <v>58</v>
      </c>
      <c r="F384" t="s">
        <v>28</v>
      </c>
      <c r="G384" t="s">
        <v>29</v>
      </c>
      <c r="H384" t="s">
        <v>14</v>
      </c>
      <c r="I384" t="s">
        <v>18</v>
      </c>
      <c r="J384" t="s">
        <v>16</v>
      </c>
      <c r="K384">
        <v>23</v>
      </c>
      <c r="L384" s="1">
        <f>SUMIFS(Activity_PUBBDG!C:C,Activity_PUBBDG!B:B,B384&amp;C384&amp;D384&amp;E384&amp;F384&amp;"*")</f>
        <v>0</v>
      </c>
      <c r="M384" s="1">
        <f>SUMIFS(Activity_PUBBDG!U:U,Activity_PUBBDG!B:B,B384&amp;C384&amp;D384&amp;E384&amp;F384&amp;"*")</f>
        <v>186.69037459324858</v>
      </c>
      <c r="N384" s="1">
        <f>VLOOKUP(B384&amp;C384&amp;D384&amp;E384&amp;F384&amp;G384&amp;H384&amp;I384&amp;J384&amp;"*",PUBBDG_CapacityToActivity!B:C,2,FALSE)</f>
        <v>31.536000000000001</v>
      </c>
      <c r="O384" s="1">
        <f>VLOOKUP(F384,Parameters!A:B,2,FALSE)</f>
        <v>0.37169226366635683</v>
      </c>
      <c r="P384" s="5">
        <v>0.8</v>
      </c>
      <c r="Q384" s="5">
        <v>1</v>
      </c>
      <c r="R384" s="5">
        <v>2</v>
      </c>
      <c r="S384">
        <f t="shared" si="19"/>
        <v>12.741536109388374</v>
      </c>
    </row>
    <row r="385" spans="1:19" x14ac:dyDescent="0.25">
      <c r="A385" t="str">
        <f t="shared" si="20"/>
        <v>PUBBDGPSIOldWHSYS___STDKER_23</v>
      </c>
      <c r="B385" t="s">
        <v>1848</v>
      </c>
      <c r="C385" t="s">
        <v>13</v>
      </c>
      <c r="D385" t="s">
        <v>1849</v>
      </c>
      <c r="E385" t="s">
        <v>57</v>
      </c>
      <c r="F385" t="s">
        <v>49</v>
      </c>
      <c r="G385" t="s">
        <v>50</v>
      </c>
      <c r="H385" t="s">
        <v>14</v>
      </c>
      <c r="I385" t="s">
        <v>18</v>
      </c>
      <c r="J385" t="s">
        <v>42</v>
      </c>
      <c r="K385">
        <v>23</v>
      </c>
      <c r="L385" s="1">
        <f>SUMIFS(Activity_PUBBDG!C:C,Activity_PUBBDG!B:B,B385&amp;C385&amp;D385&amp;E385&amp;F385&amp;"*")</f>
        <v>391.47480392161418</v>
      </c>
      <c r="M385" s="1">
        <f>SUMIFS(Activity_PUBBDG!U:U,Activity_PUBBDG!B:B,B385&amp;C385&amp;D385&amp;E385&amp;F385&amp;"*")</f>
        <v>397.90766259263086</v>
      </c>
      <c r="N385" s="1">
        <f>VLOOKUP(B385&amp;C385&amp;D385&amp;E385&amp;F385&amp;G385&amp;H385&amp;I385&amp;J385&amp;"*",PUBBDG_CapacityToActivity!B:C,2,FALSE)</f>
        <v>31.536000000000001</v>
      </c>
      <c r="O385" s="1">
        <f>VLOOKUP(F385,Parameters!A:B,2,FALSE)</f>
        <v>0.63450003633438512</v>
      </c>
      <c r="P385" s="5">
        <v>0.05</v>
      </c>
      <c r="Q385" s="5">
        <v>0.2</v>
      </c>
      <c r="R385" s="5">
        <v>1.1000000000000001</v>
      </c>
      <c r="S385">
        <f t="shared" si="19"/>
        <v>0.50222768537507612</v>
      </c>
    </row>
    <row r="386" spans="1:19" x14ac:dyDescent="0.25">
      <c r="A386" t="str">
        <f t="shared" si="20"/>
        <v>PUBBDGPSIOldWHSYS___STDHFO_23</v>
      </c>
      <c r="B386" t="s">
        <v>1848</v>
      </c>
      <c r="C386" t="s">
        <v>13</v>
      </c>
      <c r="D386" t="s">
        <v>1849</v>
      </c>
      <c r="E386" t="s">
        <v>57</v>
      </c>
      <c r="F386" t="s">
        <v>49</v>
      </c>
      <c r="G386" t="s">
        <v>50</v>
      </c>
      <c r="H386" t="s">
        <v>14</v>
      </c>
      <c r="I386" t="s">
        <v>18</v>
      </c>
      <c r="J386" t="s">
        <v>75</v>
      </c>
      <c r="K386">
        <v>23</v>
      </c>
      <c r="L386" s="1">
        <f>SUMIFS(Activity_PUBBDG!C:C,Activity_PUBBDG!B:B,B386&amp;C386&amp;D386&amp;E386&amp;F386&amp;"*")</f>
        <v>391.47480392161418</v>
      </c>
      <c r="M386" s="1">
        <f>SUMIFS(Activity_PUBBDG!U:U,Activity_PUBBDG!B:B,B386&amp;C386&amp;D386&amp;E386&amp;F386&amp;"*")</f>
        <v>397.90766259263086</v>
      </c>
      <c r="N386" s="1">
        <f>VLOOKUP(B386&amp;C386&amp;D386&amp;E386&amp;F386&amp;G386&amp;H386&amp;I386&amp;J386&amp;"*",PUBBDG_CapacityToActivity!B:C,2,FALSE)</f>
        <v>31.536000000000001</v>
      </c>
      <c r="O386" s="1">
        <f>VLOOKUP(F386,Parameters!A:B,2,FALSE)</f>
        <v>0.63450003633438512</v>
      </c>
      <c r="P386" s="5">
        <v>0.05</v>
      </c>
      <c r="Q386" s="5">
        <v>0.2</v>
      </c>
      <c r="R386" s="5">
        <v>1.1000000000000001</v>
      </c>
      <c r="S386">
        <f t="shared" si="19"/>
        <v>0.50222768537507612</v>
      </c>
    </row>
    <row r="387" spans="1:19" x14ac:dyDescent="0.25">
      <c r="A387" t="str">
        <f t="shared" si="20"/>
        <v>PUBBDGPSIOldWHSYS___STDLFO_23</v>
      </c>
      <c r="B387" t="s">
        <v>1848</v>
      </c>
      <c r="C387" t="s">
        <v>13</v>
      </c>
      <c r="D387" t="s">
        <v>1849</v>
      </c>
      <c r="E387" t="s">
        <v>57</v>
      </c>
      <c r="F387" t="s">
        <v>49</v>
      </c>
      <c r="G387" t="s">
        <v>50</v>
      </c>
      <c r="H387" t="s">
        <v>14</v>
      </c>
      <c r="I387" t="s">
        <v>18</v>
      </c>
      <c r="J387" t="s">
        <v>43</v>
      </c>
      <c r="K387">
        <v>23</v>
      </c>
      <c r="L387" s="1">
        <f>SUMIFS(Activity_PUBBDG!C:C,Activity_PUBBDG!B:B,B387&amp;C387&amp;D387&amp;E387&amp;F387&amp;"*")</f>
        <v>391.47480392161418</v>
      </c>
      <c r="M387" s="1">
        <f>SUMIFS(Activity_PUBBDG!U:U,Activity_PUBBDG!B:B,B387&amp;C387&amp;D387&amp;E387&amp;F387&amp;"*")</f>
        <v>397.90766259263086</v>
      </c>
      <c r="N387" s="1">
        <f>VLOOKUP(B387&amp;C387&amp;D387&amp;E387&amp;F387&amp;G387&amp;H387&amp;I387&amp;J387&amp;"*",PUBBDG_CapacityToActivity!B:C,2,FALSE)</f>
        <v>31.536000000000001</v>
      </c>
      <c r="O387" s="1">
        <f>VLOOKUP(F387,Parameters!A:B,2,FALSE)</f>
        <v>0.63450003633438512</v>
      </c>
      <c r="P387" s="5">
        <v>0.05</v>
      </c>
      <c r="Q387" s="5">
        <v>0.2</v>
      </c>
      <c r="R387" s="5">
        <v>1.1000000000000001</v>
      </c>
      <c r="S387">
        <f t="shared" si="19"/>
        <v>0.50222768537507612</v>
      </c>
    </row>
    <row r="388" spans="1:19" x14ac:dyDescent="0.25">
      <c r="A388" t="str">
        <f t="shared" si="20"/>
        <v>PUBBDGSBDOldSHPLT1500WSTDELC_23</v>
      </c>
      <c r="B388" t="s">
        <v>1848</v>
      </c>
      <c r="C388" t="s">
        <v>13</v>
      </c>
      <c r="D388" t="s">
        <v>1852</v>
      </c>
      <c r="E388" t="s">
        <v>57</v>
      </c>
      <c r="F388" t="s">
        <v>32</v>
      </c>
      <c r="G388" t="s">
        <v>37</v>
      </c>
      <c r="H388" t="s">
        <v>40</v>
      </c>
      <c r="I388" t="s">
        <v>18</v>
      </c>
      <c r="J388" t="s">
        <v>16</v>
      </c>
      <c r="K388">
        <v>23</v>
      </c>
      <c r="L388" s="1">
        <f>SUMIFS(Activity_PUBBDG!C:C,Activity_PUBBDG!B:B,B388&amp;C388&amp;D388&amp;E388&amp;F388&amp;"*")</f>
        <v>2189.6348569329261</v>
      </c>
      <c r="M388" s="1">
        <f>SUMIFS(Activity_PUBBDG!U:U,Activity_PUBBDG!B:B,B388&amp;C388&amp;D388&amp;E388&amp;F388&amp;"*")</f>
        <v>2601.5900763926697</v>
      </c>
      <c r="N388" s="1">
        <f>VLOOKUP(B388&amp;C388&amp;D388&amp;E388&amp;F388&amp;G388&amp;H388&amp;I388&amp;J388&amp;"*",PUBBDG_CapacityToActivity!B:C,2,FALSE)</f>
        <v>31.536000000000001</v>
      </c>
      <c r="O388" s="1">
        <f>VLOOKUP(F388,Parameters!A:B,2,FALSE)</f>
        <v>0.30113578140729891</v>
      </c>
      <c r="P388" s="5">
        <v>0.1</v>
      </c>
      <c r="Q388" s="5">
        <v>1</v>
      </c>
      <c r="R388" s="5">
        <v>1.1000000000000001</v>
      </c>
      <c r="S388">
        <f t="shared" si="19"/>
        <v>48.291115260168034</v>
      </c>
    </row>
    <row r="389" spans="1:19" x14ac:dyDescent="0.25">
      <c r="A389" t="str">
        <f t="shared" si="20"/>
        <v>PUBBDGMUNNewLIINC100WSTDELC_23</v>
      </c>
      <c r="B389" t="s">
        <v>1848</v>
      </c>
      <c r="C389" t="s">
        <v>13</v>
      </c>
      <c r="D389" t="s">
        <v>1850</v>
      </c>
      <c r="E389" t="s">
        <v>58</v>
      </c>
      <c r="F389" t="s">
        <v>20</v>
      </c>
      <c r="G389" t="s">
        <v>26</v>
      </c>
      <c r="H389" t="s">
        <v>74</v>
      </c>
      <c r="I389" t="s">
        <v>18</v>
      </c>
      <c r="J389" t="s">
        <v>16</v>
      </c>
      <c r="K389">
        <v>23</v>
      </c>
      <c r="L389" s="1">
        <f>SUMIFS(Activity_PUBBDG!C:C,Activity_PUBBDG!B:B,B389&amp;C389&amp;D389&amp;E389&amp;F389&amp;"*")</f>
        <v>0</v>
      </c>
      <c r="M389" s="1">
        <f>SUMIFS(Activity_PUBBDG!U:U,Activity_PUBBDG!B:B,B389&amp;C389&amp;D389&amp;E389&amp;F389&amp;"*")</f>
        <v>63.54039425779235</v>
      </c>
      <c r="N389" s="1">
        <f>VLOOKUP(B389&amp;C389&amp;D389&amp;E389&amp;F389&amp;G389&amp;H389&amp;I389&amp;J389&amp;"*",PUBBDG_CapacityToActivity!B:C,2,FALSE)</f>
        <v>1</v>
      </c>
      <c r="O389" s="1">
        <f>VLOOKUP(F389,Parameters!A:B,2,FALSE)</f>
        <v>0.66981607963728396</v>
      </c>
      <c r="P389" s="5">
        <v>0.8</v>
      </c>
      <c r="Q389" s="5">
        <v>1</v>
      </c>
      <c r="R389" s="5">
        <v>2</v>
      </c>
      <c r="S389">
        <f t="shared" si="19"/>
        <v>75.889960580183768</v>
      </c>
    </row>
    <row r="390" spans="1:19" x14ac:dyDescent="0.25">
      <c r="A390" t="str">
        <f t="shared" si="20"/>
        <v>PUBBDGPSINewSHHEP___STDNGA_23</v>
      </c>
      <c r="B390" t="s">
        <v>1848</v>
      </c>
      <c r="C390" t="s">
        <v>13</v>
      </c>
      <c r="D390" t="s">
        <v>1849</v>
      </c>
      <c r="E390" t="s">
        <v>58</v>
      </c>
      <c r="F390" t="s">
        <v>32</v>
      </c>
      <c r="G390" t="s">
        <v>35</v>
      </c>
      <c r="H390" t="s">
        <v>14</v>
      </c>
      <c r="I390" t="s">
        <v>18</v>
      </c>
      <c r="J390" t="s">
        <v>19</v>
      </c>
      <c r="K390">
        <v>23</v>
      </c>
      <c r="L390" s="1">
        <f>SUMIFS(Activity_PUBBDG!C:C,Activity_PUBBDG!B:B,B390&amp;C390&amp;D390&amp;E390&amp;F390&amp;"*")</f>
        <v>0</v>
      </c>
      <c r="M390" s="1">
        <f>SUMIFS(Activity_PUBBDG!U:U,Activity_PUBBDG!B:B,B390&amp;C390&amp;D390&amp;E390&amp;F390&amp;"*")</f>
        <v>230.4723599023834</v>
      </c>
      <c r="N390" s="1">
        <f>VLOOKUP(B390&amp;C390&amp;D390&amp;E390&amp;F390&amp;G390&amp;H390&amp;I390&amp;J390&amp;"*",PUBBDG_CapacityToActivity!B:C,2,FALSE)</f>
        <v>31.536000000000001</v>
      </c>
      <c r="O390" s="1">
        <f>VLOOKUP(F390,Parameters!A:B,2,FALSE)</f>
        <v>0.30113578140729891</v>
      </c>
      <c r="P390" s="5">
        <v>0.8</v>
      </c>
      <c r="Q390" s="5">
        <v>1</v>
      </c>
      <c r="R390" s="5">
        <v>2</v>
      </c>
      <c r="S390">
        <f t="shared" si="19"/>
        <v>19.415110683749436</v>
      </c>
    </row>
    <row r="391" spans="1:19" x14ac:dyDescent="0.25">
      <c r="A391" t="str">
        <f t="shared" si="20"/>
        <v>PUBBDGPSIOldLIFLUT8HIGELC_23</v>
      </c>
      <c r="B391" t="s">
        <v>1848</v>
      </c>
      <c r="C391" t="s">
        <v>13</v>
      </c>
      <c r="D391" t="s">
        <v>1849</v>
      </c>
      <c r="E391" t="s">
        <v>57</v>
      </c>
      <c r="F391" t="s">
        <v>20</v>
      </c>
      <c r="G391" t="s">
        <v>22</v>
      </c>
      <c r="H391" t="s">
        <v>24</v>
      </c>
      <c r="I391" t="s">
        <v>15</v>
      </c>
      <c r="J391" t="s">
        <v>16</v>
      </c>
      <c r="K391">
        <v>23</v>
      </c>
      <c r="L391" s="1">
        <f>SUMIFS(Activity_PUBBDG!C:C,Activity_PUBBDG!B:B,B391&amp;C391&amp;D391&amp;E391&amp;F391&amp;"*")</f>
        <v>536.98094277269161</v>
      </c>
      <c r="M391" s="1">
        <f>SUMIFS(Activity_PUBBDG!U:U,Activity_PUBBDG!B:B,B391&amp;C391&amp;D391&amp;E391&amp;F391&amp;"*")</f>
        <v>545.80481209781772</v>
      </c>
      <c r="N391" s="1">
        <f>VLOOKUP(B391&amp;C391&amp;D391&amp;E391&amp;F391&amp;G391&amp;H391&amp;I391&amp;J391&amp;"*",PUBBDG_CapacityToActivity!B:C,2,FALSE)</f>
        <v>1</v>
      </c>
      <c r="O391" s="1">
        <f>VLOOKUP(F391,Parameters!A:B,2,FALSE)</f>
        <v>0.66981607963728396</v>
      </c>
      <c r="P391" s="5">
        <v>0.5</v>
      </c>
      <c r="Q391" s="5">
        <v>1</v>
      </c>
      <c r="R391" s="5">
        <v>1.1000000000000001</v>
      </c>
      <c r="S391">
        <f t="shared" si="19"/>
        <v>469.58432745354412</v>
      </c>
    </row>
    <row r="392" spans="1:19" x14ac:dyDescent="0.25">
      <c r="A392" t="str">
        <f t="shared" si="20"/>
        <v>PUBBDGMUNNewSCCE___ESRELC_23</v>
      </c>
      <c r="B392" t="s">
        <v>1848</v>
      </c>
      <c r="C392" t="s">
        <v>13</v>
      </c>
      <c r="D392" t="s">
        <v>1850</v>
      </c>
      <c r="E392" t="s">
        <v>58</v>
      </c>
      <c r="F392" t="s">
        <v>28</v>
      </c>
      <c r="G392" t="s">
        <v>29</v>
      </c>
      <c r="H392" t="s">
        <v>14</v>
      </c>
      <c r="I392" t="s">
        <v>17</v>
      </c>
      <c r="J392" t="s">
        <v>16</v>
      </c>
      <c r="K392">
        <v>23</v>
      </c>
      <c r="L392" s="1">
        <f>SUMIFS(Activity_PUBBDG!C:C,Activity_PUBBDG!B:B,B392&amp;C392&amp;D392&amp;E392&amp;F392&amp;"*")</f>
        <v>0</v>
      </c>
      <c r="M392" s="1">
        <f>SUMIFS(Activity_PUBBDG!U:U,Activity_PUBBDG!B:B,B392&amp;C392&amp;D392&amp;E392&amp;F392&amp;"*")</f>
        <v>186.69037459324858</v>
      </c>
      <c r="N392" s="1">
        <f>VLOOKUP(B392&amp;C392&amp;D392&amp;E392&amp;F392&amp;G392&amp;H392&amp;I392&amp;J392&amp;"*",PUBBDG_CapacityToActivity!B:C,2,FALSE)</f>
        <v>31.536000000000001</v>
      </c>
      <c r="O392" s="1">
        <f>VLOOKUP(F392,Parameters!A:B,2,FALSE)</f>
        <v>0.37169226366635683</v>
      </c>
      <c r="P392" s="5">
        <v>0.8</v>
      </c>
      <c r="Q392" s="5">
        <v>1</v>
      </c>
      <c r="R392" s="5">
        <v>2</v>
      </c>
      <c r="S392">
        <f t="shared" si="19"/>
        <v>12.741536109388374</v>
      </c>
    </row>
    <row r="393" spans="1:19" x14ac:dyDescent="0.25">
      <c r="A393" t="str">
        <f t="shared" si="20"/>
        <v>PUBBDGHSPOldSHPLT1000WSTDELC_23</v>
      </c>
      <c r="B393" t="s">
        <v>1848</v>
      </c>
      <c r="C393" t="s">
        <v>13</v>
      </c>
      <c r="D393" t="s">
        <v>1851</v>
      </c>
      <c r="E393" t="s">
        <v>57</v>
      </c>
      <c r="F393" t="s">
        <v>32</v>
      </c>
      <c r="G393" t="s">
        <v>37</v>
      </c>
      <c r="H393" t="s">
        <v>39</v>
      </c>
      <c r="I393" t="s">
        <v>18</v>
      </c>
      <c r="J393" t="s">
        <v>16</v>
      </c>
      <c r="K393">
        <v>23</v>
      </c>
      <c r="L393" s="1">
        <f>SUMIFS(Activity_PUBBDG!C:C,Activity_PUBBDG!B:B,B393&amp;C393&amp;D393&amp;E393&amp;F393&amp;"*")</f>
        <v>1710.7130358521706</v>
      </c>
      <c r="M393" s="1">
        <f>SUMIFS(Activity_PUBBDG!U:U,Activity_PUBBDG!B:B,B393&amp;C393&amp;D393&amp;E393&amp;F393&amp;"*")</f>
        <v>2040.1690200265282</v>
      </c>
      <c r="N393" s="1">
        <f>VLOOKUP(B393&amp;C393&amp;D393&amp;E393&amp;F393&amp;G393&amp;H393&amp;I393&amp;J393&amp;"*",PUBBDG_CapacityToActivity!B:C,2,FALSE)</f>
        <v>31.536000000000001</v>
      </c>
      <c r="O393" s="1">
        <f>VLOOKUP(F393,Parameters!A:B,2,FALSE)</f>
        <v>0.30113578140729891</v>
      </c>
      <c r="P393" s="5">
        <v>0.1</v>
      </c>
      <c r="Q393" s="5">
        <v>1</v>
      </c>
      <c r="R393" s="5">
        <v>1.1000000000000001</v>
      </c>
      <c r="S393">
        <f t="shared" si="19"/>
        <v>37.869931235644358</v>
      </c>
    </row>
    <row r="394" spans="1:19" x14ac:dyDescent="0.25">
      <c r="A394" t="str">
        <f t="shared" si="20"/>
        <v>PUBBDGMUNOldSHFUR___STDELC_23</v>
      </c>
      <c r="B394" t="s">
        <v>1848</v>
      </c>
      <c r="C394" t="s">
        <v>13</v>
      </c>
      <c r="D394" t="s">
        <v>1850</v>
      </c>
      <c r="E394" t="s">
        <v>57</v>
      </c>
      <c r="F394" t="s">
        <v>32</v>
      </c>
      <c r="G394" t="s">
        <v>34</v>
      </c>
      <c r="H394" t="s">
        <v>14</v>
      </c>
      <c r="I394" t="s">
        <v>18</v>
      </c>
      <c r="J394" t="s">
        <v>16</v>
      </c>
      <c r="K394">
        <v>23</v>
      </c>
      <c r="L394" s="1">
        <f>SUMIFS(Activity_PUBBDG!C:C,Activity_PUBBDG!B:B,B394&amp;C394&amp;D394&amp;E394&amp;F394&amp;"*")</f>
        <v>1284.3713509640718</v>
      </c>
      <c r="M394" s="1">
        <f>SUMIFS(Activity_PUBBDG!U:U,Activity_PUBBDG!B:B,B394&amp;C394&amp;D394&amp;E394&amp;F394&amp;"*")</f>
        <v>1620.3336579154698</v>
      </c>
      <c r="N394" s="1">
        <f>VLOOKUP(B394&amp;C394&amp;D394&amp;E394&amp;F394&amp;G394&amp;H394&amp;I394&amp;J394&amp;"*",PUBBDG_CapacityToActivity!B:C,2,FALSE)</f>
        <v>31.536000000000001</v>
      </c>
      <c r="O394" s="1">
        <f>VLOOKUP(F394,Parameters!A:B,2,FALSE)</f>
        <v>0.30113578140729891</v>
      </c>
      <c r="P394" s="5">
        <v>0.1</v>
      </c>
      <c r="Q394" s="5">
        <v>1</v>
      </c>
      <c r="R394" s="5">
        <v>1.1000000000000001</v>
      </c>
      <c r="S394">
        <f t="shared" si="19"/>
        <v>30.07688265125261</v>
      </c>
    </row>
    <row r="395" spans="1:19" x14ac:dyDescent="0.25">
      <c r="A395" t="str">
        <f t="shared" si="20"/>
        <v>PUBBDGHSPOldWHWTK___HIGELC_23</v>
      </c>
      <c r="B395" t="s">
        <v>1848</v>
      </c>
      <c r="C395" t="s">
        <v>13</v>
      </c>
      <c r="D395" t="s">
        <v>1851</v>
      </c>
      <c r="E395" t="s">
        <v>57</v>
      </c>
      <c r="F395" t="s">
        <v>49</v>
      </c>
      <c r="G395" t="s">
        <v>51</v>
      </c>
      <c r="H395" t="s">
        <v>14</v>
      </c>
      <c r="I395" t="s">
        <v>15</v>
      </c>
      <c r="J395" t="s">
        <v>16</v>
      </c>
      <c r="K395">
        <v>23</v>
      </c>
      <c r="L395" s="1">
        <f>SUMIFS(Activity_PUBBDG!C:C,Activity_PUBBDG!B:B,B395&amp;C395&amp;D395&amp;E395&amp;F395&amp;"*")</f>
        <v>326.98822994907482</v>
      </c>
      <c r="M395" s="1">
        <f>SUMIFS(Activity_PUBBDG!U:U,Activity_PUBBDG!B:B,B395&amp;C395&amp;D395&amp;E395&amp;F395&amp;"*")</f>
        <v>337.43917751607239</v>
      </c>
      <c r="N395" s="1">
        <f>VLOOKUP(B395&amp;C395&amp;D395&amp;E395&amp;F395&amp;G395&amp;H395&amp;I395&amp;J395&amp;"*",PUBBDG_CapacityToActivity!B:C,2,FALSE)</f>
        <v>31.536000000000001</v>
      </c>
      <c r="O395" s="1">
        <f>VLOOKUP(F395,Parameters!A:B,2,FALSE)</f>
        <v>0.63450003633438512</v>
      </c>
      <c r="P395" s="5">
        <v>0.1</v>
      </c>
      <c r="Q395" s="5">
        <v>1</v>
      </c>
      <c r="R395" s="5">
        <v>1.1000000000000001</v>
      </c>
      <c r="S395">
        <f t="shared" si="19"/>
        <v>2.9727239539368195</v>
      </c>
    </row>
    <row r="396" spans="1:19" x14ac:dyDescent="0.25">
      <c r="A396" t="str">
        <f t="shared" si="20"/>
        <v>PUBBDGMUNNewSHFUR___STDPRO_23</v>
      </c>
      <c r="B396" t="s">
        <v>1848</v>
      </c>
      <c r="C396" t="s">
        <v>13</v>
      </c>
      <c r="D396" t="s">
        <v>1850</v>
      </c>
      <c r="E396" t="s">
        <v>58</v>
      </c>
      <c r="F396" t="s">
        <v>32</v>
      </c>
      <c r="G396" t="s">
        <v>34</v>
      </c>
      <c r="H396" t="s">
        <v>14</v>
      </c>
      <c r="I396" t="s">
        <v>18</v>
      </c>
      <c r="J396" t="s">
        <v>45</v>
      </c>
      <c r="K396">
        <v>23</v>
      </c>
      <c r="L396" s="1">
        <f>SUMIFS(Activity_PUBBDG!C:C,Activity_PUBBDG!B:B,B396&amp;C396&amp;D396&amp;E396&amp;F396&amp;"*")</f>
        <v>0</v>
      </c>
      <c r="M396" s="1">
        <f>SUMIFS(Activity_PUBBDG!U:U,Activity_PUBBDG!B:B,B396&amp;C396&amp;D396&amp;E396&amp;F396&amp;"*")</f>
        <v>424.83002203090109</v>
      </c>
      <c r="N396" s="1">
        <f>VLOOKUP(B396&amp;C396&amp;D396&amp;E396&amp;F396&amp;G396&amp;H396&amp;I396&amp;J396&amp;"*",PUBBDG_CapacityToActivity!B:C,2,FALSE)</f>
        <v>31.536000000000001</v>
      </c>
      <c r="O396" s="1">
        <f>VLOOKUP(F396,Parameters!A:B,2,FALSE)</f>
        <v>0.30113578140729891</v>
      </c>
      <c r="P396" s="5">
        <v>0.8</v>
      </c>
      <c r="Q396" s="5">
        <v>1</v>
      </c>
      <c r="R396" s="5">
        <v>2</v>
      </c>
      <c r="S396">
        <f t="shared" si="19"/>
        <v>35.787900566485064</v>
      </c>
    </row>
    <row r="397" spans="1:19" x14ac:dyDescent="0.25">
      <c r="A397" t="str">
        <f t="shared" si="20"/>
        <v>PUBBDGMUNNewSHFUR___ESRPRO_23</v>
      </c>
      <c r="B397" t="s">
        <v>1848</v>
      </c>
      <c r="C397" t="s">
        <v>13</v>
      </c>
      <c r="D397" t="s">
        <v>1850</v>
      </c>
      <c r="E397" t="s">
        <v>58</v>
      </c>
      <c r="F397" t="s">
        <v>32</v>
      </c>
      <c r="G397" t="s">
        <v>34</v>
      </c>
      <c r="H397" t="s">
        <v>14</v>
      </c>
      <c r="I397" t="s">
        <v>17</v>
      </c>
      <c r="J397" t="s">
        <v>45</v>
      </c>
      <c r="K397">
        <v>23</v>
      </c>
      <c r="L397" s="1">
        <f>SUMIFS(Activity_PUBBDG!C:C,Activity_PUBBDG!B:B,B397&amp;C397&amp;D397&amp;E397&amp;F397&amp;"*")</f>
        <v>0</v>
      </c>
      <c r="M397" s="1">
        <f>SUMIFS(Activity_PUBBDG!U:U,Activity_PUBBDG!B:B,B397&amp;C397&amp;D397&amp;E397&amp;F397&amp;"*")</f>
        <v>424.83002203090109</v>
      </c>
      <c r="N397" s="1">
        <f>VLOOKUP(B397&amp;C397&amp;D397&amp;E397&amp;F397&amp;G397&amp;H397&amp;I397&amp;J397&amp;"*",PUBBDG_CapacityToActivity!B:C,2,FALSE)</f>
        <v>31.536000000000001</v>
      </c>
      <c r="O397" s="1">
        <f>VLOOKUP(F397,Parameters!A:B,2,FALSE)</f>
        <v>0.30113578140729891</v>
      </c>
      <c r="P397" s="5">
        <v>0.8</v>
      </c>
      <c r="Q397" s="5">
        <v>1</v>
      </c>
      <c r="R397" s="5">
        <v>2</v>
      </c>
      <c r="S397">
        <f t="shared" si="19"/>
        <v>35.787900566485064</v>
      </c>
    </row>
    <row r="398" spans="1:19" x14ac:dyDescent="0.25">
      <c r="A398" t="str">
        <f t="shared" si="20"/>
        <v>PUBBDGSBDNewSHHEP___HIGELC_23</v>
      </c>
      <c r="B398" t="s">
        <v>1848</v>
      </c>
      <c r="C398" t="s">
        <v>13</v>
      </c>
      <c r="D398" t="s">
        <v>1852</v>
      </c>
      <c r="E398" t="s">
        <v>58</v>
      </c>
      <c r="F398" t="s">
        <v>32</v>
      </c>
      <c r="G398" t="s">
        <v>35</v>
      </c>
      <c r="H398" t="s">
        <v>14</v>
      </c>
      <c r="I398" t="s">
        <v>15</v>
      </c>
      <c r="J398" t="s">
        <v>16</v>
      </c>
      <c r="K398">
        <v>23</v>
      </c>
      <c r="L398" s="1">
        <f>SUMIFS(Activity_PUBBDG!C:C,Activity_PUBBDG!B:B,B398&amp;C398&amp;D398&amp;E398&amp;F398&amp;"*")</f>
        <v>0</v>
      </c>
      <c r="M398" s="1">
        <f>SUMIFS(Activity_PUBBDG!U:U,Activity_PUBBDG!B:B,B398&amp;C398&amp;D398&amp;E398&amp;F398&amp;"*")</f>
        <v>290.43180513994872</v>
      </c>
      <c r="N398" s="1">
        <f>VLOOKUP(B398&amp;C398&amp;D398&amp;E398&amp;F398&amp;G398&amp;H398&amp;I398&amp;J398&amp;"*",PUBBDG_CapacityToActivity!B:C,2,FALSE)</f>
        <v>31.536000000000001</v>
      </c>
      <c r="O398" s="1">
        <f>VLOOKUP(F398,Parameters!A:B,2,FALSE)</f>
        <v>0.30113578140729891</v>
      </c>
      <c r="P398" s="5">
        <v>0.8</v>
      </c>
      <c r="Q398" s="5">
        <v>1</v>
      </c>
      <c r="R398" s="5">
        <v>2</v>
      </c>
      <c r="S398">
        <f t="shared" si="19"/>
        <v>24.466125331738493</v>
      </c>
    </row>
    <row r="399" spans="1:19" x14ac:dyDescent="0.25">
      <c r="A399" t="str">
        <f t="shared" si="20"/>
        <v>PUBBDGMUNNewSHFUR___HIGPRO_23</v>
      </c>
      <c r="B399" t="s">
        <v>1848</v>
      </c>
      <c r="C399" t="s">
        <v>13</v>
      </c>
      <c r="D399" t="s">
        <v>1850</v>
      </c>
      <c r="E399" t="s">
        <v>58</v>
      </c>
      <c r="F399" t="s">
        <v>32</v>
      </c>
      <c r="G399" t="s">
        <v>34</v>
      </c>
      <c r="H399" t="s">
        <v>14</v>
      </c>
      <c r="I399" t="s">
        <v>15</v>
      </c>
      <c r="J399" t="s">
        <v>45</v>
      </c>
      <c r="K399">
        <v>23</v>
      </c>
      <c r="L399" s="1">
        <f>SUMIFS(Activity_PUBBDG!C:C,Activity_PUBBDG!B:B,B399&amp;C399&amp;D399&amp;E399&amp;F399&amp;"*")</f>
        <v>0</v>
      </c>
      <c r="M399" s="1">
        <f>SUMIFS(Activity_PUBBDG!U:U,Activity_PUBBDG!B:B,B399&amp;C399&amp;D399&amp;E399&amp;F399&amp;"*")</f>
        <v>424.83002203090109</v>
      </c>
      <c r="N399" s="1">
        <f>VLOOKUP(B399&amp;C399&amp;D399&amp;E399&amp;F399&amp;G399&amp;H399&amp;I399&amp;J399&amp;"*",PUBBDG_CapacityToActivity!B:C,2,FALSE)</f>
        <v>31.536000000000001</v>
      </c>
      <c r="O399" s="1">
        <f>VLOOKUP(F399,Parameters!A:B,2,FALSE)</f>
        <v>0.30113578140729891</v>
      </c>
      <c r="P399" s="5">
        <v>0.8</v>
      </c>
      <c r="Q399" s="5">
        <v>1</v>
      </c>
      <c r="R399" s="5">
        <v>2</v>
      </c>
      <c r="S399">
        <f t="shared" si="19"/>
        <v>35.787900566485064</v>
      </c>
    </row>
    <row r="400" spans="1:19" x14ac:dyDescent="0.25">
      <c r="A400" t="str">
        <f t="shared" si="20"/>
        <v>PUBBDGMUNNewSCCE___HIGELC_23</v>
      </c>
      <c r="B400" t="s">
        <v>1848</v>
      </c>
      <c r="C400" t="s">
        <v>13</v>
      </c>
      <c r="D400" t="s">
        <v>1850</v>
      </c>
      <c r="E400" t="s">
        <v>58</v>
      </c>
      <c r="F400" t="s">
        <v>28</v>
      </c>
      <c r="G400" t="s">
        <v>29</v>
      </c>
      <c r="H400" t="s">
        <v>14</v>
      </c>
      <c r="I400" t="s">
        <v>15</v>
      </c>
      <c r="J400" t="s">
        <v>16</v>
      </c>
      <c r="K400">
        <v>23</v>
      </c>
      <c r="L400" s="1">
        <f>SUMIFS(Activity_PUBBDG!C:C,Activity_PUBBDG!B:B,B400&amp;C400&amp;D400&amp;E400&amp;F400&amp;"*")</f>
        <v>0</v>
      </c>
      <c r="M400" s="1">
        <f>SUMIFS(Activity_PUBBDG!U:U,Activity_PUBBDG!B:B,B400&amp;C400&amp;D400&amp;E400&amp;F400&amp;"*")</f>
        <v>186.69037459324858</v>
      </c>
      <c r="N400" s="1">
        <f>VLOOKUP(B400&amp;C400&amp;D400&amp;E400&amp;F400&amp;G400&amp;H400&amp;I400&amp;J400&amp;"*",PUBBDG_CapacityToActivity!B:C,2,FALSE)</f>
        <v>31.536000000000001</v>
      </c>
      <c r="O400" s="1">
        <f>VLOOKUP(F400,Parameters!A:B,2,FALSE)</f>
        <v>0.37169226366635683</v>
      </c>
      <c r="P400" s="5">
        <v>0.8</v>
      </c>
      <c r="Q400" s="5">
        <v>1</v>
      </c>
      <c r="R400" s="5">
        <v>2</v>
      </c>
      <c r="S400">
        <f t="shared" si="19"/>
        <v>12.741536109388374</v>
      </c>
    </row>
    <row r="401" spans="1:19" x14ac:dyDescent="0.25">
      <c r="A401" t="str">
        <f t="shared" si="20"/>
        <v>PUBBDGSBDNewSHHEP___STDNGA_23</v>
      </c>
      <c r="B401" t="s">
        <v>1848</v>
      </c>
      <c r="C401" t="s">
        <v>13</v>
      </c>
      <c r="D401" t="s">
        <v>1852</v>
      </c>
      <c r="E401" t="s">
        <v>58</v>
      </c>
      <c r="F401" t="s">
        <v>32</v>
      </c>
      <c r="G401" t="s">
        <v>35</v>
      </c>
      <c r="H401" t="s">
        <v>14</v>
      </c>
      <c r="I401" t="s">
        <v>18</v>
      </c>
      <c r="J401" t="s">
        <v>19</v>
      </c>
      <c r="K401">
        <v>23</v>
      </c>
      <c r="L401" s="1">
        <f>SUMIFS(Activity_PUBBDG!C:C,Activity_PUBBDG!B:B,B401&amp;C401&amp;D401&amp;E401&amp;F401&amp;"*")</f>
        <v>0</v>
      </c>
      <c r="M401" s="1">
        <f>SUMIFS(Activity_PUBBDG!U:U,Activity_PUBBDG!B:B,B401&amp;C401&amp;D401&amp;E401&amp;F401&amp;"*")</f>
        <v>290.43180513994872</v>
      </c>
      <c r="N401" s="1">
        <f>VLOOKUP(B401&amp;C401&amp;D401&amp;E401&amp;F401&amp;G401&amp;H401&amp;I401&amp;J401&amp;"*",PUBBDG_CapacityToActivity!B:C,2,FALSE)</f>
        <v>31.536000000000001</v>
      </c>
      <c r="O401" s="1">
        <f>VLOOKUP(F401,Parameters!A:B,2,FALSE)</f>
        <v>0.30113578140729891</v>
      </c>
      <c r="P401" s="5">
        <v>0.8</v>
      </c>
      <c r="Q401" s="5">
        <v>1</v>
      </c>
      <c r="R401" s="5">
        <v>2</v>
      </c>
      <c r="S401">
        <f t="shared" si="19"/>
        <v>24.466125331738493</v>
      </c>
    </row>
    <row r="402" spans="1:19" x14ac:dyDescent="0.25">
      <c r="A402" t="str">
        <f t="shared" si="20"/>
        <v>PUBBDGPSIOldWHWTK___HIGELC_23</v>
      </c>
      <c r="B402" t="s">
        <v>1848</v>
      </c>
      <c r="C402" t="s">
        <v>13</v>
      </c>
      <c r="D402" t="s">
        <v>1849</v>
      </c>
      <c r="E402" t="s">
        <v>57</v>
      </c>
      <c r="F402" t="s">
        <v>49</v>
      </c>
      <c r="G402" t="s">
        <v>51</v>
      </c>
      <c r="H402" t="s">
        <v>14</v>
      </c>
      <c r="I402" t="s">
        <v>15</v>
      </c>
      <c r="J402" t="s">
        <v>16</v>
      </c>
      <c r="K402">
        <v>23</v>
      </c>
      <c r="L402" s="1">
        <f>SUMIFS(Activity_PUBBDG!C:C,Activity_PUBBDG!B:B,B402&amp;C402&amp;D402&amp;E402&amp;F402&amp;"*")</f>
        <v>391.47480392161418</v>
      </c>
      <c r="M402" s="1">
        <f>SUMIFS(Activity_PUBBDG!U:U,Activity_PUBBDG!B:B,B402&amp;C402&amp;D402&amp;E402&amp;F402&amp;"*")</f>
        <v>397.90766259263086</v>
      </c>
      <c r="N402" s="1">
        <f>VLOOKUP(B402&amp;C402&amp;D402&amp;E402&amp;F402&amp;G402&amp;H402&amp;I402&amp;J402&amp;"*",PUBBDG_CapacityToActivity!B:C,2,FALSE)</f>
        <v>31.536000000000001</v>
      </c>
      <c r="O402" s="1">
        <f>VLOOKUP(F402,Parameters!A:B,2,FALSE)</f>
        <v>0.63450003633438512</v>
      </c>
      <c r="P402" s="5">
        <v>0.1</v>
      </c>
      <c r="Q402" s="5">
        <v>1</v>
      </c>
      <c r="R402" s="5">
        <v>1.1000000000000001</v>
      </c>
      <c r="S402">
        <f t="shared" si="19"/>
        <v>3.5054306638350634</v>
      </c>
    </row>
    <row r="403" spans="1:19" x14ac:dyDescent="0.25">
      <c r="A403" t="str">
        <f t="shared" si="20"/>
        <v>PUBBDGHSPOldLIHAL100WSTDELC_23</v>
      </c>
      <c r="B403" t="s">
        <v>1848</v>
      </c>
      <c r="C403" t="s">
        <v>13</v>
      </c>
      <c r="D403" t="s">
        <v>1851</v>
      </c>
      <c r="E403" t="s">
        <v>57</v>
      </c>
      <c r="F403" t="s">
        <v>20</v>
      </c>
      <c r="G403" t="s">
        <v>25</v>
      </c>
      <c r="H403" t="s">
        <v>74</v>
      </c>
      <c r="I403" t="s">
        <v>18</v>
      </c>
      <c r="J403" t="s">
        <v>16</v>
      </c>
      <c r="K403">
        <v>23</v>
      </c>
      <c r="L403" s="1">
        <f>SUMIFS(Activity_PUBBDG!C:C,Activity_PUBBDG!B:B,B403&amp;C403&amp;D403&amp;E403&amp;F403&amp;"*")</f>
        <v>352.04431508742454</v>
      </c>
      <c r="M403" s="1">
        <f>SUMIFS(Activity_PUBBDG!U:U,Activity_PUBBDG!B:B,B403&amp;C403&amp;D403&amp;E403&amp;F403&amp;"*")</f>
        <v>363.29608607260673</v>
      </c>
      <c r="N403" s="1">
        <f>VLOOKUP(B403&amp;C403&amp;D403&amp;E403&amp;F403&amp;G403&amp;H403&amp;I403&amp;J403&amp;"*",PUBBDG_CapacityToActivity!B:C,2,FALSE)</f>
        <v>1</v>
      </c>
      <c r="O403" s="1">
        <f>VLOOKUP(F403,Parameters!A:B,2,FALSE)</f>
        <v>0.66981607963728396</v>
      </c>
      <c r="P403" s="5">
        <v>0.5</v>
      </c>
      <c r="Q403" s="5">
        <v>1</v>
      </c>
      <c r="R403" s="5">
        <v>1.1000000000000001</v>
      </c>
      <c r="S403">
        <f t="shared" si="19"/>
        <v>312.56255801265411</v>
      </c>
    </row>
    <row r="404" spans="1:19" x14ac:dyDescent="0.25">
      <c r="A404" t="str">
        <f t="shared" si="20"/>
        <v>PUBBDGHSPOldLILED___ESRELC_23</v>
      </c>
      <c r="B404" t="s">
        <v>1848</v>
      </c>
      <c r="C404" t="s">
        <v>13</v>
      </c>
      <c r="D404" t="s">
        <v>1851</v>
      </c>
      <c r="E404" t="s">
        <v>57</v>
      </c>
      <c r="F404" t="s">
        <v>20</v>
      </c>
      <c r="G404" t="s">
        <v>27</v>
      </c>
      <c r="H404" t="s">
        <v>14</v>
      </c>
      <c r="I404" t="s">
        <v>17</v>
      </c>
      <c r="J404" t="s">
        <v>16</v>
      </c>
      <c r="K404">
        <v>23</v>
      </c>
      <c r="L404" s="1">
        <f>SUMIFS(Activity_PUBBDG!C:C,Activity_PUBBDG!B:B,B404&amp;C404&amp;D404&amp;E404&amp;F404&amp;"*")</f>
        <v>352.04431508742454</v>
      </c>
      <c r="M404" s="1">
        <f>SUMIFS(Activity_PUBBDG!U:U,Activity_PUBBDG!B:B,B404&amp;C404&amp;D404&amp;E404&amp;F404&amp;"*")</f>
        <v>363.29608607260673</v>
      </c>
      <c r="N404" s="1">
        <f>VLOOKUP(B404&amp;C404&amp;D404&amp;E404&amp;F404&amp;G404&amp;H404&amp;I404&amp;J404&amp;"*",PUBBDG_CapacityToActivity!B:C,2,FALSE)</f>
        <v>1</v>
      </c>
      <c r="O404" s="1">
        <f>VLOOKUP(F404,Parameters!A:B,2,FALSE)</f>
        <v>0.66981607963728396</v>
      </c>
      <c r="P404" s="5">
        <v>1</v>
      </c>
      <c r="Q404" s="5">
        <v>1</v>
      </c>
      <c r="R404" s="5">
        <v>1.1000000000000001</v>
      </c>
      <c r="S404">
        <f t="shared" si="19"/>
        <v>583.75348423626554</v>
      </c>
    </row>
    <row r="405" spans="1:19" x14ac:dyDescent="0.25">
      <c r="A405" t="str">
        <f t="shared" si="20"/>
        <v>PUBBDGHSPOldSHFUR___STDELC_23</v>
      </c>
      <c r="B405" t="s">
        <v>1848</v>
      </c>
      <c r="C405" t="s">
        <v>13</v>
      </c>
      <c r="D405" t="s">
        <v>1851</v>
      </c>
      <c r="E405" t="s">
        <v>57</v>
      </c>
      <c r="F405" t="s">
        <v>32</v>
      </c>
      <c r="G405" t="s">
        <v>34</v>
      </c>
      <c r="H405" t="s">
        <v>14</v>
      </c>
      <c r="I405" t="s">
        <v>18</v>
      </c>
      <c r="J405" t="s">
        <v>16</v>
      </c>
      <c r="K405">
        <v>23</v>
      </c>
      <c r="L405" s="1">
        <f>SUMIFS(Activity_PUBBDG!C:C,Activity_PUBBDG!B:B,B405&amp;C405&amp;D405&amp;E405&amp;F405&amp;"*")</f>
        <v>1710.7130358521706</v>
      </c>
      <c r="M405" s="1">
        <f>SUMIFS(Activity_PUBBDG!U:U,Activity_PUBBDG!B:B,B405&amp;C405&amp;D405&amp;E405&amp;F405&amp;"*")</f>
        <v>2040.1690200265282</v>
      </c>
      <c r="N405" s="1">
        <f>VLOOKUP(B405&amp;C405&amp;D405&amp;E405&amp;F405&amp;G405&amp;H405&amp;I405&amp;J405&amp;"*",PUBBDG_CapacityToActivity!B:C,2,FALSE)</f>
        <v>31.536000000000001</v>
      </c>
      <c r="O405" s="1">
        <f>VLOOKUP(F405,Parameters!A:B,2,FALSE)</f>
        <v>0.30113578140729891</v>
      </c>
      <c r="P405" s="5">
        <v>0.1</v>
      </c>
      <c r="Q405" s="5">
        <v>1</v>
      </c>
      <c r="R405" s="5">
        <v>1.1000000000000001</v>
      </c>
      <c r="S405">
        <f t="shared" si="19"/>
        <v>37.869931235644358</v>
      </c>
    </row>
    <row r="406" spans="1:19" x14ac:dyDescent="0.25">
      <c r="A406" t="str">
        <f t="shared" si="20"/>
        <v>PUBBDGMUNNewSHHEP___ESRELC_23</v>
      </c>
      <c r="B406" t="s">
        <v>1848</v>
      </c>
      <c r="C406" t="s">
        <v>13</v>
      </c>
      <c r="D406" t="s">
        <v>1850</v>
      </c>
      <c r="E406" t="s">
        <v>58</v>
      </c>
      <c r="F406" t="s">
        <v>32</v>
      </c>
      <c r="G406" t="s">
        <v>35</v>
      </c>
      <c r="H406" t="s">
        <v>14</v>
      </c>
      <c r="I406" t="s">
        <v>17</v>
      </c>
      <c r="J406" t="s">
        <v>16</v>
      </c>
      <c r="K406">
        <v>23</v>
      </c>
      <c r="L406" s="1">
        <f>SUMIFS(Activity_PUBBDG!C:C,Activity_PUBBDG!B:B,B406&amp;C406&amp;D406&amp;E406&amp;F406&amp;"*")</f>
        <v>0</v>
      </c>
      <c r="M406" s="1">
        <f>SUMIFS(Activity_PUBBDG!U:U,Activity_PUBBDG!B:B,B406&amp;C406&amp;D406&amp;E406&amp;F406&amp;"*")</f>
        <v>424.83002203090109</v>
      </c>
      <c r="N406" s="1">
        <f>VLOOKUP(B406&amp;C406&amp;D406&amp;E406&amp;F406&amp;G406&amp;H406&amp;I406&amp;J406&amp;"*",PUBBDG_CapacityToActivity!B:C,2,FALSE)</f>
        <v>31.536000000000001</v>
      </c>
      <c r="O406" s="1">
        <f>VLOOKUP(F406,Parameters!A:B,2,FALSE)</f>
        <v>0.30113578140729891</v>
      </c>
      <c r="P406" s="5">
        <v>0.8</v>
      </c>
      <c r="Q406" s="5">
        <v>1</v>
      </c>
      <c r="R406" s="5">
        <v>2</v>
      </c>
      <c r="S406">
        <f t="shared" si="19"/>
        <v>35.787900566485064</v>
      </c>
    </row>
    <row r="407" spans="1:19" x14ac:dyDescent="0.25">
      <c r="A407" t="str">
        <f t="shared" si="20"/>
        <v>PUBBDGSBDOldSHPLT1000WSTDELC_23</v>
      </c>
      <c r="B407" t="s">
        <v>1848</v>
      </c>
      <c r="C407" t="s">
        <v>13</v>
      </c>
      <c r="D407" t="s">
        <v>1852</v>
      </c>
      <c r="E407" t="s">
        <v>57</v>
      </c>
      <c r="F407" t="s">
        <v>32</v>
      </c>
      <c r="G407" t="s">
        <v>37</v>
      </c>
      <c r="H407" t="s">
        <v>39</v>
      </c>
      <c r="I407" t="s">
        <v>18</v>
      </c>
      <c r="J407" t="s">
        <v>16</v>
      </c>
      <c r="K407">
        <v>23</v>
      </c>
      <c r="L407" s="1">
        <f>SUMIFS(Activity_PUBBDG!C:C,Activity_PUBBDG!B:B,B407&amp;C407&amp;D407&amp;E407&amp;F407&amp;"*")</f>
        <v>2189.6348569329261</v>
      </c>
      <c r="M407" s="1">
        <f>SUMIFS(Activity_PUBBDG!U:U,Activity_PUBBDG!B:B,B407&amp;C407&amp;D407&amp;E407&amp;F407&amp;"*")</f>
        <v>2601.5900763926697</v>
      </c>
      <c r="N407" s="1">
        <f>VLOOKUP(B407&amp;C407&amp;D407&amp;E407&amp;F407&amp;G407&amp;H407&amp;I407&amp;J407&amp;"*",PUBBDG_CapacityToActivity!B:C,2,FALSE)</f>
        <v>31.536000000000001</v>
      </c>
      <c r="O407" s="1">
        <f>VLOOKUP(F407,Parameters!A:B,2,FALSE)</f>
        <v>0.30113578140729891</v>
      </c>
      <c r="P407" s="5">
        <v>0.1</v>
      </c>
      <c r="Q407" s="5">
        <v>1</v>
      </c>
      <c r="R407" s="5">
        <v>1.1000000000000001</v>
      </c>
      <c r="S407">
        <f t="shared" si="19"/>
        <v>48.291115260168034</v>
      </c>
    </row>
    <row r="408" spans="1:19" x14ac:dyDescent="0.25">
      <c r="A408" t="str">
        <f t="shared" si="20"/>
        <v>PUBBDGPSIOldSHPLT1500WSTDELC_23</v>
      </c>
      <c r="B408" t="s">
        <v>1848</v>
      </c>
      <c r="C408" t="s">
        <v>13</v>
      </c>
      <c r="D408" t="s">
        <v>1849</v>
      </c>
      <c r="E408" t="s">
        <v>57</v>
      </c>
      <c r="F408" t="s">
        <v>32</v>
      </c>
      <c r="G408" t="s">
        <v>37</v>
      </c>
      <c r="H408" t="s">
        <v>40</v>
      </c>
      <c r="I408" t="s">
        <v>18</v>
      </c>
      <c r="J408" t="s">
        <v>16</v>
      </c>
      <c r="K408">
        <v>23</v>
      </c>
      <c r="L408" s="1">
        <f>SUMIFS(Activity_PUBBDG!C:C,Activity_PUBBDG!B:B,B408&amp;C408&amp;D408&amp;E408&amp;F408&amp;"*")</f>
        <v>3199.7170206202804</v>
      </c>
      <c r="M408" s="1">
        <f>SUMIFS(Activity_PUBBDG!U:U,Activity_PUBBDG!B:B,B408&amp;C408&amp;D408&amp;E408&amp;F408&amp;"*")</f>
        <v>3609.2124056449115</v>
      </c>
      <c r="N408" s="1">
        <f>VLOOKUP(B408&amp;C408&amp;D408&amp;E408&amp;F408&amp;G408&amp;H408&amp;I408&amp;J408&amp;"*",PUBBDG_CapacityToActivity!B:C,2,FALSE)</f>
        <v>31.536000000000001</v>
      </c>
      <c r="O408" s="1">
        <f>VLOOKUP(F408,Parameters!A:B,2,FALSE)</f>
        <v>0.30113578140729891</v>
      </c>
      <c r="P408" s="5">
        <v>0.1</v>
      </c>
      <c r="Q408" s="5">
        <v>1</v>
      </c>
      <c r="R408" s="5">
        <v>1.1000000000000001</v>
      </c>
      <c r="S408">
        <f t="shared" si="19"/>
        <v>66.99475596136152</v>
      </c>
    </row>
    <row r="409" spans="1:19" x14ac:dyDescent="0.25">
      <c r="A409" t="str">
        <f t="shared" si="20"/>
        <v>PUBBDGMUNNewSHHEP___STDELC_23</v>
      </c>
      <c r="B409" t="s">
        <v>1848</v>
      </c>
      <c r="C409" t="s">
        <v>13</v>
      </c>
      <c r="D409" t="s">
        <v>1850</v>
      </c>
      <c r="E409" t="s">
        <v>58</v>
      </c>
      <c r="F409" t="s">
        <v>32</v>
      </c>
      <c r="G409" t="s">
        <v>35</v>
      </c>
      <c r="H409" t="s">
        <v>14</v>
      </c>
      <c r="I409" t="s">
        <v>18</v>
      </c>
      <c r="J409" t="s">
        <v>16</v>
      </c>
      <c r="K409">
        <v>23</v>
      </c>
      <c r="L409" s="1">
        <f>SUMIFS(Activity_PUBBDG!C:C,Activity_PUBBDG!B:B,B409&amp;C409&amp;D409&amp;E409&amp;F409&amp;"*")</f>
        <v>0</v>
      </c>
      <c r="M409" s="1">
        <f>SUMIFS(Activity_PUBBDG!U:U,Activity_PUBBDG!B:B,B409&amp;C409&amp;D409&amp;E409&amp;F409&amp;"*")</f>
        <v>424.83002203090109</v>
      </c>
      <c r="N409" s="1">
        <f>VLOOKUP(B409&amp;C409&amp;D409&amp;E409&amp;F409&amp;G409&amp;H409&amp;I409&amp;J409&amp;"*",PUBBDG_CapacityToActivity!B:C,2,FALSE)</f>
        <v>31.536000000000001</v>
      </c>
      <c r="O409" s="1">
        <f>VLOOKUP(F409,Parameters!A:B,2,FALSE)</f>
        <v>0.30113578140729891</v>
      </c>
      <c r="P409" s="5">
        <v>0.8</v>
      </c>
      <c r="Q409" s="5">
        <v>1</v>
      </c>
      <c r="R409" s="5">
        <v>2</v>
      </c>
      <c r="S409">
        <f t="shared" si="19"/>
        <v>35.787900566485064</v>
      </c>
    </row>
    <row r="410" spans="1:19" x14ac:dyDescent="0.25">
      <c r="A410" t="str">
        <f t="shared" si="20"/>
        <v>PUBBDGSBDOldLILED___ESRELC_23</v>
      </c>
      <c r="B410" t="s">
        <v>1848</v>
      </c>
      <c r="C410" t="s">
        <v>13</v>
      </c>
      <c r="D410" t="s">
        <v>1852</v>
      </c>
      <c r="E410" t="s">
        <v>57</v>
      </c>
      <c r="F410" t="s">
        <v>20</v>
      </c>
      <c r="G410" t="s">
        <v>27</v>
      </c>
      <c r="H410" t="s">
        <v>14</v>
      </c>
      <c r="I410" t="s">
        <v>17</v>
      </c>
      <c r="J410" t="s">
        <v>16</v>
      </c>
      <c r="K410">
        <v>23</v>
      </c>
      <c r="L410" s="1">
        <f>SUMIFS(Activity_PUBBDG!C:C,Activity_PUBBDG!B:B,B410&amp;C410&amp;D410&amp;E410&amp;F410&amp;"*")</f>
        <v>390.4695565097544</v>
      </c>
      <c r="M410" s="1">
        <f>SUMIFS(Activity_PUBBDG!U:U,Activity_PUBBDG!B:B,B410&amp;C410&amp;D410&amp;E410&amp;F410&amp;"*")</f>
        <v>406.81032684982313</v>
      </c>
      <c r="N410" s="1">
        <f>VLOOKUP(B410&amp;C410&amp;D410&amp;E410&amp;F410&amp;G410&amp;H410&amp;I410&amp;J410&amp;"*",PUBBDG_CapacityToActivity!B:C,2,FALSE)</f>
        <v>1</v>
      </c>
      <c r="O410" s="1">
        <f>VLOOKUP(F410,Parameters!A:B,2,FALSE)</f>
        <v>0.66981607963728396</v>
      </c>
      <c r="P410" s="5">
        <v>1</v>
      </c>
      <c r="Q410" s="5">
        <v>1</v>
      </c>
      <c r="R410" s="5">
        <v>1.1000000000000001</v>
      </c>
      <c r="S410">
        <f t="shared" si="19"/>
        <v>653.67328420493141</v>
      </c>
    </row>
    <row r="411" spans="1:19" x14ac:dyDescent="0.25">
      <c r="A411" t="str">
        <f t="shared" si="20"/>
        <v>PUBBDGSBDOldLIHAL100WSTDELC_23</v>
      </c>
      <c r="B411" t="s">
        <v>1848</v>
      </c>
      <c r="C411" t="s">
        <v>13</v>
      </c>
      <c r="D411" t="s">
        <v>1852</v>
      </c>
      <c r="E411" t="s">
        <v>57</v>
      </c>
      <c r="F411" t="s">
        <v>20</v>
      </c>
      <c r="G411" t="s">
        <v>25</v>
      </c>
      <c r="H411" t="s">
        <v>74</v>
      </c>
      <c r="I411" t="s">
        <v>18</v>
      </c>
      <c r="J411" t="s">
        <v>16</v>
      </c>
      <c r="K411">
        <v>23</v>
      </c>
      <c r="L411" s="1">
        <f>SUMIFS(Activity_PUBBDG!C:C,Activity_PUBBDG!B:B,B411&amp;C411&amp;D411&amp;E411&amp;F411&amp;"*")</f>
        <v>390.4695565097544</v>
      </c>
      <c r="M411" s="1">
        <f>SUMIFS(Activity_PUBBDG!U:U,Activity_PUBBDG!B:B,B411&amp;C411&amp;D411&amp;E411&amp;F411&amp;"*")</f>
        <v>406.81032684982313</v>
      </c>
      <c r="N411" s="1">
        <f>VLOOKUP(B411&amp;C411&amp;D411&amp;E411&amp;F411&amp;G411&amp;H411&amp;I411&amp;J411&amp;"*",PUBBDG_CapacityToActivity!B:C,2,FALSE)</f>
        <v>1</v>
      </c>
      <c r="O411" s="1">
        <f>VLOOKUP(F411,Parameters!A:B,2,FALSE)</f>
        <v>0.66981607963728396</v>
      </c>
      <c r="P411" s="5">
        <v>0.5</v>
      </c>
      <c r="Q411" s="5">
        <v>1</v>
      </c>
      <c r="R411" s="5">
        <v>1.1000000000000001</v>
      </c>
      <c r="S411">
        <f t="shared" si="19"/>
        <v>350.00012733617024</v>
      </c>
    </row>
    <row r="412" spans="1:19" x14ac:dyDescent="0.25">
      <c r="A412" t="str">
        <f t="shared" si="20"/>
        <v>PUBBDGSBDOldWHSYS___STDBMA_23</v>
      </c>
      <c r="B412" t="s">
        <v>1848</v>
      </c>
      <c r="C412" t="s">
        <v>13</v>
      </c>
      <c r="D412" t="s">
        <v>1852</v>
      </c>
      <c r="E412" t="s">
        <v>57</v>
      </c>
      <c r="F412" t="s">
        <v>49</v>
      </c>
      <c r="G412" t="s">
        <v>50</v>
      </c>
      <c r="H412" t="s">
        <v>14</v>
      </c>
      <c r="I412" t="s">
        <v>18</v>
      </c>
      <c r="J412" t="s">
        <v>33</v>
      </c>
      <c r="K412">
        <v>23</v>
      </c>
      <c r="L412" s="1">
        <f>SUMIFS(Activity_PUBBDG!C:C,Activity_PUBBDG!B:B,B412&amp;C412&amp;D412&amp;E412&amp;F412&amp;"*")</f>
        <v>288.23670069768616</v>
      </c>
      <c r="M412" s="1">
        <f>SUMIFS(Activity_PUBBDG!U:U,Activity_PUBBDG!B:B,B412&amp;C412&amp;D412&amp;E412&amp;F412&amp;"*")</f>
        <v>300.2991256707939</v>
      </c>
      <c r="N412" s="1">
        <f>VLOOKUP(B412&amp;C412&amp;D412&amp;E412&amp;F412&amp;G412&amp;H412&amp;I412&amp;J412&amp;"*",PUBBDG_CapacityToActivity!B:C,2,FALSE)</f>
        <v>31.536000000000001</v>
      </c>
      <c r="O412" s="1">
        <f>VLOOKUP(F412,Parameters!A:B,2,FALSE)</f>
        <v>0.63450003633438512</v>
      </c>
      <c r="P412" s="5">
        <v>0.05</v>
      </c>
      <c r="Q412" s="5">
        <v>0.2</v>
      </c>
      <c r="R412" s="5">
        <v>1.1000000000000001</v>
      </c>
      <c r="S412">
        <f t="shared" si="19"/>
        <v>0.37902897828888166</v>
      </c>
    </row>
    <row r="413" spans="1:19" x14ac:dyDescent="0.25">
      <c r="A413" t="str">
        <f t="shared" si="20"/>
        <v>PUBBDGMUNOldSHPLT500WSTDELC_23</v>
      </c>
      <c r="B413" t="s">
        <v>1848</v>
      </c>
      <c r="C413" t="s">
        <v>13</v>
      </c>
      <c r="D413" t="s">
        <v>1850</v>
      </c>
      <c r="E413" t="s">
        <v>57</v>
      </c>
      <c r="F413" t="s">
        <v>32</v>
      </c>
      <c r="G413" t="s">
        <v>37</v>
      </c>
      <c r="H413" t="s">
        <v>38</v>
      </c>
      <c r="I413" t="s">
        <v>18</v>
      </c>
      <c r="J413" t="s">
        <v>16</v>
      </c>
      <c r="K413">
        <v>23</v>
      </c>
      <c r="L413" s="1">
        <f>SUMIFS(Activity_PUBBDG!C:C,Activity_PUBBDG!B:B,B413&amp;C413&amp;D413&amp;E413&amp;F413&amp;"*")</f>
        <v>1284.3713509640718</v>
      </c>
      <c r="M413" s="1">
        <f>SUMIFS(Activity_PUBBDG!U:U,Activity_PUBBDG!B:B,B413&amp;C413&amp;D413&amp;E413&amp;F413&amp;"*")</f>
        <v>1620.3336579154698</v>
      </c>
      <c r="N413" s="1">
        <f>VLOOKUP(B413&amp;C413&amp;D413&amp;E413&amp;F413&amp;G413&amp;H413&amp;I413&amp;J413&amp;"*",PUBBDG_CapacityToActivity!B:C,2,FALSE)</f>
        <v>31.536000000000001</v>
      </c>
      <c r="O413" s="1">
        <f>VLOOKUP(F413,Parameters!A:B,2,FALSE)</f>
        <v>0.30113578140729891</v>
      </c>
      <c r="P413" s="5">
        <v>0.1</v>
      </c>
      <c r="Q413" s="5">
        <v>1</v>
      </c>
      <c r="R413" s="5">
        <v>1.1000000000000001</v>
      </c>
      <c r="S413">
        <f t="shared" si="19"/>
        <v>30.07688265125261</v>
      </c>
    </row>
    <row r="414" spans="1:19" x14ac:dyDescent="0.25">
      <c r="A414" t="str">
        <f t="shared" si="20"/>
        <v>PUBBDGMUNOldSCWD___STDELC_23</v>
      </c>
      <c r="B414" t="s">
        <v>1848</v>
      </c>
      <c r="C414" t="s">
        <v>13</v>
      </c>
      <c r="D414" t="s">
        <v>1850</v>
      </c>
      <c r="E414" t="s">
        <v>57</v>
      </c>
      <c r="F414" t="s">
        <v>28</v>
      </c>
      <c r="G414" t="s">
        <v>31</v>
      </c>
      <c r="H414" t="s">
        <v>14</v>
      </c>
      <c r="I414" t="s">
        <v>18</v>
      </c>
      <c r="J414" t="s">
        <v>16</v>
      </c>
      <c r="K414">
        <v>23</v>
      </c>
      <c r="L414" s="1">
        <f>SUMIFS(Activity_PUBBDG!C:C,Activity_PUBBDG!B:B,B414&amp;C414&amp;D414&amp;E414&amp;F414&amp;"*")</f>
        <v>833.31254722362053</v>
      </c>
      <c r="M414" s="1">
        <f>SUMIFS(Activity_PUBBDG!U:U,Activity_PUBBDG!B:B,B414&amp;C414&amp;D414&amp;E414&amp;F414&amp;"*")</f>
        <v>726.72240695715948</v>
      </c>
      <c r="N414" s="1">
        <f>VLOOKUP(B414&amp;C414&amp;D414&amp;E414&amp;F414&amp;G414&amp;H414&amp;I414&amp;J414&amp;"*",PUBBDG_CapacityToActivity!B:C,2,FALSE)</f>
        <v>31.536000000000001</v>
      </c>
      <c r="O414" s="1">
        <f>VLOOKUP(F414,Parameters!A:B,2,FALSE)</f>
        <v>0.37169226366635683</v>
      </c>
      <c r="P414" s="5">
        <v>0.1</v>
      </c>
      <c r="Q414" s="5">
        <v>1</v>
      </c>
      <c r="R414" s="5">
        <v>1.1000000000000001</v>
      </c>
      <c r="S414">
        <f t="shared" si="19"/>
        <v>10.928882561973419</v>
      </c>
    </row>
    <row r="415" spans="1:19" x14ac:dyDescent="0.25">
      <c r="A415" t="str">
        <f t="shared" si="20"/>
        <v>PUBBDGMUNOldLIINC100WSTDELC_23</v>
      </c>
      <c r="B415" t="s">
        <v>1848</v>
      </c>
      <c r="C415" t="s">
        <v>13</v>
      </c>
      <c r="D415" t="s">
        <v>1850</v>
      </c>
      <c r="E415" t="s">
        <v>57</v>
      </c>
      <c r="F415" t="s">
        <v>20</v>
      </c>
      <c r="G415" t="s">
        <v>26</v>
      </c>
      <c r="H415" t="s">
        <v>74</v>
      </c>
      <c r="I415" t="s">
        <v>18</v>
      </c>
      <c r="J415" t="s">
        <v>16</v>
      </c>
      <c r="K415">
        <v>23</v>
      </c>
      <c r="L415" s="1">
        <f>SUMIFS(Activity_PUBBDG!C:C,Activity_PUBBDG!B:B,B415&amp;C415&amp;D415&amp;E415&amp;F415&amp;"*")</f>
        <v>223.60702539066176</v>
      </c>
      <c r="M415" s="1">
        <f>SUMIFS(Activity_PUBBDG!U:U,Activity_PUBBDG!B:B,B415&amp;C415&amp;D415&amp;E415&amp;F415&amp;"*")</f>
        <v>244.13351662463026</v>
      </c>
      <c r="N415" s="1">
        <f>VLOOKUP(B415&amp;C415&amp;D415&amp;E415&amp;F415&amp;G415&amp;H415&amp;I415&amp;J415&amp;"*",PUBBDG_CapacityToActivity!B:C,2,FALSE)</f>
        <v>1</v>
      </c>
      <c r="O415" s="1">
        <f>VLOOKUP(F415,Parameters!A:B,2,FALSE)</f>
        <v>0.66981607963728396</v>
      </c>
      <c r="P415" s="5">
        <v>0.5</v>
      </c>
      <c r="Q415" s="5">
        <v>1</v>
      </c>
      <c r="R415" s="5">
        <v>1.1000000000000001</v>
      </c>
      <c r="S415">
        <f t="shared" si="19"/>
        <v>210.04078870689753</v>
      </c>
    </row>
    <row r="416" spans="1:19" x14ac:dyDescent="0.25">
      <c r="A416" t="str">
        <f t="shared" si="20"/>
        <v>PUBBDGMUNNewSHHEP___HIGELC_23</v>
      </c>
      <c r="B416" t="s">
        <v>1848</v>
      </c>
      <c r="C416" t="s">
        <v>13</v>
      </c>
      <c r="D416" t="s">
        <v>1850</v>
      </c>
      <c r="E416" t="s">
        <v>58</v>
      </c>
      <c r="F416" t="s">
        <v>32</v>
      </c>
      <c r="G416" t="s">
        <v>35</v>
      </c>
      <c r="H416" t="s">
        <v>14</v>
      </c>
      <c r="I416" t="s">
        <v>15</v>
      </c>
      <c r="J416" t="s">
        <v>16</v>
      </c>
      <c r="K416">
        <v>23</v>
      </c>
      <c r="L416" s="1">
        <f>SUMIFS(Activity_PUBBDG!C:C,Activity_PUBBDG!B:B,B416&amp;C416&amp;D416&amp;E416&amp;F416&amp;"*")</f>
        <v>0</v>
      </c>
      <c r="M416" s="1">
        <f>SUMIFS(Activity_PUBBDG!U:U,Activity_PUBBDG!B:B,B416&amp;C416&amp;D416&amp;E416&amp;F416&amp;"*")</f>
        <v>424.83002203090109</v>
      </c>
      <c r="N416" s="1">
        <f>VLOOKUP(B416&amp;C416&amp;D416&amp;E416&amp;F416&amp;G416&amp;H416&amp;I416&amp;J416&amp;"*",PUBBDG_CapacityToActivity!B:C,2,FALSE)</f>
        <v>31.536000000000001</v>
      </c>
      <c r="O416" s="1">
        <f>VLOOKUP(F416,Parameters!A:B,2,FALSE)</f>
        <v>0.30113578140729891</v>
      </c>
      <c r="P416" s="5">
        <v>0.8</v>
      </c>
      <c r="Q416" s="5">
        <v>1</v>
      </c>
      <c r="R416" s="5">
        <v>2</v>
      </c>
      <c r="S416">
        <f t="shared" si="19"/>
        <v>35.787900566485064</v>
      </c>
    </row>
    <row r="417" spans="1:19" x14ac:dyDescent="0.25">
      <c r="A417" t="str">
        <f t="shared" si="20"/>
        <v>PUBBDGHSPOldWHSYS___STDBMA_23</v>
      </c>
      <c r="B417" t="s">
        <v>1848</v>
      </c>
      <c r="C417" t="s">
        <v>13</v>
      </c>
      <c r="D417" t="s">
        <v>1851</v>
      </c>
      <c r="E417" t="s">
        <v>57</v>
      </c>
      <c r="F417" t="s">
        <v>49</v>
      </c>
      <c r="G417" t="s">
        <v>50</v>
      </c>
      <c r="H417" t="s">
        <v>14</v>
      </c>
      <c r="I417" t="s">
        <v>18</v>
      </c>
      <c r="J417" t="s">
        <v>33</v>
      </c>
      <c r="K417">
        <v>23</v>
      </c>
      <c r="L417" s="1">
        <f>SUMIFS(Activity_PUBBDG!C:C,Activity_PUBBDG!B:B,B417&amp;C417&amp;D417&amp;E417&amp;F417&amp;"*")</f>
        <v>326.98822994907482</v>
      </c>
      <c r="M417" s="1">
        <f>SUMIFS(Activity_PUBBDG!U:U,Activity_PUBBDG!B:B,B417&amp;C417&amp;D417&amp;E417&amp;F417&amp;"*")</f>
        <v>337.43917751607239</v>
      </c>
      <c r="N417" s="1">
        <f>VLOOKUP(B417&amp;C417&amp;D417&amp;E417&amp;F417&amp;G417&amp;H417&amp;I417&amp;J417&amp;"*",PUBBDG_CapacityToActivity!B:C,2,FALSE)</f>
        <v>31.536000000000001</v>
      </c>
      <c r="O417" s="1">
        <f>VLOOKUP(F417,Parameters!A:B,2,FALSE)</f>
        <v>0.63450003633438512</v>
      </c>
      <c r="P417" s="5">
        <v>0.05</v>
      </c>
      <c r="Q417" s="5">
        <v>0.2</v>
      </c>
      <c r="R417" s="5">
        <v>1.1000000000000001</v>
      </c>
      <c r="S417">
        <f t="shared" si="19"/>
        <v>0.42590609081149428</v>
      </c>
    </row>
    <row r="418" spans="1:19" x14ac:dyDescent="0.25">
      <c r="A418" t="str">
        <f t="shared" si="20"/>
        <v>PUBBDGSBDOldSHFUR___STDELC_23</v>
      </c>
      <c r="B418" t="s">
        <v>1848</v>
      </c>
      <c r="C418" t="s">
        <v>13</v>
      </c>
      <c r="D418" t="s">
        <v>1852</v>
      </c>
      <c r="E418" t="s">
        <v>57</v>
      </c>
      <c r="F418" t="s">
        <v>32</v>
      </c>
      <c r="G418" t="s">
        <v>34</v>
      </c>
      <c r="H418" t="s">
        <v>14</v>
      </c>
      <c r="I418" t="s">
        <v>18</v>
      </c>
      <c r="J418" t="s">
        <v>16</v>
      </c>
      <c r="K418">
        <v>23</v>
      </c>
      <c r="L418" s="1">
        <f>SUMIFS(Activity_PUBBDG!C:C,Activity_PUBBDG!B:B,B418&amp;C418&amp;D418&amp;E418&amp;F418&amp;"*")</f>
        <v>2189.6348569329261</v>
      </c>
      <c r="M418" s="1">
        <f>SUMIFS(Activity_PUBBDG!U:U,Activity_PUBBDG!B:B,B418&amp;C418&amp;D418&amp;E418&amp;F418&amp;"*")</f>
        <v>2601.5900763926697</v>
      </c>
      <c r="N418" s="1">
        <f>VLOOKUP(B418&amp;C418&amp;D418&amp;E418&amp;F418&amp;G418&amp;H418&amp;I418&amp;J418&amp;"*",PUBBDG_CapacityToActivity!B:C,2,FALSE)</f>
        <v>31.536000000000001</v>
      </c>
      <c r="O418" s="1">
        <f>VLOOKUP(F418,Parameters!A:B,2,FALSE)</f>
        <v>0.30113578140729891</v>
      </c>
      <c r="P418" s="5">
        <v>0.1</v>
      </c>
      <c r="Q418" s="5">
        <v>1</v>
      </c>
      <c r="R418" s="5">
        <v>1.1000000000000001</v>
      </c>
      <c r="S418">
        <f t="shared" si="19"/>
        <v>48.291115260168034</v>
      </c>
    </row>
    <row r="419" spans="1:19" x14ac:dyDescent="0.25">
      <c r="A419" t="str">
        <f t="shared" si="20"/>
        <v>PUBBDGMUNOldSCWD___ESRELC_23</v>
      </c>
      <c r="B419" t="s">
        <v>1848</v>
      </c>
      <c r="C419" t="s">
        <v>13</v>
      </c>
      <c r="D419" t="s">
        <v>1850</v>
      </c>
      <c r="E419" t="s">
        <v>57</v>
      </c>
      <c r="F419" t="s">
        <v>28</v>
      </c>
      <c r="G419" t="s">
        <v>31</v>
      </c>
      <c r="H419" t="s">
        <v>14</v>
      </c>
      <c r="I419" t="s">
        <v>17</v>
      </c>
      <c r="J419" t="s">
        <v>16</v>
      </c>
      <c r="K419">
        <v>23</v>
      </c>
      <c r="L419" s="1">
        <f>SUMIFS(Activity_PUBBDG!C:C,Activity_PUBBDG!B:B,B419&amp;C419&amp;D419&amp;E419&amp;F419&amp;"*")</f>
        <v>833.31254722362053</v>
      </c>
      <c r="M419" s="1">
        <f>SUMIFS(Activity_PUBBDG!U:U,Activity_PUBBDG!B:B,B419&amp;C419&amp;D419&amp;E419&amp;F419&amp;"*")</f>
        <v>726.72240695715948</v>
      </c>
      <c r="N419" s="1">
        <f>VLOOKUP(B419&amp;C419&amp;D419&amp;E419&amp;F419&amp;G419&amp;H419&amp;I419&amp;J419&amp;"*",PUBBDG_CapacityToActivity!B:C,2,FALSE)</f>
        <v>31.536000000000001</v>
      </c>
      <c r="O419" s="1">
        <f>VLOOKUP(F419,Parameters!A:B,2,FALSE)</f>
        <v>0.37169226366635683</v>
      </c>
      <c r="P419" s="5">
        <v>0.2</v>
      </c>
      <c r="Q419" s="5">
        <v>1</v>
      </c>
      <c r="R419" s="5">
        <v>1.1000000000000001</v>
      </c>
      <c r="S419">
        <f t="shared" si="19"/>
        <v>17.128693159924815</v>
      </c>
    </row>
    <row r="420" spans="1:19" x14ac:dyDescent="0.25">
      <c r="A420" t="str">
        <f t="shared" si="20"/>
        <v>PUBBDGMUNNewSHHEP___STDNGA_23</v>
      </c>
      <c r="B420" t="s">
        <v>1848</v>
      </c>
      <c r="C420" t="s">
        <v>13</v>
      </c>
      <c r="D420" t="s">
        <v>1850</v>
      </c>
      <c r="E420" t="s">
        <v>58</v>
      </c>
      <c r="F420" t="s">
        <v>32</v>
      </c>
      <c r="G420" t="s">
        <v>35</v>
      </c>
      <c r="H420" t="s">
        <v>14</v>
      </c>
      <c r="I420" t="s">
        <v>18</v>
      </c>
      <c r="J420" t="s">
        <v>19</v>
      </c>
      <c r="K420">
        <v>23</v>
      </c>
      <c r="L420" s="1">
        <f>SUMIFS(Activity_PUBBDG!C:C,Activity_PUBBDG!B:B,B420&amp;C420&amp;D420&amp;E420&amp;F420&amp;"*")</f>
        <v>0</v>
      </c>
      <c r="M420" s="1">
        <f>SUMIFS(Activity_PUBBDG!U:U,Activity_PUBBDG!B:B,B420&amp;C420&amp;D420&amp;E420&amp;F420&amp;"*")</f>
        <v>424.83002203090109</v>
      </c>
      <c r="N420" s="1">
        <f>VLOOKUP(B420&amp;C420&amp;D420&amp;E420&amp;F420&amp;G420&amp;H420&amp;I420&amp;J420&amp;"*",PUBBDG_CapacityToActivity!B:C,2,FALSE)</f>
        <v>31.536000000000001</v>
      </c>
      <c r="O420" s="1">
        <f>VLOOKUP(F420,Parameters!A:B,2,FALSE)</f>
        <v>0.30113578140729891</v>
      </c>
      <c r="P420" s="5">
        <v>0.8</v>
      </c>
      <c r="Q420" s="5">
        <v>1</v>
      </c>
      <c r="R420" s="5">
        <v>2</v>
      </c>
      <c r="S420">
        <f t="shared" si="19"/>
        <v>35.787900566485064</v>
      </c>
    </row>
    <row r="421" spans="1:19" x14ac:dyDescent="0.25">
      <c r="A421" t="str">
        <f t="shared" si="20"/>
        <v>PUBBDGPSIOldSHPLT1000WSTDELC_23</v>
      </c>
      <c r="B421" t="s">
        <v>1848</v>
      </c>
      <c r="C421" t="s">
        <v>13</v>
      </c>
      <c r="D421" t="s">
        <v>1849</v>
      </c>
      <c r="E421" t="s">
        <v>57</v>
      </c>
      <c r="F421" t="s">
        <v>32</v>
      </c>
      <c r="G421" t="s">
        <v>37</v>
      </c>
      <c r="H421" t="s">
        <v>39</v>
      </c>
      <c r="I421" t="s">
        <v>18</v>
      </c>
      <c r="J421" t="s">
        <v>16</v>
      </c>
      <c r="K421">
        <v>23</v>
      </c>
      <c r="L421" s="1">
        <f>SUMIFS(Activity_PUBBDG!C:C,Activity_PUBBDG!B:B,B421&amp;C421&amp;D421&amp;E421&amp;F421&amp;"*")</f>
        <v>3199.7170206202804</v>
      </c>
      <c r="M421" s="1">
        <f>SUMIFS(Activity_PUBBDG!U:U,Activity_PUBBDG!B:B,B421&amp;C421&amp;D421&amp;E421&amp;F421&amp;"*")</f>
        <v>3609.2124056449115</v>
      </c>
      <c r="N421" s="1">
        <f>VLOOKUP(B421&amp;C421&amp;D421&amp;E421&amp;F421&amp;G421&amp;H421&amp;I421&amp;J421&amp;"*",PUBBDG_CapacityToActivity!B:C,2,FALSE)</f>
        <v>31.536000000000001</v>
      </c>
      <c r="O421" s="1">
        <f>VLOOKUP(F421,Parameters!A:B,2,FALSE)</f>
        <v>0.30113578140729891</v>
      </c>
      <c r="P421" s="5">
        <v>0.1</v>
      </c>
      <c r="Q421" s="5">
        <v>1</v>
      </c>
      <c r="R421" s="5">
        <v>1.1000000000000001</v>
      </c>
      <c r="S421">
        <f t="shared" si="19"/>
        <v>66.99475596136152</v>
      </c>
    </row>
    <row r="422" spans="1:19" x14ac:dyDescent="0.25">
      <c r="A422" t="str">
        <f t="shared" si="20"/>
        <v>PUBBDGHSPOldSHPLT500WSTDELC_23</v>
      </c>
      <c r="B422" t="s">
        <v>1848</v>
      </c>
      <c r="C422" t="s">
        <v>13</v>
      </c>
      <c r="D422" t="s">
        <v>1851</v>
      </c>
      <c r="E422" t="s">
        <v>57</v>
      </c>
      <c r="F422" t="s">
        <v>32</v>
      </c>
      <c r="G422" t="s">
        <v>37</v>
      </c>
      <c r="H422" t="s">
        <v>38</v>
      </c>
      <c r="I422" t="s">
        <v>18</v>
      </c>
      <c r="J422" t="s">
        <v>16</v>
      </c>
      <c r="K422">
        <v>23</v>
      </c>
      <c r="L422" s="1">
        <f>SUMIFS(Activity_PUBBDG!C:C,Activity_PUBBDG!B:B,B422&amp;C422&amp;D422&amp;E422&amp;F422&amp;"*")</f>
        <v>1710.7130358521706</v>
      </c>
      <c r="M422" s="1">
        <f>SUMIFS(Activity_PUBBDG!U:U,Activity_PUBBDG!B:B,B422&amp;C422&amp;D422&amp;E422&amp;F422&amp;"*")</f>
        <v>2040.1690200265282</v>
      </c>
      <c r="N422" s="1">
        <f>VLOOKUP(B422&amp;C422&amp;D422&amp;E422&amp;F422&amp;G422&amp;H422&amp;I422&amp;J422&amp;"*",PUBBDG_CapacityToActivity!B:C,2,FALSE)</f>
        <v>31.536000000000001</v>
      </c>
      <c r="O422" s="1">
        <f>VLOOKUP(F422,Parameters!A:B,2,FALSE)</f>
        <v>0.30113578140729891</v>
      </c>
      <c r="P422" s="5">
        <v>0.1</v>
      </c>
      <c r="Q422" s="5">
        <v>1</v>
      </c>
      <c r="R422" s="5">
        <v>1.1000000000000001</v>
      </c>
      <c r="S422">
        <f t="shared" si="19"/>
        <v>37.869931235644358</v>
      </c>
    </row>
    <row r="423" spans="1:19" x14ac:dyDescent="0.25">
      <c r="A423" t="str">
        <f t="shared" si="20"/>
        <v>PUBBDGPSIOldWHSYS___STDBMA_23</v>
      </c>
      <c r="B423" t="s">
        <v>1848</v>
      </c>
      <c r="C423" t="s">
        <v>13</v>
      </c>
      <c r="D423" t="s">
        <v>1849</v>
      </c>
      <c r="E423" t="s">
        <v>57</v>
      </c>
      <c r="F423" t="s">
        <v>49</v>
      </c>
      <c r="G423" t="s">
        <v>50</v>
      </c>
      <c r="H423" t="s">
        <v>14</v>
      </c>
      <c r="I423" t="s">
        <v>18</v>
      </c>
      <c r="J423" t="s">
        <v>33</v>
      </c>
      <c r="K423">
        <v>23</v>
      </c>
      <c r="L423" s="1">
        <f>SUMIFS(Activity_PUBBDG!C:C,Activity_PUBBDG!B:B,B423&amp;C423&amp;D423&amp;E423&amp;F423&amp;"*")</f>
        <v>391.47480392161418</v>
      </c>
      <c r="M423" s="1">
        <f>SUMIFS(Activity_PUBBDG!U:U,Activity_PUBBDG!B:B,B423&amp;C423&amp;D423&amp;E423&amp;F423&amp;"*")</f>
        <v>397.90766259263086</v>
      </c>
      <c r="N423" s="1">
        <f>VLOOKUP(B423&amp;C423&amp;D423&amp;E423&amp;F423&amp;G423&amp;H423&amp;I423&amp;J423&amp;"*",PUBBDG_CapacityToActivity!B:C,2,FALSE)</f>
        <v>31.536000000000001</v>
      </c>
      <c r="O423" s="1">
        <f>VLOOKUP(F423,Parameters!A:B,2,FALSE)</f>
        <v>0.63450003633438512</v>
      </c>
      <c r="P423" s="5">
        <v>0.05</v>
      </c>
      <c r="Q423" s="5">
        <v>0.2</v>
      </c>
      <c r="R423" s="5">
        <v>1.1000000000000001</v>
      </c>
      <c r="S423">
        <f t="shared" si="19"/>
        <v>0.50222768537507612</v>
      </c>
    </row>
    <row r="424" spans="1:19" x14ac:dyDescent="0.25">
      <c r="A424" t="str">
        <f t="shared" si="20"/>
        <v>PUBBDGPSIOldLILED___ESRELC_23</v>
      </c>
      <c r="B424" t="s">
        <v>1848</v>
      </c>
      <c r="C424" t="s">
        <v>13</v>
      </c>
      <c r="D424" t="s">
        <v>1849</v>
      </c>
      <c r="E424" t="s">
        <v>57</v>
      </c>
      <c r="F424" t="s">
        <v>20</v>
      </c>
      <c r="G424" t="s">
        <v>27</v>
      </c>
      <c r="H424" t="s">
        <v>14</v>
      </c>
      <c r="I424" t="s">
        <v>17</v>
      </c>
      <c r="J424" t="s">
        <v>16</v>
      </c>
      <c r="K424">
        <v>23</v>
      </c>
      <c r="L424" s="1">
        <f>SUMIFS(Activity_PUBBDG!C:C,Activity_PUBBDG!B:B,B424&amp;C424&amp;D424&amp;E424&amp;F424&amp;"*")</f>
        <v>536.98094277269161</v>
      </c>
      <c r="M424" s="1">
        <f>SUMIFS(Activity_PUBBDG!U:U,Activity_PUBBDG!B:B,B424&amp;C424&amp;D424&amp;E424&amp;F424&amp;"*")</f>
        <v>545.80481209781772</v>
      </c>
      <c r="N424" s="1">
        <f>VLOOKUP(B424&amp;C424&amp;D424&amp;E424&amp;F424&amp;G424&amp;H424&amp;I424&amp;J424&amp;"*",PUBBDG_CapacityToActivity!B:C,2,FALSE)</f>
        <v>1</v>
      </c>
      <c r="O424" s="1">
        <f>VLOOKUP(F424,Parameters!A:B,2,FALSE)</f>
        <v>0.66981607963728396</v>
      </c>
      <c r="P424" s="5">
        <v>1</v>
      </c>
      <c r="Q424" s="5">
        <v>1</v>
      </c>
      <c r="R424" s="5">
        <v>1.1000000000000001</v>
      </c>
      <c r="S424">
        <f t="shared" si="19"/>
        <v>877.01319389205935</v>
      </c>
    </row>
    <row r="425" spans="1:19" x14ac:dyDescent="0.25">
      <c r="A425" t="str">
        <f t="shared" si="20"/>
        <v>PUBBDGPSIOldLIHAL100WSTDELC_23</v>
      </c>
      <c r="B425" t="s">
        <v>1848</v>
      </c>
      <c r="C425" t="s">
        <v>13</v>
      </c>
      <c r="D425" t="s">
        <v>1849</v>
      </c>
      <c r="E425" t="s">
        <v>57</v>
      </c>
      <c r="F425" t="s">
        <v>20</v>
      </c>
      <c r="G425" t="s">
        <v>25</v>
      </c>
      <c r="H425" t="s">
        <v>74</v>
      </c>
      <c r="I425" t="s">
        <v>18</v>
      </c>
      <c r="J425" t="s">
        <v>16</v>
      </c>
      <c r="K425">
        <v>23</v>
      </c>
      <c r="L425" s="1">
        <f>SUMIFS(Activity_PUBBDG!C:C,Activity_PUBBDG!B:B,B425&amp;C425&amp;D425&amp;E425&amp;F425&amp;"*")</f>
        <v>536.98094277269161</v>
      </c>
      <c r="M425" s="1">
        <f>SUMIFS(Activity_PUBBDG!U:U,Activity_PUBBDG!B:B,B425&amp;C425&amp;D425&amp;E425&amp;F425&amp;"*")</f>
        <v>545.80481209781772</v>
      </c>
      <c r="N425" s="1">
        <f>VLOOKUP(B425&amp;C425&amp;D425&amp;E425&amp;F425&amp;G425&amp;H425&amp;I425&amp;J425&amp;"*",PUBBDG_CapacityToActivity!B:C,2,FALSE)</f>
        <v>1</v>
      </c>
      <c r="O425" s="1">
        <f>VLOOKUP(F425,Parameters!A:B,2,FALSE)</f>
        <v>0.66981607963728396</v>
      </c>
      <c r="P425" s="5">
        <v>0.5</v>
      </c>
      <c r="Q425" s="5">
        <v>1</v>
      </c>
      <c r="R425" s="5">
        <v>1.1000000000000001</v>
      </c>
      <c r="S425">
        <f t="shared" si="19"/>
        <v>469.58432745354412</v>
      </c>
    </row>
    <row r="426" spans="1:19" x14ac:dyDescent="0.25">
      <c r="A426" t="str">
        <f t="shared" si="20"/>
        <v>PUBBDGMUNOldSCWA___STDELC_23</v>
      </c>
      <c r="B426" t="s">
        <v>1848</v>
      </c>
      <c r="C426" t="s">
        <v>13</v>
      </c>
      <c r="D426" t="s">
        <v>1850</v>
      </c>
      <c r="E426" t="s">
        <v>57</v>
      </c>
      <c r="F426" t="s">
        <v>28</v>
      </c>
      <c r="G426" t="s">
        <v>30</v>
      </c>
      <c r="H426" t="s">
        <v>14</v>
      </c>
      <c r="I426" t="s">
        <v>18</v>
      </c>
      <c r="J426" t="s">
        <v>16</v>
      </c>
      <c r="K426">
        <v>23</v>
      </c>
      <c r="L426" s="1">
        <f>SUMIFS(Activity_PUBBDG!C:C,Activity_PUBBDG!B:B,B426&amp;C426&amp;D426&amp;E426&amp;F426&amp;"*")</f>
        <v>833.31254722362053</v>
      </c>
      <c r="M426" s="1">
        <f>SUMIFS(Activity_PUBBDG!U:U,Activity_PUBBDG!B:B,B426&amp;C426&amp;D426&amp;E426&amp;F426&amp;"*")</f>
        <v>726.72240695715948</v>
      </c>
      <c r="N426" s="1">
        <f>VLOOKUP(B426&amp;C426&amp;D426&amp;E426&amp;F426&amp;G426&amp;H426&amp;I426&amp;J426&amp;"*",PUBBDG_CapacityToActivity!B:C,2,FALSE)</f>
        <v>31.536000000000001</v>
      </c>
      <c r="O426" s="1">
        <f>VLOOKUP(F426,Parameters!A:B,2,FALSE)</f>
        <v>0.37169226366635683</v>
      </c>
      <c r="P426" s="5">
        <v>0.1</v>
      </c>
      <c r="Q426" s="5">
        <v>1</v>
      </c>
      <c r="R426" s="5">
        <v>1.1000000000000001</v>
      </c>
      <c r="S426">
        <f t="shared" si="19"/>
        <v>10.928882561973419</v>
      </c>
    </row>
    <row r="427" spans="1:19" x14ac:dyDescent="0.25">
      <c r="A427" t="str">
        <f t="shared" si="20"/>
        <v>PUBBDGHSPOldSCWD___STDELC_23</v>
      </c>
      <c r="B427" t="s">
        <v>1848</v>
      </c>
      <c r="C427" t="s">
        <v>13</v>
      </c>
      <c r="D427" t="s">
        <v>1851</v>
      </c>
      <c r="E427" t="s">
        <v>57</v>
      </c>
      <c r="F427" t="s">
        <v>28</v>
      </c>
      <c r="G427" t="s">
        <v>31</v>
      </c>
      <c r="H427" t="s">
        <v>14</v>
      </c>
      <c r="I427" t="s">
        <v>18</v>
      </c>
      <c r="J427" t="s">
        <v>16</v>
      </c>
      <c r="K427">
        <v>23</v>
      </c>
      <c r="L427" s="1">
        <f>SUMIFS(Activity_PUBBDG!C:C,Activity_PUBBDG!B:B,B427&amp;C427&amp;D427&amp;E427&amp;F427&amp;"*")</f>
        <v>1156.4179493497727</v>
      </c>
      <c r="M427" s="1">
        <f>SUMIFS(Activity_PUBBDG!U:U,Activity_PUBBDG!B:B,B427&amp;C427&amp;D427&amp;E427&amp;F427&amp;"*")</f>
        <v>961.96092526107032</v>
      </c>
      <c r="N427" s="1">
        <f>VLOOKUP(B427&amp;C427&amp;D427&amp;E427&amp;F427&amp;G427&amp;H427&amp;I427&amp;J427&amp;"*",PUBBDG_CapacityToActivity!B:C,2,FALSE)</f>
        <v>31.536000000000001</v>
      </c>
      <c r="O427" s="1">
        <f>VLOOKUP(F427,Parameters!A:B,2,FALSE)</f>
        <v>0.37169226366635683</v>
      </c>
      <c r="P427" s="5">
        <v>0.1</v>
      </c>
      <c r="Q427" s="5">
        <v>1</v>
      </c>
      <c r="R427" s="5">
        <v>1.1000000000000001</v>
      </c>
      <c r="S427">
        <f t="shared" si="19"/>
        <v>14.466538916014573</v>
      </c>
    </row>
    <row r="428" spans="1:19" x14ac:dyDescent="0.25">
      <c r="A428" t="str">
        <f t="shared" si="20"/>
        <v>PUBBDGMUNOldWHHEP___ESRELC_23</v>
      </c>
      <c r="B428" t="s">
        <v>1848</v>
      </c>
      <c r="C428" t="s">
        <v>13</v>
      </c>
      <c r="D428" t="s">
        <v>1850</v>
      </c>
      <c r="E428" t="s">
        <v>57</v>
      </c>
      <c r="F428" t="s">
        <v>49</v>
      </c>
      <c r="G428" t="s">
        <v>35</v>
      </c>
      <c r="H428" t="s">
        <v>14</v>
      </c>
      <c r="I428" t="s">
        <v>17</v>
      </c>
      <c r="J428" t="s">
        <v>16</v>
      </c>
      <c r="K428">
        <v>23</v>
      </c>
      <c r="L428" s="1">
        <f>SUMIFS(Activity_PUBBDG!C:C,Activity_PUBBDG!B:B,B428&amp;C428&amp;D428&amp;E428&amp;F428&amp;"*")</f>
        <v>173.28131471168945</v>
      </c>
      <c r="M428" s="1">
        <f>SUMIFS(Activity_PUBBDG!U:U,Activity_PUBBDG!B:B,B428&amp;C428&amp;D428&amp;E428&amp;F428&amp;"*")</f>
        <v>189.18804832717709</v>
      </c>
      <c r="N428" s="1">
        <f>VLOOKUP(B428&amp;C428&amp;D428&amp;E428&amp;F428&amp;G428&amp;H428&amp;I428&amp;J428&amp;"*",PUBBDG_CapacityToActivity!B:C,2,FALSE)</f>
        <v>31.536000000000001</v>
      </c>
      <c r="O428" s="1">
        <f>VLOOKUP(F428,Parameters!A:B,2,FALSE)</f>
        <v>0.63450003633438512</v>
      </c>
      <c r="P428" s="5">
        <v>0.02</v>
      </c>
      <c r="Q428" s="5">
        <v>1.5</v>
      </c>
      <c r="R428" s="5">
        <v>1.5</v>
      </c>
      <c r="S428">
        <f t="shared" si="19"/>
        <v>0.28389564151992491</v>
      </c>
    </row>
    <row r="429" spans="1:19" x14ac:dyDescent="0.25">
      <c r="A429" t="str">
        <f t="shared" si="20"/>
        <v>PUBBDGMUNOldWHSTHBCKSTDELC_23</v>
      </c>
      <c r="B429" t="s">
        <v>1848</v>
      </c>
      <c r="C429" t="s">
        <v>13</v>
      </c>
      <c r="D429" t="s">
        <v>1850</v>
      </c>
      <c r="E429" t="s">
        <v>57</v>
      </c>
      <c r="F429" t="s">
        <v>49</v>
      </c>
      <c r="G429" t="s">
        <v>52</v>
      </c>
      <c r="H429" t="s">
        <v>53</v>
      </c>
      <c r="I429" t="s">
        <v>18</v>
      </c>
      <c r="J429" t="s">
        <v>16</v>
      </c>
      <c r="K429">
        <v>23</v>
      </c>
      <c r="L429" s="1">
        <f>SUMIFS(Activity_PUBBDG!C:C,Activity_PUBBDG!B:B,B429&amp;C429&amp;D429&amp;E429&amp;F429&amp;"*")</f>
        <v>173.28131471168945</v>
      </c>
      <c r="M429" s="1">
        <f>SUMIFS(Activity_PUBBDG!U:U,Activity_PUBBDG!B:B,B429&amp;C429&amp;D429&amp;E429&amp;F429&amp;"*")</f>
        <v>189.18804832717709</v>
      </c>
      <c r="N429" s="1">
        <f>VLOOKUP(B429&amp;C429&amp;D429&amp;E429&amp;F429&amp;G429&amp;H429&amp;I429&amp;J429&amp;"*",PUBBDG_CapacityToActivity!B:C,2,FALSE)</f>
        <v>31.536000000000001</v>
      </c>
      <c r="O429" s="1">
        <f>VLOOKUP(F429,Parameters!A:B,2,FALSE)</f>
        <v>0.63450003633438512</v>
      </c>
      <c r="P429" s="5">
        <v>0.1</v>
      </c>
      <c r="Q429" s="5">
        <v>1</v>
      </c>
      <c r="R429" s="5">
        <v>1.2</v>
      </c>
      <c r="S429">
        <f t="shared" si="19"/>
        <v>1.0143142003988193</v>
      </c>
    </row>
    <row r="430" spans="1:19" x14ac:dyDescent="0.25">
      <c r="A430" t="str">
        <f t="shared" si="20"/>
        <v>PUBBDGMUNOldSHFUR___STDKER_23</v>
      </c>
      <c r="B430" t="s">
        <v>1848</v>
      </c>
      <c r="C430" t="s">
        <v>13</v>
      </c>
      <c r="D430" t="s">
        <v>1850</v>
      </c>
      <c r="E430" t="s">
        <v>57</v>
      </c>
      <c r="F430" t="s">
        <v>32</v>
      </c>
      <c r="G430" t="s">
        <v>34</v>
      </c>
      <c r="H430" t="s">
        <v>14</v>
      </c>
      <c r="I430" t="s">
        <v>18</v>
      </c>
      <c r="J430" t="s">
        <v>42</v>
      </c>
      <c r="K430">
        <v>23</v>
      </c>
      <c r="L430" s="1">
        <f>SUMIFS(Activity_PUBBDG!C:C,Activity_PUBBDG!B:B,B430&amp;C430&amp;D430&amp;E430&amp;F430&amp;"*")</f>
        <v>1284.3713509640718</v>
      </c>
      <c r="M430" s="1">
        <f>SUMIFS(Activity_PUBBDG!U:U,Activity_PUBBDG!B:B,B430&amp;C430&amp;D430&amp;E430&amp;F430&amp;"*")</f>
        <v>1620.3336579154698</v>
      </c>
      <c r="N430" s="1">
        <f>VLOOKUP(B430&amp;C430&amp;D430&amp;E430&amp;F430&amp;G430&amp;H430&amp;I430&amp;J430&amp;"*",PUBBDG_CapacityToActivity!B:C,2,FALSE)</f>
        <v>31.536000000000001</v>
      </c>
      <c r="O430" s="1">
        <f>VLOOKUP(F430,Parameters!A:B,2,FALSE)</f>
        <v>0.30113578140729891</v>
      </c>
      <c r="P430" s="5">
        <v>0.05</v>
      </c>
      <c r="Q430" s="5">
        <v>0.2</v>
      </c>
      <c r="R430" s="5">
        <v>1.1000000000000001</v>
      </c>
      <c r="S430">
        <f t="shared" si="19"/>
        <v>4.30915473898163</v>
      </c>
    </row>
    <row r="431" spans="1:19" x14ac:dyDescent="0.25">
      <c r="A431" t="str">
        <f t="shared" si="20"/>
        <v>PUBBDGMUNOldSHFUR___STDHFO_23</v>
      </c>
      <c r="B431" t="s">
        <v>1848</v>
      </c>
      <c r="C431" t="s">
        <v>13</v>
      </c>
      <c r="D431" t="s">
        <v>1850</v>
      </c>
      <c r="E431" t="s">
        <v>57</v>
      </c>
      <c r="F431" t="s">
        <v>32</v>
      </c>
      <c r="G431" t="s">
        <v>34</v>
      </c>
      <c r="H431" t="s">
        <v>14</v>
      </c>
      <c r="I431" t="s">
        <v>18</v>
      </c>
      <c r="J431" t="s">
        <v>75</v>
      </c>
      <c r="K431">
        <v>23</v>
      </c>
      <c r="L431" s="1">
        <f>SUMIFS(Activity_PUBBDG!C:C,Activity_PUBBDG!B:B,B431&amp;C431&amp;D431&amp;E431&amp;F431&amp;"*")</f>
        <v>1284.3713509640718</v>
      </c>
      <c r="M431" s="1">
        <f>SUMIFS(Activity_PUBBDG!U:U,Activity_PUBBDG!B:B,B431&amp;C431&amp;D431&amp;E431&amp;F431&amp;"*")</f>
        <v>1620.3336579154698</v>
      </c>
      <c r="N431" s="1">
        <f>VLOOKUP(B431&amp;C431&amp;D431&amp;E431&amp;F431&amp;G431&amp;H431&amp;I431&amp;J431&amp;"*",PUBBDG_CapacityToActivity!B:C,2,FALSE)</f>
        <v>31.536000000000001</v>
      </c>
      <c r="O431" s="1">
        <f>VLOOKUP(F431,Parameters!A:B,2,FALSE)</f>
        <v>0.30113578140729891</v>
      </c>
      <c r="P431" s="5">
        <v>0.05</v>
      </c>
      <c r="Q431" s="5">
        <v>0.2</v>
      </c>
      <c r="R431" s="5">
        <v>1.1000000000000001</v>
      </c>
      <c r="S431">
        <f t="shared" si="19"/>
        <v>4.30915473898163</v>
      </c>
    </row>
    <row r="432" spans="1:19" x14ac:dyDescent="0.25">
      <c r="A432" t="str">
        <f t="shared" si="20"/>
        <v>PUBBDGMUNOldSHFUR___STDLFO_23</v>
      </c>
      <c r="B432" t="s">
        <v>1848</v>
      </c>
      <c r="C432" t="s">
        <v>13</v>
      </c>
      <c r="D432" t="s">
        <v>1850</v>
      </c>
      <c r="E432" t="s">
        <v>57</v>
      </c>
      <c r="F432" t="s">
        <v>32</v>
      </c>
      <c r="G432" t="s">
        <v>34</v>
      </c>
      <c r="H432" t="s">
        <v>14</v>
      </c>
      <c r="I432" t="s">
        <v>18</v>
      </c>
      <c r="J432" t="s">
        <v>43</v>
      </c>
      <c r="K432">
        <v>23</v>
      </c>
      <c r="L432" s="1">
        <f>SUMIFS(Activity_PUBBDG!C:C,Activity_PUBBDG!B:B,B432&amp;C432&amp;D432&amp;E432&amp;F432&amp;"*")</f>
        <v>1284.3713509640718</v>
      </c>
      <c r="M432" s="1">
        <f>SUMIFS(Activity_PUBBDG!U:U,Activity_PUBBDG!B:B,B432&amp;C432&amp;D432&amp;E432&amp;F432&amp;"*")</f>
        <v>1620.3336579154698</v>
      </c>
      <c r="N432" s="1">
        <f>VLOOKUP(B432&amp;C432&amp;D432&amp;E432&amp;F432&amp;G432&amp;H432&amp;I432&amp;J432&amp;"*",PUBBDG_CapacityToActivity!B:C,2,FALSE)</f>
        <v>31.536000000000001</v>
      </c>
      <c r="O432" s="1">
        <f>VLOOKUP(F432,Parameters!A:B,2,FALSE)</f>
        <v>0.30113578140729891</v>
      </c>
      <c r="P432" s="5">
        <v>0.05</v>
      </c>
      <c r="Q432" s="5">
        <v>0.2</v>
      </c>
      <c r="R432" s="5">
        <v>1.1000000000000001</v>
      </c>
      <c r="S432">
        <f t="shared" si="19"/>
        <v>4.30915473898163</v>
      </c>
    </row>
    <row r="433" spans="1:19" x14ac:dyDescent="0.25">
      <c r="A433" t="str">
        <f t="shared" si="20"/>
        <v>PUBBDGMUNOldSHFUR___HIGHFO_23</v>
      </c>
      <c r="B433" t="s">
        <v>1848</v>
      </c>
      <c r="C433" t="s">
        <v>13</v>
      </c>
      <c r="D433" t="s">
        <v>1850</v>
      </c>
      <c r="E433" t="s">
        <v>57</v>
      </c>
      <c r="F433" t="s">
        <v>32</v>
      </c>
      <c r="G433" t="s">
        <v>34</v>
      </c>
      <c r="H433" t="s">
        <v>14</v>
      </c>
      <c r="I433" t="s">
        <v>15</v>
      </c>
      <c r="J433" t="s">
        <v>75</v>
      </c>
      <c r="K433">
        <v>23</v>
      </c>
      <c r="L433" s="1">
        <f>SUMIFS(Activity_PUBBDG!C:C,Activity_PUBBDG!B:B,B433&amp;C433&amp;D433&amp;E433&amp;F433&amp;"*")</f>
        <v>1284.3713509640718</v>
      </c>
      <c r="M433" s="1">
        <f>SUMIFS(Activity_PUBBDG!U:U,Activity_PUBBDG!B:B,B433&amp;C433&amp;D433&amp;E433&amp;F433&amp;"*")</f>
        <v>1620.3336579154698</v>
      </c>
      <c r="N433" s="1">
        <f>VLOOKUP(B433&amp;C433&amp;D433&amp;E433&amp;F433&amp;G433&amp;H433&amp;I433&amp;J433&amp;"*",PUBBDG_CapacityToActivity!B:C,2,FALSE)</f>
        <v>31.536000000000001</v>
      </c>
      <c r="O433" s="1">
        <f>VLOOKUP(F433,Parameters!A:B,2,FALSE)</f>
        <v>0.30113578140729891</v>
      </c>
      <c r="P433" s="5">
        <v>0.05</v>
      </c>
      <c r="Q433" s="5">
        <v>0.2</v>
      </c>
      <c r="R433" s="5">
        <v>1.1000000000000001</v>
      </c>
      <c r="S433">
        <f t="shared" si="19"/>
        <v>4.30915473898163</v>
      </c>
    </row>
    <row r="434" spans="1:19" x14ac:dyDescent="0.25">
      <c r="A434" t="str">
        <f t="shared" si="20"/>
        <v>PUBBDGMUNOldSHFUR___HIGLFO_23</v>
      </c>
      <c r="B434" t="s">
        <v>1848</v>
      </c>
      <c r="C434" t="s">
        <v>13</v>
      </c>
      <c r="D434" t="s">
        <v>1850</v>
      </c>
      <c r="E434" t="s">
        <v>57</v>
      </c>
      <c r="F434" t="s">
        <v>32</v>
      </c>
      <c r="G434" t="s">
        <v>34</v>
      </c>
      <c r="H434" t="s">
        <v>14</v>
      </c>
      <c r="I434" t="s">
        <v>15</v>
      </c>
      <c r="J434" t="s">
        <v>43</v>
      </c>
      <c r="K434">
        <v>23</v>
      </c>
      <c r="L434" s="1">
        <f>SUMIFS(Activity_PUBBDG!C:C,Activity_PUBBDG!B:B,B434&amp;C434&amp;D434&amp;E434&amp;F434&amp;"*")</f>
        <v>1284.3713509640718</v>
      </c>
      <c r="M434" s="1">
        <f>SUMIFS(Activity_PUBBDG!U:U,Activity_PUBBDG!B:B,B434&amp;C434&amp;D434&amp;E434&amp;F434&amp;"*")</f>
        <v>1620.3336579154698</v>
      </c>
      <c r="N434" s="1">
        <f>VLOOKUP(B434&amp;C434&amp;D434&amp;E434&amp;F434&amp;G434&amp;H434&amp;I434&amp;J434&amp;"*",PUBBDG_CapacityToActivity!B:C,2,FALSE)</f>
        <v>31.536000000000001</v>
      </c>
      <c r="O434" s="1">
        <f>VLOOKUP(F434,Parameters!A:B,2,FALSE)</f>
        <v>0.30113578140729891</v>
      </c>
      <c r="P434" s="5">
        <v>0.05</v>
      </c>
      <c r="Q434" s="5">
        <v>0.2</v>
      </c>
      <c r="R434" s="5">
        <v>1.1000000000000001</v>
      </c>
      <c r="S434">
        <f t="shared" si="19"/>
        <v>4.30915473898163</v>
      </c>
    </row>
    <row r="435" spans="1:19" x14ac:dyDescent="0.25">
      <c r="A435" t="str">
        <f t="shared" si="20"/>
        <v>PUBBDGMUNOldWHHEP___STDELC_23</v>
      </c>
      <c r="B435" t="s">
        <v>1848</v>
      </c>
      <c r="C435" t="s">
        <v>13</v>
      </c>
      <c r="D435" t="s">
        <v>1850</v>
      </c>
      <c r="E435" t="s">
        <v>57</v>
      </c>
      <c r="F435" t="s">
        <v>49</v>
      </c>
      <c r="G435" t="s">
        <v>35</v>
      </c>
      <c r="H435" t="s">
        <v>14</v>
      </c>
      <c r="I435" t="s">
        <v>18</v>
      </c>
      <c r="J435" t="s">
        <v>16</v>
      </c>
      <c r="K435">
        <v>23</v>
      </c>
      <c r="L435" s="1">
        <f>SUMIFS(Activity_PUBBDG!C:C,Activity_PUBBDG!B:B,B435&amp;C435&amp;D435&amp;E435&amp;F435&amp;"*")</f>
        <v>173.28131471168945</v>
      </c>
      <c r="M435" s="1">
        <f>SUMIFS(Activity_PUBBDG!U:U,Activity_PUBBDG!B:B,B435&amp;C435&amp;D435&amp;E435&amp;F435&amp;"*")</f>
        <v>189.18804832717709</v>
      </c>
      <c r="N435" s="1">
        <f>VLOOKUP(B435&amp;C435&amp;D435&amp;E435&amp;F435&amp;G435&amp;H435&amp;I435&amp;J435&amp;"*",PUBBDG_CapacityToActivity!B:C,2,FALSE)</f>
        <v>31.536000000000001</v>
      </c>
      <c r="O435" s="1">
        <f>VLOOKUP(F435,Parameters!A:B,2,FALSE)</f>
        <v>0.63450003633438512</v>
      </c>
      <c r="P435" s="5">
        <v>0.02</v>
      </c>
      <c r="Q435" s="5">
        <v>1.5</v>
      </c>
      <c r="R435" s="5">
        <v>1.5</v>
      </c>
      <c r="S435">
        <f t="shared" si="19"/>
        <v>0.28389564151992491</v>
      </c>
    </row>
    <row r="436" spans="1:19" x14ac:dyDescent="0.25">
      <c r="A436" t="str">
        <f t="shared" si="20"/>
        <v>PUBBDGMUNOldSCWA___ESRELC_23</v>
      </c>
      <c r="B436" t="s">
        <v>1848</v>
      </c>
      <c r="C436" t="s">
        <v>13</v>
      </c>
      <c r="D436" t="s">
        <v>1850</v>
      </c>
      <c r="E436" t="s">
        <v>57</v>
      </c>
      <c r="F436" t="s">
        <v>28</v>
      </c>
      <c r="G436" t="s">
        <v>30</v>
      </c>
      <c r="H436" t="s">
        <v>14</v>
      </c>
      <c r="I436" t="s">
        <v>17</v>
      </c>
      <c r="J436" t="s">
        <v>16</v>
      </c>
      <c r="K436">
        <v>23</v>
      </c>
      <c r="L436" s="1">
        <f>SUMIFS(Activity_PUBBDG!C:C,Activity_PUBBDG!B:B,B436&amp;C436&amp;D436&amp;E436&amp;F436&amp;"*")</f>
        <v>833.31254722362053</v>
      </c>
      <c r="M436" s="1">
        <f>SUMIFS(Activity_PUBBDG!U:U,Activity_PUBBDG!B:B,B436&amp;C436&amp;D436&amp;E436&amp;F436&amp;"*")</f>
        <v>726.72240695715948</v>
      </c>
      <c r="N436" s="1">
        <f>VLOOKUP(B436&amp;C436&amp;D436&amp;E436&amp;F436&amp;G436&amp;H436&amp;I436&amp;J436&amp;"*",PUBBDG_CapacityToActivity!B:C,2,FALSE)</f>
        <v>31.536000000000001</v>
      </c>
      <c r="O436" s="1">
        <f>VLOOKUP(F436,Parameters!A:B,2,FALSE)</f>
        <v>0.37169226366635683</v>
      </c>
      <c r="P436" s="5">
        <v>0.2</v>
      </c>
      <c r="Q436" s="5">
        <v>1</v>
      </c>
      <c r="R436" s="5">
        <v>1.1000000000000001</v>
      </c>
      <c r="S436">
        <f t="shared" si="19"/>
        <v>17.128693159924815</v>
      </c>
    </row>
    <row r="437" spans="1:19" x14ac:dyDescent="0.25">
      <c r="A437" t="str">
        <f t="shared" si="20"/>
        <v>PUBBDGMUNOldSCWD___HIGELC_23</v>
      </c>
      <c r="B437" t="s">
        <v>1848</v>
      </c>
      <c r="C437" t="s">
        <v>13</v>
      </c>
      <c r="D437" t="s">
        <v>1850</v>
      </c>
      <c r="E437" t="s">
        <v>57</v>
      </c>
      <c r="F437" t="s">
        <v>28</v>
      </c>
      <c r="G437" t="s">
        <v>31</v>
      </c>
      <c r="H437" t="s">
        <v>14</v>
      </c>
      <c r="I437" t="s">
        <v>15</v>
      </c>
      <c r="J437" t="s">
        <v>16</v>
      </c>
      <c r="K437">
        <v>23</v>
      </c>
      <c r="L437" s="1">
        <f>SUMIFS(Activity_PUBBDG!C:C,Activity_PUBBDG!B:B,B437&amp;C437&amp;D437&amp;E437&amp;F437&amp;"*")</f>
        <v>833.31254722362053</v>
      </c>
      <c r="M437" s="1">
        <f>SUMIFS(Activity_PUBBDG!U:U,Activity_PUBBDG!B:B,B437&amp;C437&amp;D437&amp;E437&amp;F437&amp;"*")</f>
        <v>726.72240695715948</v>
      </c>
      <c r="N437" s="1">
        <f>VLOOKUP(B437&amp;C437&amp;D437&amp;E437&amp;F437&amp;G437&amp;H437&amp;I437&amp;J437&amp;"*",PUBBDG_CapacityToActivity!B:C,2,FALSE)</f>
        <v>31.536000000000001</v>
      </c>
      <c r="O437" s="1">
        <f>VLOOKUP(F437,Parameters!A:B,2,FALSE)</f>
        <v>0.37169226366635683</v>
      </c>
      <c r="P437" s="5">
        <v>0.1</v>
      </c>
      <c r="Q437" s="5">
        <v>1</v>
      </c>
      <c r="R437" s="5">
        <v>1.1000000000000001</v>
      </c>
      <c r="S437">
        <f t="shared" si="19"/>
        <v>10.928882561973419</v>
      </c>
    </row>
    <row r="438" spans="1:19" x14ac:dyDescent="0.25">
      <c r="A438" t="str">
        <f t="shared" si="20"/>
        <v>PUBBDGMUNOldSCWA___HIGELC_23</v>
      </c>
      <c r="B438" t="s">
        <v>1848</v>
      </c>
      <c r="C438" t="s">
        <v>13</v>
      </c>
      <c r="D438" t="s">
        <v>1850</v>
      </c>
      <c r="E438" t="s">
        <v>57</v>
      </c>
      <c r="F438" t="s">
        <v>28</v>
      </c>
      <c r="G438" t="s">
        <v>30</v>
      </c>
      <c r="H438" t="s">
        <v>14</v>
      </c>
      <c r="I438" t="s">
        <v>15</v>
      </c>
      <c r="J438" t="s">
        <v>16</v>
      </c>
      <c r="K438">
        <v>23</v>
      </c>
      <c r="L438" s="1">
        <f>SUMIFS(Activity_PUBBDG!C:C,Activity_PUBBDG!B:B,B438&amp;C438&amp;D438&amp;E438&amp;F438&amp;"*")</f>
        <v>833.31254722362053</v>
      </c>
      <c r="M438" s="1">
        <f>SUMIFS(Activity_PUBBDG!U:U,Activity_PUBBDG!B:B,B438&amp;C438&amp;D438&amp;E438&amp;F438&amp;"*")</f>
        <v>726.72240695715948</v>
      </c>
      <c r="N438" s="1">
        <f>VLOOKUP(B438&amp;C438&amp;D438&amp;E438&amp;F438&amp;G438&amp;H438&amp;I438&amp;J438&amp;"*",PUBBDG_CapacityToActivity!B:C,2,FALSE)</f>
        <v>31.536000000000001</v>
      </c>
      <c r="O438" s="1">
        <f>VLOOKUP(F438,Parameters!A:B,2,FALSE)</f>
        <v>0.37169226366635683</v>
      </c>
      <c r="P438" s="5">
        <v>0.1</v>
      </c>
      <c r="Q438" s="5">
        <v>1</v>
      </c>
      <c r="R438" s="5">
        <v>1.1000000000000001</v>
      </c>
      <c r="S438">
        <f t="shared" si="19"/>
        <v>10.928882561973419</v>
      </c>
    </row>
    <row r="439" spans="1:19" x14ac:dyDescent="0.25">
      <c r="A439" t="str">
        <f t="shared" si="20"/>
        <v>PUBBDGHSPOldSCWD___ESRELC_23</v>
      </c>
      <c r="B439" t="s">
        <v>1848</v>
      </c>
      <c r="C439" t="s">
        <v>13</v>
      </c>
      <c r="D439" t="s">
        <v>1851</v>
      </c>
      <c r="E439" t="s">
        <v>57</v>
      </c>
      <c r="F439" t="s">
        <v>28</v>
      </c>
      <c r="G439" t="s">
        <v>31</v>
      </c>
      <c r="H439" t="s">
        <v>14</v>
      </c>
      <c r="I439" t="s">
        <v>17</v>
      </c>
      <c r="J439" t="s">
        <v>16</v>
      </c>
      <c r="K439">
        <v>23</v>
      </c>
      <c r="L439" s="1">
        <f>SUMIFS(Activity_PUBBDG!C:C,Activity_PUBBDG!B:B,B439&amp;C439&amp;D439&amp;E439&amp;F439&amp;"*")</f>
        <v>1156.4179493497727</v>
      </c>
      <c r="M439" s="1">
        <f>SUMIFS(Activity_PUBBDG!U:U,Activity_PUBBDG!B:B,B439&amp;C439&amp;D439&amp;E439&amp;F439&amp;"*")</f>
        <v>961.96092526107032</v>
      </c>
      <c r="N439" s="1">
        <f>VLOOKUP(B439&amp;C439&amp;D439&amp;E439&amp;F439&amp;G439&amp;H439&amp;I439&amp;J439&amp;"*",PUBBDG_CapacityToActivity!B:C,2,FALSE)</f>
        <v>31.536000000000001</v>
      </c>
      <c r="O439" s="1">
        <f>VLOOKUP(F439,Parameters!A:B,2,FALSE)</f>
        <v>0.37169226366635683</v>
      </c>
      <c r="P439" s="5">
        <v>0.2</v>
      </c>
      <c r="Q439" s="5">
        <v>1</v>
      </c>
      <c r="R439" s="5">
        <v>1.1000000000000001</v>
      </c>
      <c r="S439">
        <f t="shared" si="19"/>
        <v>22.673215195916718</v>
      </c>
    </row>
    <row r="440" spans="1:19" x14ac:dyDescent="0.25">
      <c r="A440" t="str">
        <f t="shared" si="20"/>
        <v>PUBBDGPSIOldSHFUR___STDELC_23</v>
      </c>
      <c r="B440" t="s">
        <v>1848</v>
      </c>
      <c r="C440" t="s">
        <v>13</v>
      </c>
      <c r="D440" t="s">
        <v>1849</v>
      </c>
      <c r="E440" t="s">
        <v>57</v>
      </c>
      <c r="F440" t="s">
        <v>32</v>
      </c>
      <c r="G440" t="s">
        <v>34</v>
      </c>
      <c r="H440" t="s">
        <v>14</v>
      </c>
      <c r="I440" t="s">
        <v>18</v>
      </c>
      <c r="J440" t="s">
        <v>16</v>
      </c>
      <c r="K440">
        <v>23</v>
      </c>
      <c r="L440" s="1">
        <f>SUMIFS(Activity_PUBBDG!C:C,Activity_PUBBDG!B:B,B440&amp;C440&amp;D440&amp;E440&amp;F440&amp;"*")</f>
        <v>3199.7170206202804</v>
      </c>
      <c r="M440" s="1">
        <f>SUMIFS(Activity_PUBBDG!U:U,Activity_PUBBDG!B:B,B440&amp;C440&amp;D440&amp;E440&amp;F440&amp;"*")</f>
        <v>3609.2124056449115</v>
      </c>
      <c r="N440" s="1">
        <f>VLOOKUP(B440&amp;C440&amp;D440&amp;E440&amp;F440&amp;G440&amp;H440&amp;I440&amp;J440&amp;"*",PUBBDG_CapacityToActivity!B:C,2,FALSE)</f>
        <v>31.536000000000001</v>
      </c>
      <c r="O440" s="1">
        <f>VLOOKUP(F440,Parameters!A:B,2,FALSE)</f>
        <v>0.30113578140729891</v>
      </c>
      <c r="P440" s="5">
        <v>0.1</v>
      </c>
      <c r="Q440" s="5">
        <v>1</v>
      </c>
      <c r="R440" s="5">
        <v>1.1000000000000001</v>
      </c>
      <c r="S440">
        <f t="shared" si="19"/>
        <v>66.99475596136152</v>
      </c>
    </row>
    <row r="441" spans="1:19" x14ac:dyDescent="0.25">
      <c r="A441" t="str">
        <f t="shared" si="20"/>
        <v>PUBBDGHSPOldLIINC100WSTDELC_23</v>
      </c>
      <c r="B441" t="s">
        <v>1848</v>
      </c>
      <c r="C441" t="s">
        <v>13</v>
      </c>
      <c r="D441" t="s">
        <v>1851</v>
      </c>
      <c r="E441" t="s">
        <v>57</v>
      </c>
      <c r="F441" t="s">
        <v>20</v>
      </c>
      <c r="G441" t="s">
        <v>26</v>
      </c>
      <c r="H441" t="s">
        <v>74</v>
      </c>
      <c r="I441" t="s">
        <v>18</v>
      </c>
      <c r="J441" t="s">
        <v>16</v>
      </c>
      <c r="K441">
        <v>23</v>
      </c>
      <c r="L441" s="1">
        <f>SUMIFS(Activity_PUBBDG!C:C,Activity_PUBBDG!B:B,B441&amp;C441&amp;D441&amp;E441&amp;F441&amp;"*")</f>
        <v>352.04431508742454</v>
      </c>
      <c r="M441" s="1">
        <f>SUMIFS(Activity_PUBBDG!U:U,Activity_PUBBDG!B:B,B441&amp;C441&amp;D441&amp;E441&amp;F441&amp;"*")</f>
        <v>363.29608607260673</v>
      </c>
      <c r="N441" s="1">
        <f>VLOOKUP(B441&amp;C441&amp;D441&amp;E441&amp;F441&amp;G441&amp;H441&amp;I441&amp;J441&amp;"*",PUBBDG_CapacityToActivity!B:C,2,FALSE)</f>
        <v>1</v>
      </c>
      <c r="O441" s="1">
        <f>VLOOKUP(F441,Parameters!A:B,2,FALSE)</f>
        <v>0.66981607963728396</v>
      </c>
      <c r="P441" s="5">
        <v>0.5</v>
      </c>
      <c r="Q441" s="5">
        <v>1</v>
      </c>
      <c r="R441" s="5">
        <v>1.1000000000000001</v>
      </c>
      <c r="S441">
        <f t="shared" si="19"/>
        <v>312.56255801265411</v>
      </c>
    </row>
    <row r="442" spans="1:19" x14ac:dyDescent="0.25">
      <c r="A442" t="str">
        <f t="shared" si="20"/>
        <v>PUBBDGSBDOldSHPLT500WSTDELC_23</v>
      </c>
      <c r="B442" t="s">
        <v>1848</v>
      </c>
      <c r="C442" t="s">
        <v>13</v>
      </c>
      <c r="D442" t="s">
        <v>1852</v>
      </c>
      <c r="E442" t="s">
        <v>57</v>
      </c>
      <c r="F442" t="s">
        <v>32</v>
      </c>
      <c r="G442" t="s">
        <v>37</v>
      </c>
      <c r="H442" t="s">
        <v>38</v>
      </c>
      <c r="I442" t="s">
        <v>18</v>
      </c>
      <c r="J442" t="s">
        <v>16</v>
      </c>
      <c r="K442">
        <v>23</v>
      </c>
      <c r="L442" s="1">
        <f>SUMIFS(Activity_PUBBDG!C:C,Activity_PUBBDG!B:B,B442&amp;C442&amp;D442&amp;E442&amp;F442&amp;"*")</f>
        <v>2189.6348569329261</v>
      </c>
      <c r="M442" s="1">
        <f>SUMIFS(Activity_PUBBDG!U:U,Activity_PUBBDG!B:B,B442&amp;C442&amp;D442&amp;E442&amp;F442&amp;"*")</f>
        <v>2601.5900763926697</v>
      </c>
      <c r="N442" s="1">
        <f>VLOOKUP(B442&amp;C442&amp;D442&amp;E442&amp;F442&amp;G442&amp;H442&amp;I442&amp;J442&amp;"*",PUBBDG_CapacityToActivity!B:C,2,FALSE)</f>
        <v>31.536000000000001</v>
      </c>
      <c r="O442" s="1">
        <f>VLOOKUP(F442,Parameters!A:B,2,FALSE)</f>
        <v>0.30113578140729891</v>
      </c>
      <c r="P442" s="5">
        <v>0.1</v>
      </c>
      <c r="Q442" s="5">
        <v>1</v>
      </c>
      <c r="R442" s="5">
        <v>1.1000000000000001</v>
      </c>
      <c r="S442">
        <f t="shared" si="19"/>
        <v>48.291115260168034</v>
      </c>
    </row>
    <row r="443" spans="1:19" x14ac:dyDescent="0.25">
      <c r="A443" t="str">
        <f t="shared" si="20"/>
        <v>PUBBDGSBDOldSCWD___STDELC_23</v>
      </c>
      <c r="B443" t="s">
        <v>1848</v>
      </c>
      <c r="C443" t="s">
        <v>13</v>
      </c>
      <c r="D443" t="s">
        <v>1852</v>
      </c>
      <c r="E443" t="s">
        <v>57</v>
      </c>
      <c r="F443" t="s">
        <v>28</v>
      </c>
      <c r="G443" t="s">
        <v>31</v>
      </c>
      <c r="H443" t="s">
        <v>14</v>
      </c>
      <c r="I443" t="s">
        <v>18</v>
      </c>
      <c r="J443" t="s">
        <v>16</v>
      </c>
      <c r="K443">
        <v>23</v>
      </c>
      <c r="L443" s="1">
        <f>SUMIFS(Activity_PUBBDG!C:C,Activity_PUBBDG!B:B,B443&amp;C443&amp;D443&amp;E443&amp;F443&amp;"*")</f>
        <v>1358.3622438676723</v>
      </c>
      <c r="M443" s="1">
        <f>SUMIFS(Activity_PUBBDG!U:U,Activity_PUBBDG!B:B,B443&amp;C443&amp;D443&amp;E443&amp;F443&amp;"*")</f>
        <v>1145.5346718741846</v>
      </c>
      <c r="N443" s="1">
        <f>VLOOKUP(B443&amp;C443&amp;D443&amp;E443&amp;F443&amp;G443&amp;H443&amp;I443&amp;J443&amp;"*",PUBBDG_CapacityToActivity!B:C,2,FALSE)</f>
        <v>31.536000000000001</v>
      </c>
      <c r="O443" s="1">
        <f>VLOOKUP(F443,Parameters!A:B,2,FALSE)</f>
        <v>0.37169226366635683</v>
      </c>
      <c r="P443" s="5">
        <v>0.1</v>
      </c>
      <c r="Q443" s="5">
        <v>1</v>
      </c>
      <c r="R443" s="5">
        <v>1.1000000000000001</v>
      </c>
      <c r="S443">
        <f t="shared" ref="S443:S506" si="21">IF(R443=0,M443*Q443/N443/O443*(P443+1/(50-23)),M443*Q443/N443/O443*(P443+1/R443^(50-23)))</f>
        <v>17.227229791911096</v>
      </c>
    </row>
    <row r="444" spans="1:19" x14ac:dyDescent="0.25">
      <c r="A444" t="str">
        <f t="shared" ref="A444:A507" si="22">B444&amp;C444&amp;D444&amp;E444&amp;F444&amp;G444&amp;H444&amp;I444&amp;J444&amp;"_"&amp;K444</f>
        <v>PUBBDGMUNOldWHHEP___HIGELC_23</v>
      </c>
      <c r="B444" t="s">
        <v>1848</v>
      </c>
      <c r="C444" t="s">
        <v>13</v>
      </c>
      <c r="D444" t="s">
        <v>1850</v>
      </c>
      <c r="E444" t="s">
        <v>57</v>
      </c>
      <c r="F444" t="s">
        <v>49</v>
      </c>
      <c r="G444" t="s">
        <v>35</v>
      </c>
      <c r="H444" t="s">
        <v>14</v>
      </c>
      <c r="I444" t="s">
        <v>15</v>
      </c>
      <c r="J444" t="s">
        <v>16</v>
      </c>
      <c r="K444">
        <v>23</v>
      </c>
      <c r="L444" s="1">
        <f>SUMIFS(Activity_PUBBDG!C:C,Activity_PUBBDG!B:B,B444&amp;C444&amp;D444&amp;E444&amp;F444&amp;"*")</f>
        <v>173.28131471168945</v>
      </c>
      <c r="M444" s="1">
        <f>SUMIFS(Activity_PUBBDG!U:U,Activity_PUBBDG!B:B,B444&amp;C444&amp;D444&amp;E444&amp;F444&amp;"*")</f>
        <v>189.18804832717709</v>
      </c>
      <c r="N444" s="1">
        <f>VLOOKUP(B444&amp;C444&amp;D444&amp;E444&amp;F444&amp;G444&amp;H444&amp;I444&amp;J444&amp;"*",PUBBDG_CapacityToActivity!B:C,2,FALSE)</f>
        <v>31.536000000000001</v>
      </c>
      <c r="O444" s="1">
        <f>VLOOKUP(F444,Parameters!A:B,2,FALSE)</f>
        <v>0.63450003633438512</v>
      </c>
      <c r="P444" s="5">
        <v>0.02</v>
      </c>
      <c r="Q444" s="5">
        <v>1.5</v>
      </c>
      <c r="R444" s="5">
        <v>1.5</v>
      </c>
      <c r="S444">
        <f t="shared" si="21"/>
        <v>0.28389564151992491</v>
      </c>
    </row>
    <row r="445" spans="1:19" x14ac:dyDescent="0.25">
      <c r="A445" t="str">
        <f t="shared" si="22"/>
        <v>PUBBDGHSPNewSHFURLARSTDHH2_23</v>
      </c>
      <c r="B445" t="s">
        <v>1848</v>
      </c>
      <c r="C445" t="s">
        <v>13</v>
      </c>
      <c r="D445" t="s">
        <v>1851</v>
      </c>
      <c r="E445" t="s">
        <v>58</v>
      </c>
      <c r="F445" t="s">
        <v>32</v>
      </c>
      <c r="G445" t="s">
        <v>34</v>
      </c>
      <c r="H445" t="s">
        <v>77</v>
      </c>
      <c r="I445" t="s">
        <v>18</v>
      </c>
      <c r="J445" t="s">
        <v>41</v>
      </c>
      <c r="K445">
        <v>23</v>
      </c>
      <c r="L445" s="1">
        <f>SUMIFS(Activity_PUBBDG!C:C,Activity_PUBBDG!B:B,B445&amp;C445&amp;D445&amp;E445&amp;F445&amp;"*")</f>
        <v>0</v>
      </c>
      <c r="M445" s="1">
        <f>SUMIFS(Activity_PUBBDG!U:U,Activity_PUBBDG!B:B,B445&amp;C445&amp;D445&amp;E445&amp;F445&amp;"*")</f>
        <v>172.51092641578816</v>
      </c>
      <c r="N445" s="1">
        <f>VLOOKUP(B445&amp;C445&amp;D445&amp;E445&amp;F445&amp;G445&amp;H445&amp;I445&amp;J445&amp;"*",PUBBDG_CapacityToActivity!B:C,2,FALSE)</f>
        <v>31.536000000000001</v>
      </c>
      <c r="O445" s="1">
        <f>VLOOKUP(F445,Parameters!A:B,2,FALSE)</f>
        <v>0.30113578140729891</v>
      </c>
      <c r="P445" s="5">
        <v>0.8</v>
      </c>
      <c r="Q445" s="5">
        <v>1</v>
      </c>
      <c r="R445" s="5">
        <v>2</v>
      </c>
      <c r="S445">
        <f t="shared" si="21"/>
        <v>14.532409578039147</v>
      </c>
    </row>
    <row r="446" spans="1:19" x14ac:dyDescent="0.25">
      <c r="A446" t="str">
        <f t="shared" si="22"/>
        <v>PUBBDGHSPNewSHFURMEDSTDHH2_23</v>
      </c>
      <c r="B446" t="s">
        <v>1848</v>
      </c>
      <c r="C446" t="s">
        <v>13</v>
      </c>
      <c r="D446" t="s">
        <v>1851</v>
      </c>
      <c r="E446" t="s">
        <v>58</v>
      </c>
      <c r="F446" t="s">
        <v>32</v>
      </c>
      <c r="G446" t="s">
        <v>34</v>
      </c>
      <c r="H446" t="s">
        <v>48</v>
      </c>
      <c r="I446" t="s">
        <v>18</v>
      </c>
      <c r="J446" t="s">
        <v>41</v>
      </c>
      <c r="K446">
        <v>23</v>
      </c>
      <c r="L446" s="1">
        <f>SUMIFS(Activity_PUBBDG!C:C,Activity_PUBBDG!B:B,B446&amp;C446&amp;D446&amp;E446&amp;F446&amp;"*")</f>
        <v>0</v>
      </c>
      <c r="M446" s="1">
        <f>SUMIFS(Activity_PUBBDG!U:U,Activity_PUBBDG!B:B,B446&amp;C446&amp;D446&amp;E446&amp;F446&amp;"*")</f>
        <v>172.51092641578816</v>
      </c>
      <c r="N446" s="1">
        <f>VLOOKUP(B446&amp;C446&amp;D446&amp;E446&amp;F446&amp;G446&amp;H446&amp;I446&amp;J446&amp;"*",PUBBDG_CapacityToActivity!B:C,2,FALSE)</f>
        <v>31.536000000000001</v>
      </c>
      <c r="O446" s="1">
        <f>VLOOKUP(F446,Parameters!A:B,2,FALSE)</f>
        <v>0.30113578140729891</v>
      </c>
      <c r="P446" s="5">
        <v>0.8</v>
      </c>
      <c r="Q446" s="5">
        <v>1</v>
      </c>
      <c r="R446" s="5">
        <v>2</v>
      </c>
      <c r="S446">
        <f t="shared" si="21"/>
        <v>14.532409578039147</v>
      </c>
    </row>
    <row r="447" spans="1:19" x14ac:dyDescent="0.25">
      <c r="A447" t="str">
        <f t="shared" si="22"/>
        <v>PUBBDGSBDOldLIINC100WSTDELC_23</v>
      </c>
      <c r="B447" t="s">
        <v>1848</v>
      </c>
      <c r="C447" t="s">
        <v>13</v>
      </c>
      <c r="D447" t="s">
        <v>1852</v>
      </c>
      <c r="E447" t="s">
        <v>57</v>
      </c>
      <c r="F447" t="s">
        <v>20</v>
      </c>
      <c r="G447" t="s">
        <v>26</v>
      </c>
      <c r="H447" t="s">
        <v>74</v>
      </c>
      <c r="I447" t="s">
        <v>18</v>
      </c>
      <c r="J447" t="s">
        <v>16</v>
      </c>
      <c r="K447">
        <v>23</v>
      </c>
      <c r="L447" s="1">
        <f>SUMIFS(Activity_PUBBDG!C:C,Activity_PUBBDG!B:B,B447&amp;C447&amp;D447&amp;E447&amp;F447&amp;"*")</f>
        <v>390.4695565097544</v>
      </c>
      <c r="M447" s="1">
        <f>SUMIFS(Activity_PUBBDG!U:U,Activity_PUBBDG!B:B,B447&amp;C447&amp;D447&amp;E447&amp;F447&amp;"*")</f>
        <v>406.81032684982313</v>
      </c>
      <c r="N447" s="1">
        <f>VLOOKUP(B447&amp;C447&amp;D447&amp;E447&amp;F447&amp;G447&amp;H447&amp;I447&amp;J447&amp;"*",PUBBDG_CapacityToActivity!B:C,2,FALSE)</f>
        <v>1</v>
      </c>
      <c r="O447" s="1">
        <f>VLOOKUP(F447,Parameters!A:B,2,FALSE)</f>
        <v>0.66981607963728396</v>
      </c>
      <c r="P447" s="5">
        <v>0.5</v>
      </c>
      <c r="Q447" s="5">
        <v>1</v>
      </c>
      <c r="R447" s="5">
        <v>1.1000000000000001</v>
      </c>
      <c r="S447">
        <f t="shared" si="21"/>
        <v>350.00012733617024</v>
      </c>
    </row>
    <row r="448" spans="1:19" x14ac:dyDescent="0.25">
      <c r="A448" t="str">
        <f t="shared" si="22"/>
        <v>PUBBDGHSPOldSHFUR___STDKER_23</v>
      </c>
      <c r="B448" t="s">
        <v>1848</v>
      </c>
      <c r="C448" t="s">
        <v>13</v>
      </c>
      <c r="D448" t="s">
        <v>1851</v>
      </c>
      <c r="E448" t="s">
        <v>57</v>
      </c>
      <c r="F448" t="s">
        <v>32</v>
      </c>
      <c r="G448" t="s">
        <v>34</v>
      </c>
      <c r="H448" t="s">
        <v>14</v>
      </c>
      <c r="I448" t="s">
        <v>18</v>
      </c>
      <c r="J448" t="s">
        <v>42</v>
      </c>
      <c r="K448">
        <v>23</v>
      </c>
      <c r="L448" s="1">
        <f>SUMIFS(Activity_PUBBDG!C:C,Activity_PUBBDG!B:B,B448&amp;C448&amp;D448&amp;E448&amp;F448&amp;"*")</f>
        <v>1710.7130358521706</v>
      </c>
      <c r="M448" s="1">
        <f>SUMIFS(Activity_PUBBDG!U:U,Activity_PUBBDG!B:B,B448&amp;C448&amp;D448&amp;E448&amp;F448&amp;"*")</f>
        <v>2040.1690200265282</v>
      </c>
      <c r="N448" s="1">
        <f>VLOOKUP(B448&amp;C448&amp;D448&amp;E448&amp;F448&amp;G448&amp;H448&amp;I448&amp;J448&amp;"*",PUBBDG_CapacityToActivity!B:C,2,FALSE)</f>
        <v>31.536000000000001</v>
      </c>
      <c r="O448" s="1">
        <f>VLOOKUP(F448,Parameters!A:B,2,FALSE)</f>
        <v>0.30113578140729891</v>
      </c>
      <c r="P448" s="5">
        <v>0.05</v>
      </c>
      <c r="Q448" s="5">
        <v>0.2</v>
      </c>
      <c r="R448" s="5">
        <v>1.1000000000000001</v>
      </c>
      <c r="S448">
        <f t="shared" si="21"/>
        <v>5.4256751120511844</v>
      </c>
    </row>
    <row r="449" spans="1:19" x14ac:dyDescent="0.25">
      <c r="A449" t="str">
        <f t="shared" si="22"/>
        <v>PUBBDGHSPNewSHFURSMASTDHH2_23</v>
      </c>
      <c r="B449" t="s">
        <v>1848</v>
      </c>
      <c r="C449" t="s">
        <v>13</v>
      </c>
      <c r="D449" t="s">
        <v>1851</v>
      </c>
      <c r="E449" t="s">
        <v>58</v>
      </c>
      <c r="F449" t="s">
        <v>32</v>
      </c>
      <c r="G449" t="s">
        <v>34</v>
      </c>
      <c r="H449" t="s">
        <v>76</v>
      </c>
      <c r="I449" t="s">
        <v>18</v>
      </c>
      <c r="J449" t="s">
        <v>41</v>
      </c>
      <c r="K449">
        <v>23</v>
      </c>
      <c r="L449" s="1">
        <f>SUMIFS(Activity_PUBBDG!C:C,Activity_PUBBDG!B:B,B449&amp;C449&amp;D449&amp;E449&amp;F449&amp;"*")</f>
        <v>0</v>
      </c>
      <c r="M449" s="1">
        <f>SUMIFS(Activity_PUBBDG!U:U,Activity_PUBBDG!B:B,B449&amp;C449&amp;D449&amp;E449&amp;F449&amp;"*")</f>
        <v>172.51092641578816</v>
      </c>
      <c r="N449" s="1">
        <f>VLOOKUP(B449&amp;C449&amp;D449&amp;E449&amp;F449&amp;G449&amp;H449&amp;I449&amp;J449&amp;"*",PUBBDG_CapacityToActivity!B:C,2,FALSE)</f>
        <v>31.536000000000001</v>
      </c>
      <c r="O449" s="1">
        <f>VLOOKUP(F449,Parameters!A:B,2,FALSE)</f>
        <v>0.30113578140729891</v>
      </c>
      <c r="P449" s="5">
        <v>0.8</v>
      </c>
      <c r="Q449" s="5">
        <v>1</v>
      </c>
      <c r="R449" s="5">
        <v>2</v>
      </c>
      <c r="S449">
        <f t="shared" si="21"/>
        <v>14.532409578039147</v>
      </c>
    </row>
    <row r="450" spans="1:19" x14ac:dyDescent="0.25">
      <c r="A450" t="str">
        <f t="shared" si="22"/>
        <v>PUBBDGHSPNewSHHEP___STDGEO_23</v>
      </c>
      <c r="B450" t="s">
        <v>1848</v>
      </c>
      <c r="C450" t="s">
        <v>13</v>
      </c>
      <c r="D450" t="s">
        <v>1851</v>
      </c>
      <c r="E450" t="s">
        <v>58</v>
      </c>
      <c r="F450" t="s">
        <v>32</v>
      </c>
      <c r="G450" t="s">
        <v>35</v>
      </c>
      <c r="H450" t="s">
        <v>14</v>
      </c>
      <c r="I450" t="s">
        <v>18</v>
      </c>
      <c r="J450" t="s">
        <v>36</v>
      </c>
      <c r="K450">
        <v>23</v>
      </c>
      <c r="L450" s="1">
        <f>SUMIFS(Activity_PUBBDG!C:C,Activity_PUBBDG!B:B,B450&amp;C450&amp;D450&amp;E450&amp;F450&amp;"*")</f>
        <v>0</v>
      </c>
      <c r="M450" s="1">
        <f>SUMIFS(Activity_PUBBDG!U:U,Activity_PUBBDG!B:B,B450&amp;C450&amp;D450&amp;E450&amp;F450&amp;"*")</f>
        <v>172.51092641578816</v>
      </c>
      <c r="N450" s="1">
        <f>VLOOKUP(B450&amp;C450&amp;D450&amp;E450&amp;F450&amp;G450&amp;H450&amp;I450&amp;J450&amp;"*",PUBBDG_CapacityToActivity!B:C,2,FALSE)</f>
        <v>31.536000000000001</v>
      </c>
      <c r="O450" s="1">
        <f>VLOOKUP(F450,Parameters!A:B,2,FALSE)</f>
        <v>0.30113578140729891</v>
      </c>
      <c r="P450" s="5">
        <v>0.8</v>
      </c>
      <c r="Q450" s="5">
        <v>1</v>
      </c>
      <c r="R450" s="5">
        <v>2</v>
      </c>
      <c r="S450">
        <f t="shared" si="21"/>
        <v>14.532409578039147</v>
      </c>
    </row>
    <row r="451" spans="1:19" x14ac:dyDescent="0.25">
      <c r="A451" t="str">
        <f t="shared" si="22"/>
        <v>PUBBDGHSPOldSHFUR___STDHFO_23</v>
      </c>
      <c r="B451" t="s">
        <v>1848</v>
      </c>
      <c r="C451" t="s">
        <v>13</v>
      </c>
      <c r="D451" t="s">
        <v>1851</v>
      </c>
      <c r="E451" t="s">
        <v>57</v>
      </c>
      <c r="F451" t="s">
        <v>32</v>
      </c>
      <c r="G451" t="s">
        <v>34</v>
      </c>
      <c r="H451" t="s">
        <v>14</v>
      </c>
      <c r="I451" t="s">
        <v>18</v>
      </c>
      <c r="J451" t="s">
        <v>75</v>
      </c>
      <c r="K451">
        <v>23</v>
      </c>
      <c r="L451" s="1">
        <f>SUMIFS(Activity_PUBBDG!C:C,Activity_PUBBDG!B:B,B451&amp;C451&amp;D451&amp;E451&amp;F451&amp;"*")</f>
        <v>1710.7130358521706</v>
      </c>
      <c r="M451" s="1">
        <f>SUMIFS(Activity_PUBBDG!U:U,Activity_PUBBDG!B:B,B451&amp;C451&amp;D451&amp;E451&amp;F451&amp;"*")</f>
        <v>2040.1690200265282</v>
      </c>
      <c r="N451" s="1">
        <f>VLOOKUP(B451&amp;C451&amp;D451&amp;E451&amp;F451&amp;G451&amp;H451&amp;I451&amp;J451&amp;"*",PUBBDG_CapacityToActivity!B:C,2,FALSE)</f>
        <v>31.536000000000001</v>
      </c>
      <c r="O451" s="1">
        <f>VLOOKUP(F451,Parameters!A:B,2,FALSE)</f>
        <v>0.30113578140729891</v>
      </c>
      <c r="P451" s="5">
        <v>0.05</v>
      </c>
      <c r="Q451" s="5">
        <v>0.2</v>
      </c>
      <c r="R451" s="5">
        <v>1.1000000000000001</v>
      </c>
      <c r="S451">
        <f t="shared" si="21"/>
        <v>5.4256751120511844</v>
      </c>
    </row>
    <row r="452" spans="1:19" x14ac:dyDescent="0.25">
      <c r="A452" t="str">
        <f t="shared" si="22"/>
        <v>PUBBDGHSPOldSHFUR___STDLFO_23</v>
      </c>
      <c r="B452" t="s">
        <v>1848</v>
      </c>
      <c r="C452" t="s">
        <v>13</v>
      </c>
      <c r="D452" t="s">
        <v>1851</v>
      </c>
      <c r="E452" t="s">
        <v>57</v>
      </c>
      <c r="F452" t="s">
        <v>32</v>
      </c>
      <c r="G452" t="s">
        <v>34</v>
      </c>
      <c r="H452" t="s">
        <v>14</v>
      </c>
      <c r="I452" t="s">
        <v>18</v>
      </c>
      <c r="J452" t="s">
        <v>43</v>
      </c>
      <c r="K452">
        <v>23</v>
      </c>
      <c r="L452" s="1">
        <f>SUMIFS(Activity_PUBBDG!C:C,Activity_PUBBDG!B:B,B452&amp;C452&amp;D452&amp;E452&amp;F452&amp;"*")</f>
        <v>1710.7130358521706</v>
      </c>
      <c r="M452" s="1">
        <f>SUMIFS(Activity_PUBBDG!U:U,Activity_PUBBDG!B:B,B452&amp;C452&amp;D452&amp;E452&amp;F452&amp;"*")</f>
        <v>2040.1690200265282</v>
      </c>
      <c r="N452" s="1">
        <f>VLOOKUP(B452&amp;C452&amp;D452&amp;E452&amp;F452&amp;G452&amp;H452&amp;I452&amp;J452&amp;"*",PUBBDG_CapacityToActivity!B:C,2,FALSE)</f>
        <v>31.536000000000001</v>
      </c>
      <c r="O452" s="1">
        <f>VLOOKUP(F452,Parameters!A:B,2,FALSE)</f>
        <v>0.30113578140729891</v>
      </c>
      <c r="P452" s="5">
        <v>0.05</v>
      </c>
      <c r="Q452" s="5">
        <v>0.2</v>
      </c>
      <c r="R452" s="5">
        <v>1.1000000000000001</v>
      </c>
      <c r="S452">
        <f t="shared" si="21"/>
        <v>5.4256751120511844</v>
      </c>
    </row>
    <row r="453" spans="1:19" x14ac:dyDescent="0.25">
      <c r="A453" t="str">
        <f t="shared" si="22"/>
        <v>PUBBDGHSPOldSHFUR___HIGHFO_23</v>
      </c>
      <c r="B453" t="s">
        <v>1848</v>
      </c>
      <c r="C453" t="s">
        <v>13</v>
      </c>
      <c r="D453" t="s">
        <v>1851</v>
      </c>
      <c r="E453" t="s">
        <v>57</v>
      </c>
      <c r="F453" t="s">
        <v>32</v>
      </c>
      <c r="G453" t="s">
        <v>34</v>
      </c>
      <c r="H453" t="s">
        <v>14</v>
      </c>
      <c r="I453" t="s">
        <v>15</v>
      </c>
      <c r="J453" t="s">
        <v>75</v>
      </c>
      <c r="K453">
        <v>23</v>
      </c>
      <c r="L453" s="1">
        <f>SUMIFS(Activity_PUBBDG!C:C,Activity_PUBBDG!B:B,B453&amp;C453&amp;D453&amp;E453&amp;F453&amp;"*")</f>
        <v>1710.7130358521706</v>
      </c>
      <c r="M453" s="1">
        <f>SUMIFS(Activity_PUBBDG!U:U,Activity_PUBBDG!B:B,B453&amp;C453&amp;D453&amp;E453&amp;F453&amp;"*")</f>
        <v>2040.1690200265282</v>
      </c>
      <c r="N453" s="1">
        <f>VLOOKUP(B453&amp;C453&amp;D453&amp;E453&amp;F453&amp;G453&amp;H453&amp;I453&amp;J453&amp;"*",PUBBDG_CapacityToActivity!B:C,2,FALSE)</f>
        <v>31.536000000000001</v>
      </c>
      <c r="O453" s="1">
        <f>VLOOKUP(F453,Parameters!A:B,2,FALSE)</f>
        <v>0.30113578140729891</v>
      </c>
      <c r="P453" s="5">
        <v>0.05</v>
      </c>
      <c r="Q453" s="5">
        <v>0.2</v>
      </c>
      <c r="R453" s="5">
        <v>1.1000000000000001</v>
      </c>
      <c r="S453">
        <f t="shared" si="21"/>
        <v>5.4256751120511844</v>
      </c>
    </row>
    <row r="454" spans="1:19" x14ac:dyDescent="0.25">
      <c r="A454" t="str">
        <f t="shared" si="22"/>
        <v>PUBBDGHSPOldSHFUR___HIGLFO_23</v>
      </c>
      <c r="B454" t="s">
        <v>1848</v>
      </c>
      <c r="C454" t="s">
        <v>13</v>
      </c>
      <c r="D454" t="s">
        <v>1851</v>
      </c>
      <c r="E454" t="s">
        <v>57</v>
      </c>
      <c r="F454" t="s">
        <v>32</v>
      </c>
      <c r="G454" t="s">
        <v>34</v>
      </c>
      <c r="H454" t="s">
        <v>14</v>
      </c>
      <c r="I454" t="s">
        <v>15</v>
      </c>
      <c r="J454" t="s">
        <v>43</v>
      </c>
      <c r="K454">
        <v>23</v>
      </c>
      <c r="L454" s="1">
        <f>SUMIFS(Activity_PUBBDG!C:C,Activity_PUBBDG!B:B,B454&amp;C454&amp;D454&amp;E454&amp;F454&amp;"*")</f>
        <v>1710.7130358521706</v>
      </c>
      <c r="M454" s="1">
        <f>SUMIFS(Activity_PUBBDG!U:U,Activity_PUBBDG!B:B,B454&amp;C454&amp;D454&amp;E454&amp;F454&amp;"*")</f>
        <v>2040.1690200265282</v>
      </c>
      <c r="N454" s="1">
        <f>VLOOKUP(B454&amp;C454&amp;D454&amp;E454&amp;F454&amp;G454&amp;H454&amp;I454&amp;J454&amp;"*",PUBBDG_CapacityToActivity!B:C,2,FALSE)</f>
        <v>31.536000000000001</v>
      </c>
      <c r="O454" s="1">
        <f>VLOOKUP(F454,Parameters!A:B,2,FALSE)</f>
        <v>0.30113578140729891</v>
      </c>
      <c r="P454" s="5">
        <v>0.05</v>
      </c>
      <c r="Q454" s="5">
        <v>0.2</v>
      </c>
      <c r="R454" s="5">
        <v>1.1000000000000001</v>
      </c>
      <c r="S454">
        <f t="shared" si="21"/>
        <v>5.4256751120511844</v>
      </c>
    </row>
    <row r="455" spans="1:19" x14ac:dyDescent="0.25">
      <c r="A455" t="str">
        <f t="shared" si="22"/>
        <v>PUBBDGHSPOldSCWA___STDELC_23</v>
      </c>
      <c r="B455" t="s">
        <v>1848</v>
      </c>
      <c r="C455" t="s">
        <v>13</v>
      </c>
      <c r="D455" t="s">
        <v>1851</v>
      </c>
      <c r="E455" t="s">
        <v>57</v>
      </c>
      <c r="F455" t="s">
        <v>28</v>
      </c>
      <c r="G455" t="s">
        <v>30</v>
      </c>
      <c r="H455" t="s">
        <v>14</v>
      </c>
      <c r="I455" t="s">
        <v>18</v>
      </c>
      <c r="J455" t="s">
        <v>16</v>
      </c>
      <c r="K455">
        <v>23</v>
      </c>
      <c r="L455" s="1">
        <f>SUMIFS(Activity_PUBBDG!C:C,Activity_PUBBDG!B:B,B455&amp;C455&amp;D455&amp;E455&amp;F455&amp;"*")</f>
        <v>1156.4179493497727</v>
      </c>
      <c r="M455" s="1">
        <f>SUMIFS(Activity_PUBBDG!U:U,Activity_PUBBDG!B:B,B455&amp;C455&amp;D455&amp;E455&amp;F455&amp;"*")</f>
        <v>961.96092526107032</v>
      </c>
      <c r="N455" s="1">
        <f>VLOOKUP(B455&amp;C455&amp;D455&amp;E455&amp;F455&amp;G455&amp;H455&amp;I455&amp;J455&amp;"*",PUBBDG_CapacityToActivity!B:C,2,FALSE)</f>
        <v>31.536000000000001</v>
      </c>
      <c r="O455" s="1">
        <f>VLOOKUP(F455,Parameters!A:B,2,FALSE)</f>
        <v>0.37169226366635683</v>
      </c>
      <c r="P455" s="5">
        <v>0.1</v>
      </c>
      <c r="Q455" s="5">
        <v>1</v>
      </c>
      <c r="R455" s="5">
        <v>1.1000000000000001</v>
      </c>
      <c r="S455">
        <f t="shared" si="21"/>
        <v>14.466538916014573</v>
      </c>
    </row>
    <row r="456" spans="1:19" x14ac:dyDescent="0.25">
      <c r="A456" t="str">
        <f t="shared" si="22"/>
        <v>PUBBDGSBDOldSCWD___ESRELC_23</v>
      </c>
      <c r="B456" t="s">
        <v>1848</v>
      </c>
      <c r="C456" t="s">
        <v>13</v>
      </c>
      <c r="D456" t="s">
        <v>1852</v>
      </c>
      <c r="E456" t="s">
        <v>57</v>
      </c>
      <c r="F456" t="s">
        <v>28</v>
      </c>
      <c r="G456" t="s">
        <v>31</v>
      </c>
      <c r="H456" t="s">
        <v>14</v>
      </c>
      <c r="I456" t="s">
        <v>17</v>
      </c>
      <c r="J456" t="s">
        <v>16</v>
      </c>
      <c r="K456">
        <v>23</v>
      </c>
      <c r="L456" s="1">
        <f>SUMIFS(Activity_PUBBDG!C:C,Activity_PUBBDG!B:B,B456&amp;C456&amp;D456&amp;E456&amp;F456&amp;"*")</f>
        <v>1358.3622438676723</v>
      </c>
      <c r="M456" s="1">
        <f>SUMIFS(Activity_PUBBDG!U:U,Activity_PUBBDG!B:B,B456&amp;C456&amp;D456&amp;E456&amp;F456&amp;"*")</f>
        <v>1145.5346718741846</v>
      </c>
      <c r="N456" s="1">
        <f>VLOOKUP(B456&amp;C456&amp;D456&amp;E456&amp;F456&amp;G456&amp;H456&amp;I456&amp;J456&amp;"*",PUBBDG_CapacityToActivity!B:C,2,FALSE)</f>
        <v>31.536000000000001</v>
      </c>
      <c r="O456" s="1">
        <f>VLOOKUP(F456,Parameters!A:B,2,FALSE)</f>
        <v>0.37169226366635683</v>
      </c>
      <c r="P456" s="5">
        <v>0.2</v>
      </c>
      <c r="Q456" s="5">
        <v>1</v>
      </c>
      <c r="R456" s="5">
        <v>1.1000000000000001</v>
      </c>
      <c r="S456">
        <f t="shared" si="21"/>
        <v>27.000009509469766</v>
      </c>
    </row>
    <row r="457" spans="1:19" x14ac:dyDescent="0.25">
      <c r="A457" t="str">
        <f t="shared" si="22"/>
        <v>PUBBDGHSPNewSHHEP___ESRGEO_23</v>
      </c>
      <c r="B457" t="s">
        <v>1848</v>
      </c>
      <c r="C457" t="s">
        <v>13</v>
      </c>
      <c r="D457" t="s">
        <v>1851</v>
      </c>
      <c r="E457" t="s">
        <v>58</v>
      </c>
      <c r="F457" t="s">
        <v>32</v>
      </c>
      <c r="G457" t="s">
        <v>35</v>
      </c>
      <c r="H457" t="s">
        <v>14</v>
      </c>
      <c r="I457" t="s">
        <v>17</v>
      </c>
      <c r="J457" t="s">
        <v>36</v>
      </c>
      <c r="K457">
        <v>23</v>
      </c>
      <c r="L457" s="1">
        <f>SUMIFS(Activity_PUBBDG!C:C,Activity_PUBBDG!B:B,B457&amp;C457&amp;D457&amp;E457&amp;F457&amp;"*")</f>
        <v>0</v>
      </c>
      <c r="M457" s="1">
        <f>SUMIFS(Activity_PUBBDG!U:U,Activity_PUBBDG!B:B,B457&amp;C457&amp;D457&amp;E457&amp;F457&amp;"*")</f>
        <v>172.51092641578816</v>
      </c>
      <c r="N457" s="1">
        <f>VLOOKUP(B457&amp;C457&amp;D457&amp;E457&amp;F457&amp;G457&amp;H457&amp;I457&amp;J457&amp;"*",PUBBDG_CapacityToActivity!B:C,2,FALSE)</f>
        <v>31.536000000000001</v>
      </c>
      <c r="O457" s="1">
        <f>VLOOKUP(F457,Parameters!A:B,2,FALSE)</f>
        <v>0.30113578140729891</v>
      </c>
      <c r="P457" s="5">
        <v>0.8</v>
      </c>
      <c r="Q457" s="5">
        <v>1</v>
      </c>
      <c r="R457" s="5">
        <v>2</v>
      </c>
      <c r="S457">
        <f t="shared" si="21"/>
        <v>14.532409578039147</v>
      </c>
    </row>
    <row r="458" spans="1:19" x14ac:dyDescent="0.25">
      <c r="A458" t="str">
        <f t="shared" si="22"/>
        <v>PUBBDGHSPOldSCWA___ESRELC_23</v>
      </c>
      <c r="B458" t="s">
        <v>1848</v>
      </c>
      <c r="C458" t="s">
        <v>13</v>
      </c>
      <c r="D458" t="s">
        <v>1851</v>
      </c>
      <c r="E458" t="s">
        <v>57</v>
      </c>
      <c r="F458" t="s">
        <v>28</v>
      </c>
      <c r="G458" t="s">
        <v>30</v>
      </c>
      <c r="H458" t="s">
        <v>14</v>
      </c>
      <c r="I458" t="s">
        <v>17</v>
      </c>
      <c r="J458" t="s">
        <v>16</v>
      </c>
      <c r="K458">
        <v>23</v>
      </c>
      <c r="L458" s="1">
        <f>SUMIFS(Activity_PUBBDG!C:C,Activity_PUBBDG!B:B,B458&amp;C458&amp;D458&amp;E458&amp;F458&amp;"*")</f>
        <v>1156.4179493497727</v>
      </c>
      <c r="M458" s="1">
        <f>SUMIFS(Activity_PUBBDG!U:U,Activity_PUBBDG!B:B,B458&amp;C458&amp;D458&amp;E458&amp;F458&amp;"*")</f>
        <v>961.96092526107032</v>
      </c>
      <c r="N458" s="1">
        <f>VLOOKUP(B458&amp;C458&amp;D458&amp;E458&amp;F458&amp;G458&amp;H458&amp;I458&amp;J458&amp;"*",PUBBDG_CapacityToActivity!B:C,2,FALSE)</f>
        <v>31.536000000000001</v>
      </c>
      <c r="O458" s="1">
        <f>VLOOKUP(F458,Parameters!A:B,2,FALSE)</f>
        <v>0.37169226366635683</v>
      </c>
      <c r="P458" s="5">
        <v>0.2</v>
      </c>
      <c r="Q458" s="5">
        <v>1</v>
      </c>
      <c r="R458" s="5">
        <v>1.1000000000000001</v>
      </c>
      <c r="S458">
        <f t="shared" si="21"/>
        <v>22.673215195916718</v>
      </c>
    </row>
    <row r="459" spans="1:19" x14ac:dyDescent="0.25">
      <c r="A459" t="str">
        <f t="shared" si="22"/>
        <v>PUBBDGPSIOldSCWD___STDELC_23</v>
      </c>
      <c r="B459" t="s">
        <v>1848</v>
      </c>
      <c r="C459" t="s">
        <v>13</v>
      </c>
      <c r="D459" t="s">
        <v>1849</v>
      </c>
      <c r="E459" t="s">
        <v>57</v>
      </c>
      <c r="F459" t="s">
        <v>28</v>
      </c>
      <c r="G459" t="s">
        <v>31</v>
      </c>
      <c r="H459" t="s">
        <v>14</v>
      </c>
      <c r="I459" t="s">
        <v>18</v>
      </c>
      <c r="J459" t="s">
        <v>16</v>
      </c>
      <c r="K459">
        <v>23</v>
      </c>
      <c r="L459" s="1">
        <f>SUMIFS(Activity_PUBBDG!C:C,Activity_PUBBDG!B:B,B459&amp;C459&amp;D459&amp;E459&amp;F459&amp;"*")</f>
        <v>1616.4216119582645</v>
      </c>
      <c r="M459" s="1">
        <f>SUMIFS(Activity_PUBBDG!U:U,Activity_PUBBDG!B:B,B459&amp;C459&amp;D459&amp;E459&amp;F459&amp;"*")</f>
        <v>1342.4853659375522</v>
      </c>
      <c r="N459" s="1">
        <f>VLOOKUP(B459&amp;C459&amp;D459&amp;E459&amp;F459&amp;G459&amp;H459&amp;I459&amp;J459&amp;"*",PUBBDG_CapacityToActivity!B:C,2,FALSE)</f>
        <v>31.536000000000001</v>
      </c>
      <c r="O459" s="1">
        <f>VLOOKUP(F459,Parameters!A:B,2,FALSE)</f>
        <v>0.37169226366635683</v>
      </c>
      <c r="P459" s="5">
        <v>0.1</v>
      </c>
      <c r="Q459" s="5">
        <v>1</v>
      </c>
      <c r="R459" s="5">
        <v>1.1000000000000001</v>
      </c>
      <c r="S459">
        <f t="shared" si="21"/>
        <v>20.189091137194463</v>
      </c>
    </row>
    <row r="460" spans="1:19" x14ac:dyDescent="0.25">
      <c r="A460" t="str">
        <f t="shared" si="22"/>
        <v>PUBBDGHSPOldSCWD___HIGELC_23</v>
      </c>
      <c r="B460" t="s">
        <v>1848</v>
      </c>
      <c r="C460" t="s">
        <v>13</v>
      </c>
      <c r="D460" t="s">
        <v>1851</v>
      </c>
      <c r="E460" t="s">
        <v>57</v>
      </c>
      <c r="F460" t="s">
        <v>28</v>
      </c>
      <c r="G460" t="s">
        <v>31</v>
      </c>
      <c r="H460" t="s">
        <v>14</v>
      </c>
      <c r="I460" t="s">
        <v>15</v>
      </c>
      <c r="J460" t="s">
        <v>16</v>
      </c>
      <c r="K460">
        <v>23</v>
      </c>
      <c r="L460" s="1">
        <f>SUMIFS(Activity_PUBBDG!C:C,Activity_PUBBDG!B:B,B460&amp;C460&amp;D460&amp;E460&amp;F460&amp;"*")</f>
        <v>1156.4179493497727</v>
      </c>
      <c r="M460" s="1">
        <f>SUMIFS(Activity_PUBBDG!U:U,Activity_PUBBDG!B:B,B460&amp;C460&amp;D460&amp;E460&amp;F460&amp;"*")</f>
        <v>961.96092526107032</v>
      </c>
      <c r="N460" s="1">
        <f>VLOOKUP(B460&amp;C460&amp;D460&amp;E460&amp;F460&amp;G460&amp;H460&amp;I460&amp;J460&amp;"*",PUBBDG_CapacityToActivity!B:C,2,FALSE)</f>
        <v>31.536000000000001</v>
      </c>
      <c r="O460" s="1">
        <f>VLOOKUP(F460,Parameters!A:B,2,FALSE)</f>
        <v>0.37169226366635683</v>
      </c>
      <c r="P460" s="5">
        <v>0.1</v>
      </c>
      <c r="Q460" s="5">
        <v>1</v>
      </c>
      <c r="R460" s="5">
        <v>1.1000000000000001</v>
      </c>
      <c r="S460">
        <f t="shared" si="21"/>
        <v>14.466538916014573</v>
      </c>
    </row>
    <row r="461" spans="1:19" x14ac:dyDescent="0.25">
      <c r="A461" t="str">
        <f t="shared" si="22"/>
        <v>PUBBDGHSPNewSHHEP___HIGGEO_23</v>
      </c>
      <c r="B461" t="s">
        <v>1848</v>
      </c>
      <c r="C461" t="s">
        <v>13</v>
      </c>
      <c r="D461" t="s">
        <v>1851</v>
      </c>
      <c r="E461" t="s">
        <v>58</v>
      </c>
      <c r="F461" t="s">
        <v>32</v>
      </c>
      <c r="G461" t="s">
        <v>35</v>
      </c>
      <c r="H461" t="s">
        <v>14</v>
      </c>
      <c r="I461" t="s">
        <v>15</v>
      </c>
      <c r="J461" t="s">
        <v>36</v>
      </c>
      <c r="K461">
        <v>23</v>
      </c>
      <c r="L461" s="1">
        <f>SUMIFS(Activity_PUBBDG!C:C,Activity_PUBBDG!B:B,B461&amp;C461&amp;D461&amp;E461&amp;F461&amp;"*")</f>
        <v>0</v>
      </c>
      <c r="M461" s="1">
        <f>SUMIFS(Activity_PUBBDG!U:U,Activity_PUBBDG!B:B,B461&amp;C461&amp;D461&amp;E461&amp;F461&amp;"*")</f>
        <v>172.51092641578816</v>
      </c>
      <c r="N461" s="1">
        <f>VLOOKUP(B461&amp;C461&amp;D461&amp;E461&amp;F461&amp;G461&amp;H461&amp;I461&amp;J461&amp;"*",PUBBDG_CapacityToActivity!B:C,2,FALSE)</f>
        <v>31.536000000000001</v>
      </c>
      <c r="O461" s="1">
        <f>VLOOKUP(F461,Parameters!A:B,2,FALSE)</f>
        <v>0.30113578140729891</v>
      </c>
      <c r="P461" s="5">
        <v>0.8</v>
      </c>
      <c r="Q461" s="5">
        <v>1</v>
      </c>
      <c r="R461" s="5">
        <v>2</v>
      </c>
      <c r="S461">
        <f t="shared" si="21"/>
        <v>14.532409578039147</v>
      </c>
    </row>
    <row r="462" spans="1:19" x14ac:dyDescent="0.25">
      <c r="A462" t="str">
        <f t="shared" si="22"/>
        <v>PUBBDGHSPOldSCWA___HIGELC_23</v>
      </c>
      <c r="B462" t="s">
        <v>1848</v>
      </c>
      <c r="C462" t="s">
        <v>13</v>
      </c>
      <c r="D462" t="s">
        <v>1851</v>
      </c>
      <c r="E462" t="s">
        <v>57</v>
      </c>
      <c r="F462" t="s">
        <v>28</v>
      </c>
      <c r="G462" t="s">
        <v>30</v>
      </c>
      <c r="H462" t="s">
        <v>14</v>
      </c>
      <c r="I462" t="s">
        <v>15</v>
      </c>
      <c r="J462" t="s">
        <v>16</v>
      </c>
      <c r="K462">
        <v>23</v>
      </c>
      <c r="L462" s="1">
        <f>SUMIFS(Activity_PUBBDG!C:C,Activity_PUBBDG!B:B,B462&amp;C462&amp;D462&amp;E462&amp;F462&amp;"*")</f>
        <v>1156.4179493497727</v>
      </c>
      <c r="M462" s="1">
        <f>SUMIFS(Activity_PUBBDG!U:U,Activity_PUBBDG!B:B,B462&amp;C462&amp;D462&amp;E462&amp;F462&amp;"*")</f>
        <v>961.96092526107032</v>
      </c>
      <c r="N462" s="1">
        <f>VLOOKUP(B462&amp;C462&amp;D462&amp;E462&amp;F462&amp;G462&amp;H462&amp;I462&amp;J462&amp;"*",PUBBDG_CapacityToActivity!B:C,2,FALSE)</f>
        <v>31.536000000000001</v>
      </c>
      <c r="O462" s="1">
        <f>VLOOKUP(F462,Parameters!A:B,2,FALSE)</f>
        <v>0.37169226366635683</v>
      </c>
      <c r="P462" s="5">
        <v>0.1</v>
      </c>
      <c r="Q462" s="5">
        <v>1</v>
      </c>
      <c r="R462" s="5">
        <v>1.1000000000000001</v>
      </c>
      <c r="S462">
        <f t="shared" si="21"/>
        <v>14.466538916014573</v>
      </c>
    </row>
    <row r="463" spans="1:19" x14ac:dyDescent="0.25">
      <c r="A463" t="str">
        <f t="shared" si="22"/>
        <v>PUBBDGSBDOldSCWA___STDELC_23</v>
      </c>
      <c r="B463" t="s">
        <v>1848</v>
      </c>
      <c r="C463" t="s">
        <v>13</v>
      </c>
      <c r="D463" t="s">
        <v>1852</v>
      </c>
      <c r="E463" t="s">
        <v>57</v>
      </c>
      <c r="F463" t="s">
        <v>28</v>
      </c>
      <c r="G463" t="s">
        <v>30</v>
      </c>
      <c r="H463" t="s">
        <v>14</v>
      </c>
      <c r="I463" t="s">
        <v>18</v>
      </c>
      <c r="J463" t="s">
        <v>16</v>
      </c>
      <c r="K463">
        <v>23</v>
      </c>
      <c r="L463" s="1">
        <f>SUMIFS(Activity_PUBBDG!C:C,Activity_PUBBDG!B:B,B463&amp;C463&amp;D463&amp;E463&amp;F463&amp;"*")</f>
        <v>1358.3622438676723</v>
      </c>
      <c r="M463" s="1">
        <f>SUMIFS(Activity_PUBBDG!U:U,Activity_PUBBDG!B:B,B463&amp;C463&amp;D463&amp;E463&amp;F463&amp;"*")</f>
        <v>1145.5346718741846</v>
      </c>
      <c r="N463" s="1">
        <f>VLOOKUP(B463&amp;C463&amp;D463&amp;E463&amp;F463&amp;G463&amp;H463&amp;I463&amp;J463&amp;"*",PUBBDG_CapacityToActivity!B:C,2,FALSE)</f>
        <v>31.536000000000001</v>
      </c>
      <c r="O463" s="1">
        <f>VLOOKUP(F463,Parameters!A:B,2,FALSE)</f>
        <v>0.37169226366635683</v>
      </c>
      <c r="P463" s="5">
        <v>0.1</v>
      </c>
      <c r="Q463" s="5">
        <v>1</v>
      </c>
      <c r="R463" s="5">
        <v>1.1000000000000001</v>
      </c>
      <c r="S463">
        <f t="shared" si="21"/>
        <v>17.227229791911096</v>
      </c>
    </row>
    <row r="464" spans="1:19" x14ac:dyDescent="0.25">
      <c r="A464" t="str">
        <f t="shared" si="22"/>
        <v>PUBBDGSBDOldWHSTHBCKSTDELC_23</v>
      </c>
      <c r="B464" t="s">
        <v>1848</v>
      </c>
      <c r="C464" t="s">
        <v>13</v>
      </c>
      <c r="D464" t="s">
        <v>1852</v>
      </c>
      <c r="E464" t="s">
        <v>57</v>
      </c>
      <c r="F464" t="s">
        <v>49</v>
      </c>
      <c r="G464" t="s">
        <v>52</v>
      </c>
      <c r="H464" t="s">
        <v>53</v>
      </c>
      <c r="I464" t="s">
        <v>18</v>
      </c>
      <c r="J464" t="s">
        <v>16</v>
      </c>
      <c r="K464">
        <v>23</v>
      </c>
      <c r="L464" s="1">
        <f>SUMIFS(Activity_PUBBDG!C:C,Activity_PUBBDG!B:B,B464&amp;C464&amp;D464&amp;E464&amp;F464&amp;"*")</f>
        <v>288.23670069768616</v>
      </c>
      <c r="M464" s="1">
        <f>SUMIFS(Activity_PUBBDG!U:U,Activity_PUBBDG!B:B,B464&amp;C464&amp;D464&amp;E464&amp;F464&amp;"*")</f>
        <v>300.2991256707939</v>
      </c>
      <c r="N464" s="1">
        <f>VLOOKUP(B464&amp;C464&amp;D464&amp;E464&amp;F464&amp;G464&amp;H464&amp;I464&amp;J464&amp;"*",PUBBDG_CapacityToActivity!B:C,2,FALSE)</f>
        <v>31.536000000000001</v>
      </c>
      <c r="O464" s="1">
        <f>VLOOKUP(F464,Parameters!A:B,2,FALSE)</f>
        <v>0.63450003633438512</v>
      </c>
      <c r="P464" s="5">
        <v>0.1</v>
      </c>
      <c r="Q464" s="5">
        <v>1</v>
      </c>
      <c r="R464" s="5">
        <v>1.2</v>
      </c>
      <c r="S464">
        <f t="shared" si="21"/>
        <v>1.6100259515784647</v>
      </c>
    </row>
    <row r="465" spans="1:19" x14ac:dyDescent="0.25">
      <c r="A465" t="str">
        <f t="shared" si="22"/>
        <v>PUBBDGSBDOldWHHEP___ESRELC_23</v>
      </c>
      <c r="B465" t="s">
        <v>1848</v>
      </c>
      <c r="C465" t="s">
        <v>13</v>
      </c>
      <c r="D465" t="s">
        <v>1852</v>
      </c>
      <c r="E465" t="s">
        <v>57</v>
      </c>
      <c r="F465" t="s">
        <v>49</v>
      </c>
      <c r="G465" t="s">
        <v>35</v>
      </c>
      <c r="H465" t="s">
        <v>14</v>
      </c>
      <c r="I465" t="s">
        <v>17</v>
      </c>
      <c r="J465" t="s">
        <v>16</v>
      </c>
      <c r="K465">
        <v>23</v>
      </c>
      <c r="L465" s="1">
        <f>SUMIFS(Activity_PUBBDG!C:C,Activity_PUBBDG!B:B,B465&amp;C465&amp;D465&amp;E465&amp;F465&amp;"*")</f>
        <v>288.23670069768616</v>
      </c>
      <c r="M465" s="1">
        <f>SUMIFS(Activity_PUBBDG!U:U,Activity_PUBBDG!B:B,B465&amp;C465&amp;D465&amp;E465&amp;F465&amp;"*")</f>
        <v>300.2991256707939</v>
      </c>
      <c r="N465" s="1">
        <f>VLOOKUP(B465&amp;C465&amp;D465&amp;E465&amp;F465&amp;G465&amp;H465&amp;I465&amp;J465&amp;"*",PUBBDG_CapacityToActivity!B:C,2,FALSE)</f>
        <v>31.536000000000001</v>
      </c>
      <c r="O465" s="1">
        <f>VLOOKUP(F465,Parameters!A:B,2,FALSE)</f>
        <v>0.63450003633438512</v>
      </c>
      <c r="P465" s="5">
        <v>0.02</v>
      </c>
      <c r="Q465" s="5">
        <v>1.5</v>
      </c>
      <c r="R465" s="5">
        <v>1.5</v>
      </c>
      <c r="S465">
        <f t="shared" si="21"/>
        <v>0.45062895718839024</v>
      </c>
    </row>
    <row r="466" spans="1:19" x14ac:dyDescent="0.25">
      <c r="A466" t="str">
        <f t="shared" si="22"/>
        <v>PUBBDGPSIOldSCWD___ESRELC_23</v>
      </c>
      <c r="B466" t="s">
        <v>1848</v>
      </c>
      <c r="C466" t="s">
        <v>13</v>
      </c>
      <c r="D466" t="s">
        <v>1849</v>
      </c>
      <c r="E466" t="s">
        <v>57</v>
      </c>
      <c r="F466" t="s">
        <v>28</v>
      </c>
      <c r="G466" t="s">
        <v>31</v>
      </c>
      <c r="H466" t="s">
        <v>14</v>
      </c>
      <c r="I466" t="s">
        <v>17</v>
      </c>
      <c r="J466" t="s">
        <v>16</v>
      </c>
      <c r="K466">
        <v>23</v>
      </c>
      <c r="L466" s="1">
        <f>SUMIFS(Activity_PUBBDG!C:C,Activity_PUBBDG!B:B,B466&amp;C466&amp;D466&amp;E466&amp;F466&amp;"*")</f>
        <v>1616.4216119582645</v>
      </c>
      <c r="M466" s="1">
        <f>SUMIFS(Activity_PUBBDG!U:U,Activity_PUBBDG!B:B,B466&amp;C466&amp;D466&amp;E466&amp;F466&amp;"*")</f>
        <v>1342.4853659375522</v>
      </c>
      <c r="N466" s="1">
        <f>VLOOKUP(B466&amp;C466&amp;D466&amp;E466&amp;F466&amp;G466&amp;H466&amp;I466&amp;J466&amp;"*",PUBBDG_CapacityToActivity!B:C,2,FALSE)</f>
        <v>31.536000000000001</v>
      </c>
      <c r="O466" s="1">
        <f>VLOOKUP(F466,Parameters!A:B,2,FALSE)</f>
        <v>0.37169226366635683</v>
      </c>
      <c r="P466" s="5">
        <v>0.2</v>
      </c>
      <c r="Q466" s="5">
        <v>1</v>
      </c>
      <c r="R466" s="5">
        <v>1.1000000000000001</v>
      </c>
      <c r="S466">
        <f t="shared" si="21"/>
        <v>31.642095640226042</v>
      </c>
    </row>
    <row r="467" spans="1:19" x14ac:dyDescent="0.25">
      <c r="A467" t="str">
        <f t="shared" si="22"/>
        <v>PUBBDGMUNOldSCCE___STDELC_23</v>
      </c>
      <c r="B467" t="s">
        <v>1848</v>
      </c>
      <c r="C467" t="s">
        <v>13</v>
      </c>
      <c r="D467" t="s">
        <v>1850</v>
      </c>
      <c r="E467" t="s">
        <v>57</v>
      </c>
      <c r="F467" t="s">
        <v>28</v>
      </c>
      <c r="G467" t="s">
        <v>29</v>
      </c>
      <c r="H467" t="s">
        <v>14</v>
      </c>
      <c r="I467" t="s">
        <v>18</v>
      </c>
      <c r="J467" t="s">
        <v>16</v>
      </c>
      <c r="K467">
        <v>23</v>
      </c>
      <c r="L467" s="1">
        <f>SUMIFS(Activity_PUBBDG!C:C,Activity_PUBBDG!B:B,B467&amp;C467&amp;D467&amp;E467&amp;F467&amp;"*")</f>
        <v>833.31254722362053</v>
      </c>
      <c r="M467" s="1">
        <f>SUMIFS(Activity_PUBBDG!U:U,Activity_PUBBDG!B:B,B467&amp;C467&amp;D467&amp;E467&amp;F467&amp;"*")</f>
        <v>726.72240695715948</v>
      </c>
      <c r="N467" s="1">
        <f>VLOOKUP(B467&amp;C467&amp;D467&amp;E467&amp;F467&amp;G467&amp;H467&amp;I467&amp;J467&amp;"*",PUBBDG_CapacityToActivity!B:C,2,FALSE)</f>
        <v>31.536000000000001</v>
      </c>
      <c r="O467" s="1">
        <f>VLOOKUP(F467,Parameters!A:B,2,FALSE)</f>
        <v>0.37169226366635683</v>
      </c>
      <c r="P467" s="5">
        <v>0.1</v>
      </c>
      <c r="Q467" s="5">
        <v>1</v>
      </c>
      <c r="R467" s="5">
        <v>1.1000000000000001</v>
      </c>
      <c r="S467">
        <f t="shared" si="21"/>
        <v>10.928882561973419</v>
      </c>
    </row>
    <row r="468" spans="1:19" x14ac:dyDescent="0.25">
      <c r="A468" t="str">
        <f t="shared" si="22"/>
        <v>PUBBDGPSIOldSHPLT500WSTDELC_23</v>
      </c>
      <c r="B468" t="s">
        <v>1848</v>
      </c>
      <c r="C468" t="s">
        <v>13</v>
      </c>
      <c r="D468" t="s">
        <v>1849</v>
      </c>
      <c r="E468" t="s">
        <v>57</v>
      </c>
      <c r="F468" t="s">
        <v>32</v>
      </c>
      <c r="G468" t="s">
        <v>37</v>
      </c>
      <c r="H468" t="s">
        <v>38</v>
      </c>
      <c r="I468" t="s">
        <v>18</v>
      </c>
      <c r="J468" t="s">
        <v>16</v>
      </c>
      <c r="K468">
        <v>23</v>
      </c>
      <c r="L468" s="1">
        <f>SUMIFS(Activity_PUBBDG!C:C,Activity_PUBBDG!B:B,B468&amp;C468&amp;D468&amp;E468&amp;F468&amp;"*")</f>
        <v>3199.7170206202804</v>
      </c>
      <c r="M468" s="1">
        <f>SUMIFS(Activity_PUBBDG!U:U,Activity_PUBBDG!B:B,B468&amp;C468&amp;D468&amp;E468&amp;F468&amp;"*")</f>
        <v>3609.2124056449115</v>
      </c>
      <c r="N468" s="1">
        <f>VLOOKUP(B468&amp;C468&amp;D468&amp;E468&amp;F468&amp;G468&amp;H468&amp;I468&amp;J468&amp;"*",PUBBDG_CapacityToActivity!B:C,2,FALSE)</f>
        <v>31.536000000000001</v>
      </c>
      <c r="O468" s="1">
        <f>VLOOKUP(F468,Parameters!A:B,2,FALSE)</f>
        <v>0.30113578140729891</v>
      </c>
      <c r="P468" s="5">
        <v>0.1</v>
      </c>
      <c r="Q468" s="5">
        <v>1</v>
      </c>
      <c r="R468" s="5">
        <v>1.1000000000000001</v>
      </c>
      <c r="S468">
        <f t="shared" si="21"/>
        <v>66.99475596136152</v>
      </c>
    </row>
    <row r="469" spans="1:19" x14ac:dyDescent="0.25">
      <c r="A469" t="str">
        <f t="shared" si="22"/>
        <v>PUBBDGSBDOldSHFUR___STDKER_23</v>
      </c>
      <c r="B469" t="s">
        <v>1848</v>
      </c>
      <c r="C469" t="s">
        <v>13</v>
      </c>
      <c r="D469" t="s">
        <v>1852</v>
      </c>
      <c r="E469" t="s">
        <v>57</v>
      </c>
      <c r="F469" t="s">
        <v>32</v>
      </c>
      <c r="G469" t="s">
        <v>34</v>
      </c>
      <c r="H469" t="s">
        <v>14</v>
      </c>
      <c r="I469" t="s">
        <v>18</v>
      </c>
      <c r="J469" t="s">
        <v>42</v>
      </c>
      <c r="K469">
        <v>23</v>
      </c>
      <c r="L469" s="1">
        <f>SUMIFS(Activity_PUBBDG!C:C,Activity_PUBBDG!B:B,B469&amp;C469&amp;D469&amp;E469&amp;F469&amp;"*")</f>
        <v>2189.6348569329261</v>
      </c>
      <c r="M469" s="1">
        <f>SUMIFS(Activity_PUBBDG!U:U,Activity_PUBBDG!B:B,B469&amp;C469&amp;D469&amp;E469&amp;F469&amp;"*")</f>
        <v>2601.5900763926697</v>
      </c>
      <c r="N469" s="1">
        <f>VLOOKUP(B469&amp;C469&amp;D469&amp;E469&amp;F469&amp;G469&amp;H469&amp;I469&amp;J469&amp;"*",PUBBDG_CapacityToActivity!B:C,2,FALSE)</f>
        <v>31.536000000000001</v>
      </c>
      <c r="O469" s="1">
        <f>VLOOKUP(F469,Parameters!A:B,2,FALSE)</f>
        <v>0.30113578140729891</v>
      </c>
      <c r="P469" s="5">
        <v>0.05</v>
      </c>
      <c r="Q469" s="5">
        <v>0.2</v>
      </c>
      <c r="R469" s="5">
        <v>1.1000000000000001</v>
      </c>
      <c r="S469">
        <f t="shared" si="21"/>
        <v>6.9187319240145619</v>
      </c>
    </row>
    <row r="470" spans="1:19" x14ac:dyDescent="0.25">
      <c r="A470" t="str">
        <f t="shared" si="22"/>
        <v>PUBBDGSBDOldWHHEP___STDELC_23</v>
      </c>
      <c r="B470" t="s">
        <v>1848</v>
      </c>
      <c r="C470" t="s">
        <v>13</v>
      </c>
      <c r="D470" t="s">
        <v>1852</v>
      </c>
      <c r="E470" t="s">
        <v>57</v>
      </c>
      <c r="F470" t="s">
        <v>49</v>
      </c>
      <c r="G470" t="s">
        <v>35</v>
      </c>
      <c r="H470" t="s">
        <v>14</v>
      </c>
      <c r="I470" t="s">
        <v>18</v>
      </c>
      <c r="J470" t="s">
        <v>16</v>
      </c>
      <c r="K470">
        <v>23</v>
      </c>
      <c r="L470" s="1">
        <f>SUMIFS(Activity_PUBBDG!C:C,Activity_PUBBDG!B:B,B470&amp;C470&amp;D470&amp;E470&amp;F470&amp;"*")</f>
        <v>288.23670069768616</v>
      </c>
      <c r="M470" s="1">
        <f>SUMIFS(Activity_PUBBDG!U:U,Activity_PUBBDG!B:B,B470&amp;C470&amp;D470&amp;E470&amp;F470&amp;"*")</f>
        <v>300.2991256707939</v>
      </c>
      <c r="N470" s="1">
        <f>VLOOKUP(B470&amp;C470&amp;D470&amp;E470&amp;F470&amp;G470&amp;H470&amp;I470&amp;J470&amp;"*",PUBBDG_CapacityToActivity!B:C,2,FALSE)</f>
        <v>31.536000000000001</v>
      </c>
      <c r="O470" s="1">
        <f>VLOOKUP(F470,Parameters!A:B,2,FALSE)</f>
        <v>0.63450003633438512</v>
      </c>
      <c r="P470" s="5">
        <v>0.02</v>
      </c>
      <c r="Q470" s="5">
        <v>1.5</v>
      </c>
      <c r="R470" s="5">
        <v>1.5</v>
      </c>
      <c r="S470">
        <f t="shared" si="21"/>
        <v>0.45062895718839024</v>
      </c>
    </row>
    <row r="471" spans="1:19" x14ac:dyDescent="0.25">
      <c r="A471" t="str">
        <f t="shared" si="22"/>
        <v>PUBBDGSBDOldSHFUR___STDHFO_23</v>
      </c>
      <c r="B471" t="s">
        <v>1848</v>
      </c>
      <c r="C471" t="s">
        <v>13</v>
      </c>
      <c r="D471" t="s">
        <v>1852</v>
      </c>
      <c r="E471" t="s">
        <v>57</v>
      </c>
      <c r="F471" t="s">
        <v>32</v>
      </c>
      <c r="G471" t="s">
        <v>34</v>
      </c>
      <c r="H471" t="s">
        <v>14</v>
      </c>
      <c r="I471" t="s">
        <v>18</v>
      </c>
      <c r="J471" t="s">
        <v>75</v>
      </c>
      <c r="K471">
        <v>23</v>
      </c>
      <c r="L471" s="1">
        <f>SUMIFS(Activity_PUBBDG!C:C,Activity_PUBBDG!B:B,B471&amp;C471&amp;D471&amp;E471&amp;F471&amp;"*")</f>
        <v>2189.6348569329261</v>
      </c>
      <c r="M471" s="1">
        <f>SUMIFS(Activity_PUBBDG!U:U,Activity_PUBBDG!B:B,B471&amp;C471&amp;D471&amp;E471&amp;F471&amp;"*")</f>
        <v>2601.5900763926697</v>
      </c>
      <c r="N471" s="1">
        <f>VLOOKUP(B471&amp;C471&amp;D471&amp;E471&amp;F471&amp;G471&amp;H471&amp;I471&amp;J471&amp;"*",PUBBDG_CapacityToActivity!B:C,2,FALSE)</f>
        <v>31.536000000000001</v>
      </c>
      <c r="O471" s="1">
        <f>VLOOKUP(F471,Parameters!A:B,2,FALSE)</f>
        <v>0.30113578140729891</v>
      </c>
      <c r="P471" s="5">
        <v>0.05</v>
      </c>
      <c r="Q471" s="5">
        <v>0.2</v>
      </c>
      <c r="R471" s="5">
        <v>1.1000000000000001</v>
      </c>
      <c r="S471">
        <f t="shared" si="21"/>
        <v>6.9187319240145619</v>
      </c>
    </row>
    <row r="472" spans="1:19" x14ac:dyDescent="0.25">
      <c r="A472" t="str">
        <f t="shared" si="22"/>
        <v>PUBBDGSBDOldSHFUR___STDLFO_23</v>
      </c>
      <c r="B472" t="s">
        <v>1848</v>
      </c>
      <c r="C472" t="s">
        <v>13</v>
      </c>
      <c r="D472" t="s">
        <v>1852</v>
      </c>
      <c r="E472" t="s">
        <v>57</v>
      </c>
      <c r="F472" t="s">
        <v>32</v>
      </c>
      <c r="G472" t="s">
        <v>34</v>
      </c>
      <c r="H472" t="s">
        <v>14</v>
      </c>
      <c r="I472" t="s">
        <v>18</v>
      </c>
      <c r="J472" t="s">
        <v>43</v>
      </c>
      <c r="K472">
        <v>23</v>
      </c>
      <c r="L472" s="1">
        <f>SUMIFS(Activity_PUBBDG!C:C,Activity_PUBBDG!B:B,B472&amp;C472&amp;D472&amp;E472&amp;F472&amp;"*")</f>
        <v>2189.6348569329261</v>
      </c>
      <c r="M472" s="1">
        <f>SUMIFS(Activity_PUBBDG!U:U,Activity_PUBBDG!B:B,B472&amp;C472&amp;D472&amp;E472&amp;F472&amp;"*")</f>
        <v>2601.5900763926697</v>
      </c>
      <c r="N472" s="1">
        <f>VLOOKUP(B472&amp;C472&amp;D472&amp;E472&amp;F472&amp;G472&amp;H472&amp;I472&amp;J472&amp;"*",PUBBDG_CapacityToActivity!B:C,2,FALSE)</f>
        <v>31.536000000000001</v>
      </c>
      <c r="O472" s="1">
        <f>VLOOKUP(F472,Parameters!A:B,2,FALSE)</f>
        <v>0.30113578140729891</v>
      </c>
      <c r="P472" s="5">
        <v>0.05</v>
      </c>
      <c r="Q472" s="5">
        <v>0.2</v>
      </c>
      <c r="R472" s="5">
        <v>1.1000000000000001</v>
      </c>
      <c r="S472">
        <f t="shared" si="21"/>
        <v>6.9187319240145619</v>
      </c>
    </row>
    <row r="473" spans="1:19" x14ac:dyDescent="0.25">
      <c r="A473" t="str">
        <f t="shared" si="22"/>
        <v>PUBBDGSBDOldSCWA___ESRELC_23</v>
      </c>
      <c r="B473" t="s">
        <v>1848</v>
      </c>
      <c r="C473" t="s">
        <v>13</v>
      </c>
      <c r="D473" t="s">
        <v>1852</v>
      </c>
      <c r="E473" t="s">
        <v>57</v>
      </c>
      <c r="F473" t="s">
        <v>28</v>
      </c>
      <c r="G473" t="s">
        <v>30</v>
      </c>
      <c r="H473" t="s">
        <v>14</v>
      </c>
      <c r="I473" t="s">
        <v>17</v>
      </c>
      <c r="J473" t="s">
        <v>16</v>
      </c>
      <c r="K473">
        <v>23</v>
      </c>
      <c r="L473" s="1">
        <f>SUMIFS(Activity_PUBBDG!C:C,Activity_PUBBDG!B:B,B473&amp;C473&amp;D473&amp;E473&amp;F473&amp;"*")</f>
        <v>1358.3622438676723</v>
      </c>
      <c r="M473" s="1">
        <f>SUMIFS(Activity_PUBBDG!U:U,Activity_PUBBDG!B:B,B473&amp;C473&amp;D473&amp;E473&amp;F473&amp;"*")</f>
        <v>1145.5346718741846</v>
      </c>
      <c r="N473" s="1">
        <f>VLOOKUP(B473&amp;C473&amp;D473&amp;E473&amp;F473&amp;G473&amp;H473&amp;I473&amp;J473&amp;"*",PUBBDG_CapacityToActivity!B:C,2,FALSE)</f>
        <v>31.536000000000001</v>
      </c>
      <c r="O473" s="1">
        <f>VLOOKUP(F473,Parameters!A:B,2,FALSE)</f>
        <v>0.37169226366635683</v>
      </c>
      <c r="P473" s="5">
        <v>0.2</v>
      </c>
      <c r="Q473" s="5">
        <v>1</v>
      </c>
      <c r="R473" s="5">
        <v>1.1000000000000001</v>
      </c>
      <c r="S473">
        <f t="shared" si="21"/>
        <v>27.000009509469766</v>
      </c>
    </row>
    <row r="474" spans="1:19" x14ac:dyDescent="0.25">
      <c r="A474" t="str">
        <f t="shared" si="22"/>
        <v>PUBBDGPSINewSHFURLARSTDHH2_23</v>
      </c>
      <c r="B474" t="s">
        <v>1848</v>
      </c>
      <c r="C474" t="s">
        <v>13</v>
      </c>
      <c r="D474" t="s">
        <v>1849</v>
      </c>
      <c r="E474" t="s">
        <v>58</v>
      </c>
      <c r="F474" t="s">
        <v>32</v>
      </c>
      <c r="G474" t="s">
        <v>34</v>
      </c>
      <c r="H474" t="s">
        <v>77</v>
      </c>
      <c r="I474" t="s">
        <v>18</v>
      </c>
      <c r="J474" t="s">
        <v>41</v>
      </c>
      <c r="K474">
        <v>23</v>
      </c>
      <c r="L474" s="1">
        <f>SUMIFS(Activity_PUBBDG!C:C,Activity_PUBBDG!B:B,B474&amp;C474&amp;D474&amp;E474&amp;F474&amp;"*")</f>
        <v>0</v>
      </c>
      <c r="M474" s="1">
        <f>SUMIFS(Activity_PUBBDG!U:U,Activity_PUBBDG!B:B,B474&amp;C474&amp;D474&amp;E474&amp;F474&amp;"*")</f>
        <v>230.4723599023834</v>
      </c>
      <c r="N474" s="1">
        <f>VLOOKUP(B474&amp;C474&amp;D474&amp;E474&amp;F474&amp;G474&amp;H474&amp;I474&amp;J474&amp;"*",PUBBDG_CapacityToActivity!B:C,2,FALSE)</f>
        <v>31.536000000000001</v>
      </c>
      <c r="O474" s="1">
        <f>VLOOKUP(F474,Parameters!A:B,2,FALSE)</f>
        <v>0.30113578140729891</v>
      </c>
      <c r="P474" s="5">
        <v>0.8</v>
      </c>
      <c r="Q474" s="5">
        <v>1</v>
      </c>
      <c r="R474" s="5">
        <v>2</v>
      </c>
      <c r="S474">
        <f t="shared" si="21"/>
        <v>19.415110683749436</v>
      </c>
    </row>
    <row r="475" spans="1:19" x14ac:dyDescent="0.25">
      <c r="A475" t="str">
        <f t="shared" si="22"/>
        <v>PUBBDGSBDOldSHFUR___HIGHFO_23</v>
      </c>
      <c r="B475" t="s">
        <v>1848</v>
      </c>
      <c r="C475" t="s">
        <v>13</v>
      </c>
      <c r="D475" t="s">
        <v>1852</v>
      </c>
      <c r="E475" t="s">
        <v>57</v>
      </c>
      <c r="F475" t="s">
        <v>32</v>
      </c>
      <c r="G475" t="s">
        <v>34</v>
      </c>
      <c r="H475" t="s">
        <v>14</v>
      </c>
      <c r="I475" t="s">
        <v>15</v>
      </c>
      <c r="J475" t="s">
        <v>75</v>
      </c>
      <c r="K475">
        <v>23</v>
      </c>
      <c r="L475" s="1">
        <f>SUMIFS(Activity_PUBBDG!C:C,Activity_PUBBDG!B:B,B475&amp;C475&amp;D475&amp;E475&amp;F475&amp;"*")</f>
        <v>2189.6348569329261</v>
      </c>
      <c r="M475" s="1">
        <f>SUMIFS(Activity_PUBBDG!U:U,Activity_PUBBDG!B:B,B475&amp;C475&amp;D475&amp;E475&amp;F475&amp;"*")</f>
        <v>2601.5900763926697</v>
      </c>
      <c r="N475" s="1">
        <f>VLOOKUP(B475&amp;C475&amp;D475&amp;E475&amp;F475&amp;G475&amp;H475&amp;I475&amp;J475&amp;"*",PUBBDG_CapacityToActivity!B:C,2,FALSE)</f>
        <v>31.536000000000001</v>
      </c>
      <c r="O475" s="1">
        <f>VLOOKUP(F475,Parameters!A:B,2,FALSE)</f>
        <v>0.30113578140729891</v>
      </c>
      <c r="P475" s="5">
        <v>0.05</v>
      </c>
      <c r="Q475" s="5">
        <v>0.2</v>
      </c>
      <c r="R475" s="5">
        <v>1.1000000000000001</v>
      </c>
      <c r="S475">
        <f t="shared" si="21"/>
        <v>6.9187319240145619</v>
      </c>
    </row>
    <row r="476" spans="1:19" x14ac:dyDescent="0.25">
      <c r="A476" t="str">
        <f t="shared" si="22"/>
        <v>PUBBDGSBDOldSHFUR___HIGLFO_23</v>
      </c>
      <c r="B476" t="s">
        <v>1848</v>
      </c>
      <c r="C476" t="s">
        <v>13</v>
      </c>
      <c r="D476" t="s">
        <v>1852</v>
      </c>
      <c r="E476" t="s">
        <v>57</v>
      </c>
      <c r="F476" t="s">
        <v>32</v>
      </c>
      <c r="G476" t="s">
        <v>34</v>
      </c>
      <c r="H476" t="s">
        <v>14</v>
      </c>
      <c r="I476" t="s">
        <v>15</v>
      </c>
      <c r="J476" t="s">
        <v>43</v>
      </c>
      <c r="K476">
        <v>23</v>
      </c>
      <c r="L476" s="1">
        <f>SUMIFS(Activity_PUBBDG!C:C,Activity_PUBBDG!B:B,B476&amp;C476&amp;D476&amp;E476&amp;F476&amp;"*")</f>
        <v>2189.6348569329261</v>
      </c>
      <c r="M476" s="1">
        <f>SUMIFS(Activity_PUBBDG!U:U,Activity_PUBBDG!B:B,B476&amp;C476&amp;D476&amp;E476&amp;F476&amp;"*")</f>
        <v>2601.5900763926697</v>
      </c>
      <c r="N476" s="1">
        <f>VLOOKUP(B476&amp;C476&amp;D476&amp;E476&amp;F476&amp;G476&amp;H476&amp;I476&amp;J476&amp;"*",PUBBDG_CapacityToActivity!B:C,2,FALSE)</f>
        <v>31.536000000000001</v>
      </c>
      <c r="O476" s="1">
        <f>VLOOKUP(F476,Parameters!A:B,2,FALSE)</f>
        <v>0.30113578140729891</v>
      </c>
      <c r="P476" s="5">
        <v>0.05</v>
      </c>
      <c r="Q476" s="5">
        <v>0.2</v>
      </c>
      <c r="R476" s="5">
        <v>1.1000000000000001</v>
      </c>
      <c r="S476">
        <f t="shared" si="21"/>
        <v>6.9187319240145619</v>
      </c>
    </row>
    <row r="477" spans="1:19" x14ac:dyDescent="0.25">
      <c r="A477" t="str">
        <f t="shared" si="22"/>
        <v>PUBBDGSBDOldSCWD___HIGELC_23</v>
      </c>
      <c r="B477" t="s">
        <v>1848</v>
      </c>
      <c r="C477" t="s">
        <v>13</v>
      </c>
      <c r="D477" t="s">
        <v>1852</v>
      </c>
      <c r="E477" t="s">
        <v>57</v>
      </c>
      <c r="F477" t="s">
        <v>28</v>
      </c>
      <c r="G477" t="s">
        <v>31</v>
      </c>
      <c r="H477" t="s">
        <v>14</v>
      </c>
      <c r="I477" t="s">
        <v>15</v>
      </c>
      <c r="J477" t="s">
        <v>16</v>
      </c>
      <c r="K477">
        <v>23</v>
      </c>
      <c r="L477" s="1">
        <f>SUMIFS(Activity_PUBBDG!C:C,Activity_PUBBDG!B:B,B477&amp;C477&amp;D477&amp;E477&amp;F477&amp;"*")</f>
        <v>1358.3622438676723</v>
      </c>
      <c r="M477" s="1">
        <f>SUMIFS(Activity_PUBBDG!U:U,Activity_PUBBDG!B:B,B477&amp;C477&amp;D477&amp;E477&amp;F477&amp;"*")</f>
        <v>1145.5346718741846</v>
      </c>
      <c r="N477" s="1">
        <f>VLOOKUP(B477&amp;C477&amp;D477&amp;E477&amp;F477&amp;G477&amp;H477&amp;I477&amp;J477&amp;"*",PUBBDG_CapacityToActivity!B:C,2,FALSE)</f>
        <v>31.536000000000001</v>
      </c>
      <c r="O477" s="1">
        <f>VLOOKUP(F477,Parameters!A:B,2,FALSE)</f>
        <v>0.37169226366635683</v>
      </c>
      <c r="P477" s="5">
        <v>0.1</v>
      </c>
      <c r="Q477" s="5">
        <v>1</v>
      </c>
      <c r="R477" s="5">
        <v>1.1000000000000001</v>
      </c>
      <c r="S477">
        <f t="shared" si="21"/>
        <v>17.227229791911096</v>
      </c>
    </row>
    <row r="478" spans="1:19" x14ac:dyDescent="0.25">
      <c r="A478" t="str">
        <f t="shared" si="22"/>
        <v>PUBBDGPSINewSHFURMEDSTDHH2_23</v>
      </c>
      <c r="B478" t="s">
        <v>1848</v>
      </c>
      <c r="C478" t="s">
        <v>13</v>
      </c>
      <c r="D478" t="s">
        <v>1849</v>
      </c>
      <c r="E478" t="s">
        <v>58</v>
      </c>
      <c r="F478" t="s">
        <v>32</v>
      </c>
      <c r="G478" t="s">
        <v>34</v>
      </c>
      <c r="H478" t="s">
        <v>48</v>
      </c>
      <c r="I478" t="s">
        <v>18</v>
      </c>
      <c r="J478" t="s">
        <v>41</v>
      </c>
      <c r="K478">
        <v>23</v>
      </c>
      <c r="L478" s="1">
        <f>SUMIFS(Activity_PUBBDG!C:C,Activity_PUBBDG!B:B,B478&amp;C478&amp;D478&amp;E478&amp;F478&amp;"*")</f>
        <v>0</v>
      </c>
      <c r="M478" s="1">
        <f>SUMIFS(Activity_PUBBDG!U:U,Activity_PUBBDG!B:B,B478&amp;C478&amp;D478&amp;E478&amp;F478&amp;"*")</f>
        <v>230.4723599023834</v>
      </c>
      <c r="N478" s="1">
        <f>VLOOKUP(B478&amp;C478&amp;D478&amp;E478&amp;F478&amp;G478&amp;H478&amp;I478&amp;J478&amp;"*",PUBBDG_CapacityToActivity!B:C,2,FALSE)</f>
        <v>31.536000000000001</v>
      </c>
      <c r="O478" s="1">
        <f>VLOOKUP(F478,Parameters!A:B,2,FALSE)</f>
        <v>0.30113578140729891</v>
      </c>
      <c r="P478" s="5">
        <v>0.8</v>
      </c>
      <c r="Q478" s="5">
        <v>1</v>
      </c>
      <c r="R478" s="5">
        <v>2</v>
      </c>
      <c r="S478">
        <f t="shared" si="21"/>
        <v>19.415110683749436</v>
      </c>
    </row>
    <row r="479" spans="1:19" x14ac:dyDescent="0.25">
      <c r="A479" t="str">
        <f t="shared" si="22"/>
        <v>PUBBDGPSINewSHHEP___STDGEO_23</v>
      </c>
      <c r="B479" t="s">
        <v>1848</v>
      </c>
      <c r="C479" t="s">
        <v>13</v>
      </c>
      <c r="D479" t="s">
        <v>1849</v>
      </c>
      <c r="E479" t="s">
        <v>58</v>
      </c>
      <c r="F479" t="s">
        <v>32</v>
      </c>
      <c r="G479" t="s">
        <v>35</v>
      </c>
      <c r="H479" t="s">
        <v>14</v>
      </c>
      <c r="I479" t="s">
        <v>18</v>
      </c>
      <c r="J479" t="s">
        <v>36</v>
      </c>
      <c r="K479">
        <v>23</v>
      </c>
      <c r="L479" s="1">
        <f>SUMIFS(Activity_PUBBDG!C:C,Activity_PUBBDG!B:B,B479&amp;C479&amp;D479&amp;E479&amp;F479&amp;"*")</f>
        <v>0</v>
      </c>
      <c r="M479" s="1">
        <f>SUMIFS(Activity_PUBBDG!U:U,Activity_PUBBDG!B:B,B479&amp;C479&amp;D479&amp;E479&amp;F479&amp;"*")</f>
        <v>230.4723599023834</v>
      </c>
      <c r="N479" s="1">
        <f>VLOOKUP(B479&amp;C479&amp;D479&amp;E479&amp;F479&amp;G479&amp;H479&amp;I479&amp;J479&amp;"*",PUBBDG_CapacityToActivity!B:C,2,FALSE)</f>
        <v>31.536000000000001</v>
      </c>
      <c r="O479" s="1">
        <f>VLOOKUP(F479,Parameters!A:B,2,FALSE)</f>
        <v>0.30113578140729891</v>
      </c>
      <c r="P479" s="5">
        <v>0.8</v>
      </c>
      <c r="Q479" s="5">
        <v>1</v>
      </c>
      <c r="R479" s="5">
        <v>2</v>
      </c>
      <c r="S479">
        <f t="shared" si="21"/>
        <v>19.415110683749436</v>
      </c>
    </row>
    <row r="480" spans="1:19" x14ac:dyDescent="0.25">
      <c r="A480" t="str">
        <f t="shared" si="22"/>
        <v>PUBBDGPSINewSHFURSMASTDHH2_23</v>
      </c>
      <c r="B480" t="s">
        <v>1848</v>
      </c>
      <c r="C480" t="s">
        <v>13</v>
      </c>
      <c r="D480" t="s">
        <v>1849</v>
      </c>
      <c r="E480" t="s">
        <v>58</v>
      </c>
      <c r="F480" t="s">
        <v>32</v>
      </c>
      <c r="G480" t="s">
        <v>34</v>
      </c>
      <c r="H480" t="s">
        <v>76</v>
      </c>
      <c r="I480" t="s">
        <v>18</v>
      </c>
      <c r="J480" t="s">
        <v>41</v>
      </c>
      <c r="K480">
        <v>23</v>
      </c>
      <c r="L480" s="1">
        <f>SUMIFS(Activity_PUBBDG!C:C,Activity_PUBBDG!B:B,B480&amp;C480&amp;D480&amp;E480&amp;F480&amp;"*")</f>
        <v>0</v>
      </c>
      <c r="M480" s="1">
        <f>SUMIFS(Activity_PUBBDG!U:U,Activity_PUBBDG!B:B,B480&amp;C480&amp;D480&amp;E480&amp;F480&amp;"*")</f>
        <v>230.4723599023834</v>
      </c>
      <c r="N480" s="1">
        <f>VLOOKUP(B480&amp;C480&amp;D480&amp;E480&amp;F480&amp;G480&amp;H480&amp;I480&amp;J480&amp;"*",PUBBDG_CapacityToActivity!B:C,2,FALSE)</f>
        <v>31.536000000000001</v>
      </c>
      <c r="O480" s="1">
        <f>VLOOKUP(F480,Parameters!A:B,2,FALSE)</f>
        <v>0.30113578140729891</v>
      </c>
      <c r="P480" s="5">
        <v>0.8</v>
      </c>
      <c r="Q480" s="5">
        <v>1</v>
      </c>
      <c r="R480" s="5">
        <v>2</v>
      </c>
      <c r="S480">
        <f t="shared" si="21"/>
        <v>19.415110683749436</v>
      </c>
    </row>
    <row r="481" spans="1:19" x14ac:dyDescent="0.25">
      <c r="A481" t="str">
        <f t="shared" si="22"/>
        <v>PUBBDGMUNOldSHHEP___ESRELC_23</v>
      </c>
      <c r="B481" t="s">
        <v>1848</v>
      </c>
      <c r="C481" t="s">
        <v>13</v>
      </c>
      <c r="D481" t="s">
        <v>1850</v>
      </c>
      <c r="E481" t="s">
        <v>57</v>
      </c>
      <c r="F481" t="s">
        <v>32</v>
      </c>
      <c r="G481" t="s">
        <v>35</v>
      </c>
      <c r="H481" t="s">
        <v>14</v>
      </c>
      <c r="I481" t="s">
        <v>17</v>
      </c>
      <c r="J481" t="s">
        <v>16</v>
      </c>
      <c r="K481">
        <v>23</v>
      </c>
      <c r="L481" s="1">
        <f>SUMIFS(Activity_PUBBDG!C:C,Activity_PUBBDG!B:B,B481&amp;C481&amp;D481&amp;E481&amp;F481&amp;"*")</f>
        <v>1284.3713509640718</v>
      </c>
      <c r="M481" s="1">
        <f>SUMIFS(Activity_PUBBDG!U:U,Activity_PUBBDG!B:B,B481&amp;C481&amp;D481&amp;E481&amp;F481&amp;"*")</f>
        <v>1620.3336579154698</v>
      </c>
      <c r="N481" s="1">
        <f>VLOOKUP(B481&amp;C481&amp;D481&amp;E481&amp;F481&amp;G481&amp;H481&amp;I481&amp;J481&amp;"*",PUBBDG_CapacityToActivity!B:C,2,FALSE)</f>
        <v>31.536000000000001</v>
      </c>
      <c r="O481" s="1">
        <f>VLOOKUP(F481,Parameters!A:B,2,FALSE)</f>
        <v>0.30113578140729891</v>
      </c>
      <c r="P481" s="5">
        <v>0.02</v>
      </c>
      <c r="Q481" s="5">
        <v>1.5</v>
      </c>
      <c r="R481" s="5">
        <v>1.5</v>
      </c>
      <c r="S481">
        <f t="shared" si="21"/>
        <v>5.1231700413964445</v>
      </c>
    </row>
    <row r="482" spans="1:19" x14ac:dyDescent="0.25">
      <c r="A482" t="str">
        <f t="shared" si="22"/>
        <v>PUBBDGMUNOldSCCE___ESRELC_23</v>
      </c>
      <c r="B482" t="s">
        <v>1848</v>
      </c>
      <c r="C482" t="s">
        <v>13</v>
      </c>
      <c r="D482" t="s">
        <v>1850</v>
      </c>
      <c r="E482" t="s">
        <v>57</v>
      </c>
      <c r="F482" t="s">
        <v>28</v>
      </c>
      <c r="G482" t="s">
        <v>29</v>
      </c>
      <c r="H482" t="s">
        <v>14</v>
      </c>
      <c r="I482" t="s">
        <v>17</v>
      </c>
      <c r="J482" t="s">
        <v>16</v>
      </c>
      <c r="K482">
        <v>23</v>
      </c>
      <c r="L482" s="1">
        <f>SUMIFS(Activity_PUBBDG!C:C,Activity_PUBBDG!B:B,B482&amp;C482&amp;D482&amp;E482&amp;F482&amp;"*")</f>
        <v>833.31254722362053</v>
      </c>
      <c r="M482" s="1">
        <f>SUMIFS(Activity_PUBBDG!U:U,Activity_PUBBDG!B:B,B482&amp;C482&amp;D482&amp;E482&amp;F482&amp;"*")</f>
        <v>726.72240695715948</v>
      </c>
      <c r="N482" s="1">
        <f>VLOOKUP(B482&amp;C482&amp;D482&amp;E482&amp;F482&amp;G482&amp;H482&amp;I482&amp;J482&amp;"*",PUBBDG_CapacityToActivity!B:C,2,FALSE)</f>
        <v>31.536000000000001</v>
      </c>
      <c r="O482" s="1">
        <f>VLOOKUP(F482,Parameters!A:B,2,FALSE)</f>
        <v>0.37169226366635683</v>
      </c>
      <c r="P482" s="5">
        <v>0.2</v>
      </c>
      <c r="Q482" s="5">
        <v>1</v>
      </c>
      <c r="R482" s="5">
        <v>1.1000000000000001</v>
      </c>
      <c r="S482">
        <f t="shared" si="21"/>
        <v>17.128693159924815</v>
      </c>
    </row>
    <row r="483" spans="1:19" x14ac:dyDescent="0.25">
      <c r="A483" t="str">
        <f t="shared" si="22"/>
        <v>PUBBDGPSIOldLIINC100WSTDELC_23</v>
      </c>
      <c r="B483" t="s">
        <v>1848</v>
      </c>
      <c r="C483" t="s">
        <v>13</v>
      </c>
      <c r="D483" t="s">
        <v>1849</v>
      </c>
      <c r="E483" t="s">
        <v>57</v>
      </c>
      <c r="F483" t="s">
        <v>20</v>
      </c>
      <c r="G483" t="s">
        <v>26</v>
      </c>
      <c r="H483" t="s">
        <v>74</v>
      </c>
      <c r="I483" t="s">
        <v>18</v>
      </c>
      <c r="J483" t="s">
        <v>16</v>
      </c>
      <c r="K483">
        <v>23</v>
      </c>
      <c r="L483" s="1">
        <f>SUMIFS(Activity_PUBBDG!C:C,Activity_PUBBDG!B:B,B483&amp;C483&amp;D483&amp;E483&amp;F483&amp;"*")</f>
        <v>536.98094277269161</v>
      </c>
      <c r="M483" s="1">
        <f>SUMIFS(Activity_PUBBDG!U:U,Activity_PUBBDG!B:B,B483&amp;C483&amp;D483&amp;E483&amp;F483&amp;"*")</f>
        <v>545.80481209781772</v>
      </c>
      <c r="N483" s="1">
        <f>VLOOKUP(B483&amp;C483&amp;D483&amp;E483&amp;F483&amp;G483&amp;H483&amp;I483&amp;J483&amp;"*",PUBBDG_CapacityToActivity!B:C,2,FALSE)</f>
        <v>1</v>
      </c>
      <c r="O483" s="1">
        <f>VLOOKUP(F483,Parameters!A:B,2,FALSE)</f>
        <v>0.66981607963728396</v>
      </c>
      <c r="P483" s="5">
        <v>0.5</v>
      </c>
      <c r="Q483" s="5">
        <v>1</v>
      </c>
      <c r="R483" s="5">
        <v>1.1000000000000001</v>
      </c>
      <c r="S483">
        <f t="shared" si="21"/>
        <v>469.58432745354412</v>
      </c>
    </row>
    <row r="484" spans="1:19" x14ac:dyDescent="0.25">
      <c r="A484" t="str">
        <f t="shared" si="22"/>
        <v>PUBBDGMUNOldSHFUR___STDPRO_23</v>
      </c>
      <c r="B484" t="s">
        <v>1848</v>
      </c>
      <c r="C484" t="s">
        <v>13</v>
      </c>
      <c r="D484" t="s">
        <v>1850</v>
      </c>
      <c r="E484" t="s">
        <v>57</v>
      </c>
      <c r="F484" t="s">
        <v>32</v>
      </c>
      <c r="G484" t="s">
        <v>34</v>
      </c>
      <c r="H484" t="s">
        <v>14</v>
      </c>
      <c r="I484" t="s">
        <v>18</v>
      </c>
      <c r="J484" t="s">
        <v>45</v>
      </c>
      <c r="K484">
        <v>23</v>
      </c>
      <c r="L484" s="1">
        <f>SUMIFS(Activity_PUBBDG!C:C,Activity_PUBBDG!B:B,B484&amp;C484&amp;D484&amp;E484&amp;F484&amp;"*")</f>
        <v>1284.3713509640718</v>
      </c>
      <c r="M484" s="1">
        <f>SUMIFS(Activity_PUBBDG!U:U,Activity_PUBBDG!B:B,B484&amp;C484&amp;D484&amp;E484&amp;F484&amp;"*")</f>
        <v>1620.3336579154698</v>
      </c>
      <c r="N484" s="1">
        <f>VLOOKUP(B484&amp;C484&amp;D484&amp;E484&amp;F484&amp;G484&amp;H484&amp;I484&amp;J484&amp;"*",PUBBDG_CapacityToActivity!B:C,2,FALSE)</f>
        <v>31.536000000000001</v>
      </c>
      <c r="O484" s="1">
        <f>VLOOKUP(F484,Parameters!A:B,2,FALSE)</f>
        <v>0.30113578140729891</v>
      </c>
      <c r="P484" s="5">
        <v>0.05</v>
      </c>
      <c r="Q484" s="5">
        <v>0.2</v>
      </c>
      <c r="R484" s="5">
        <v>1.1000000000000001</v>
      </c>
      <c r="S484">
        <f t="shared" si="21"/>
        <v>4.30915473898163</v>
      </c>
    </row>
    <row r="485" spans="1:19" x14ac:dyDescent="0.25">
      <c r="A485" t="str">
        <f t="shared" si="22"/>
        <v>PUBBDGMUNOldSHFUR___ESRPRO_23</v>
      </c>
      <c r="B485" t="s">
        <v>1848</v>
      </c>
      <c r="C485" t="s">
        <v>13</v>
      </c>
      <c r="D485" t="s">
        <v>1850</v>
      </c>
      <c r="E485" t="s">
        <v>57</v>
      </c>
      <c r="F485" t="s">
        <v>32</v>
      </c>
      <c r="G485" t="s">
        <v>34</v>
      </c>
      <c r="H485" t="s">
        <v>14</v>
      </c>
      <c r="I485" t="s">
        <v>17</v>
      </c>
      <c r="J485" t="s">
        <v>45</v>
      </c>
      <c r="K485">
        <v>23</v>
      </c>
      <c r="L485" s="1">
        <f>SUMIFS(Activity_PUBBDG!C:C,Activity_PUBBDG!B:B,B485&amp;C485&amp;D485&amp;E485&amp;F485&amp;"*")</f>
        <v>1284.3713509640718</v>
      </c>
      <c r="M485" s="1">
        <f>SUMIFS(Activity_PUBBDG!U:U,Activity_PUBBDG!B:B,B485&amp;C485&amp;D485&amp;E485&amp;F485&amp;"*")</f>
        <v>1620.3336579154698</v>
      </c>
      <c r="N485" s="1">
        <f>VLOOKUP(B485&amp;C485&amp;D485&amp;E485&amp;F485&amp;G485&amp;H485&amp;I485&amp;J485&amp;"*",PUBBDG_CapacityToActivity!B:C,2,FALSE)</f>
        <v>31.536000000000001</v>
      </c>
      <c r="O485" s="1">
        <f>VLOOKUP(F485,Parameters!A:B,2,FALSE)</f>
        <v>0.30113578140729891</v>
      </c>
      <c r="P485" s="5">
        <v>0.1</v>
      </c>
      <c r="Q485" s="5">
        <v>0.2</v>
      </c>
      <c r="R485" s="5">
        <v>1.1000000000000001</v>
      </c>
      <c r="S485">
        <f t="shared" si="21"/>
        <v>6.0153765302505233</v>
      </c>
    </row>
    <row r="486" spans="1:19" x14ac:dyDescent="0.25">
      <c r="A486" t="str">
        <f t="shared" si="22"/>
        <v>PUBBDGSBDOldSCWA___HIGELC_23</v>
      </c>
      <c r="B486" t="s">
        <v>1848</v>
      </c>
      <c r="C486" t="s">
        <v>13</v>
      </c>
      <c r="D486" t="s">
        <v>1852</v>
      </c>
      <c r="E486" t="s">
        <v>57</v>
      </c>
      <c r="F486" t="s">
        <v>28</v>
      </c>
      <c r="G486" t="s">
        <v>30</v>
      </c>
      <c r="H486" t="s">
        <v>14</v>
      </c>
      <c r="I486" t="s">
        <v>15</v>
      </c>
      <c r="J486" t="s">
        <v>16</v>
      </c>
      <c r="K486">
        <v>23</v>
      </c>
      <c r="L486" s="1">
        <f>SUMIFS(Activity_PUBBDG!C:C,Activity_PUBBDG!B:B,B486&amp;C486&amp;D486&amp;E486&amp;F486&amp;"*")</f>
        <v>1358.3622438676723</v>
      </c>
      <c r="M486" s="1">
        <f>SUMIFS(Activity_PUBBDG!U:U,Activity_PUBBDG!B:B,B486&amp;C486&amp;D486&amp;E486&amp;F486&amp;"*")</f>
        <v>1145.5346718741846</v>
      </c>
      <c r="N486" s="1">
        <f>VLOOKUP(B486&amp;C486&amp;D486&amp;E486&amp;F486&amp;G486&amp;H486&amp;I486&amp;J486&amp;"*",PUBBDG_CapacityToActivity!B:C,2,FALSE)</f>
        <v>31.536000000000001</v>
      </c>
      <c r="O486" s="1">
        <f>VLOOKUP(F486,Parameters!A:B,2,FALSE)</f>
        <v>0.37169226366635683</v>
      </c>
      <c r="P486" s="5">
        <v>0.1</v>
      </c>
      <c r="Q486" s="5">
        <v>1</v>
      </c>
      <c r="R486" s="5">
        <v>1.1000000000000001</v>
      </c>
      <c r="S486">
        <f t="shared" si="21"/>
        <v>17.227229791911096</v>
      </c>
    </row>
    <row r="487" spans="1:19" x14ac:dyDescent="0.25">
      <c r="A487" t="str">
        <f t="shared" si="22"/>
        <v>PUBBDGHSPOldWHSTHBCKSTDELC_23</v>
      </c>
      <c r="B487" t="s">
        <v>1848</v>
      </c>
      <c r="C487" t="s">
        <v>13</v>
      </c>
      <c r="D487" t="s">
        <v>1851</v>
      </c>
      <c r="E487" t="s">
        <v>57</v>
      </c>
      <c r="F487" t="s">
        <v>49</v>
      </c>
      <c r="G487" t="s">
        <v>52</v>
      </c>
      <c r="H487" t="s">
        <v>53</v>
      </c>
      <c r="I487" t="s">
        <v>18</v>
      </c>
      <c r="J487" t="s">
        <v>16</v>
      </c>
      <c r="K487">
        <v>23</v>
      </c>
      <c r="L487" s="1">
        <f>SUMIFS(Activity_PUBBDG!C:C,Activity_PUBBDG!B:B,B487&amp;C487&amp;D487&amp;E487&amp;F487&amp;"*")</f>
        <v>326.98822994907482</v>
      </c>
      <c r="M487" s="1">
        <f>SUMIFS(Activity_PUBBDG!U:U,Activity_PUBBDG!B:B,B487&amp;C487&amp;D487&amp;E487&amp;F487&amp;"*")</f>
        <v>337.43917751607239</v>
      </c>
      <c r="N487" s="1">
        <f>VLOOKUP(B487&amp;C487&amp;D487&amp;E487&amp;F487&amp;G487&amp;H487&amp;I487&amp;J487&amp;"*",PUBBDG_CapacityToActivity!B:C,2,FALSE)</f>
        <v>31.536000000000001</v>
      </c>
      <c r="O487" s="1">
        <f>VLOOKUP(F487,Parameters!A:B,2,FALSE)</f>
        <v>0.63450003633438512</v>
      </c>
      <c r="P487" s="5">
        <v>0.1</v>
      </c>
      <c r="Q487" s="5">
        <v>1</v>
      </c>
      <c r="R487" s="5">
        <v>1.2</v>
      </c>
      <c r="S487">
        <f t="shared" si="21"/>
        <v>1.809148900006295</v>
      </c>
    </row>
    <row r="488" spans="1:19" x14ac:dyDescent="0.25">
      <c r="A488" t="str">
        <f t="shared" si="22"/>
        <v>PUBBDGHSPOldWHHEP___ESRELC_23</v>
      </c>
      <c r="B488" t="s">
        <v>1848</v>
      </c>
      <c r="C488" t="s">
        <v>13</v>
      </c>
      <c r="D488" t="s">
        <v>1851</v>
      </c>
      <c r="E488" t="s">
        <v>57</v>
      </c>
      <c r="F488" t="s">
        <v>49</v>
      </c>
      <c r="G488" t="s">
        <v>35</v>
      </c>
      <c r="H488" t="s">
        <v>14</v>
      </c>
      <c r="I488" t="s">
        <v>17</v>
      </c>
      <c r="J488" t="s">
        <v>16</v>
      </c>
      <c r="K488">
        <v>23</v>
      </c>
      <c r="L488" s="1">
        <f>SUMIFS(Activity_PUBBDG!C:C,Activity_PUBBDG!B:B,B488&amp;C488&amp;D488&amp;E488&amp;F488&amp;"*")</f>
        <v>326.98822994907482</v>
      </c>
      <c r="M488" s="1">
        <f>SUMIFS(Activity_PUBBDG!U:U,Activity_PUBBDG!B:B,B488&amp;C488&amp;D488&amp;E488&amp;F488&amp;"*")</f>
        <v>337.43917751607239</v>
      </c>
      <c r="N488" s="1">
        <f>VLOOKUP(B488&amp;C488&amp;D488&amp;E488&amp;F488&amp;G488&amp;H488&amp;I488&amp;J488&amp;"*",PUBBDG_CapacityToActivity!B:C,2,FALSE)</f>
        <v>31.536000000000001</v>
      </c>
      <c r="O488" s="1">
        <f>VLOOKUP(F488,Parameters!A:B,2,FALSE)</f>
        <v>0.63450003633438512</v>
      </c>
      <c r="P488" s="5">
        <v>0.02</v>
      </c>
      <c r="Q488" s="5">
        <v>1.5</v>
      </c>
      <c r="R488" s="5">
        <v>1.5</v>
      </c>
      <c r="S488">
        <f t="shared" si="21"/>
        <v>0.50636133002023131</v>
      </c>
    </row>
    <row r="489" spans="1:19" x14ac:dyDescent="0.25">
      <c r="A489" t="str">
        <f t="shared" si="22"/>
        <v>PUBBDGPSINewSHHEP___ESRGEO_23</v>
      </c>
      <c r="B489" t="s">
        <v>1848</v>
      </c>
      <c r="C489" t="s">
        <v>13</v>
      </c>
      <c r="D489" t="s">
        <v>1849</v>
      </c>
      <c r="E489" t="s">
        <v>58</v>
      </c>
      <c r="F489" t="s">
        <v>32</v>
      </c>
      <c r="G489" t="s">
        <v>35</v>
      </c>
      <c r="H489" t="s">
        <v>14</v>
      </c>
      <c r="I489" t="s">
        <v>17</v>
      </c>
      <c r="J489" t="s">
        <v>36</v>
      </c>
      <c r="K489">
        <v>23</v>
      </c>
      <c r="L489" s="1">
        <f>SUMIFS(Activity_PUBBDG!C:C,Activity_PUBBDG!B:B,B489&amp;C489&amp;D489&amp;E489&amp;F489&amp;"*")</f>
        <v>0</v>
      </c>
      <c r="M489" s="1">
        <f>SUMIFS(Activity_PUBBDG!U:U,Activity_PUBBDG!B:B,B489&amp;C489&amp;D489&amp;E489&amp;F489&amp;"*")</f>
        <v>230.4723599023834</v>
      </c>
      <c r="N489" s="1">
        <f>VLOOKUP(B489&amp;C489&amp;D489&amp;E489&amp;F489&amp;G489&amp;H489&amp;I489&amp;J489&amp;"*",PUBBDG_CapacityToActivity!B:C,2,FALSE)</f>
        <v>31.536000000000001</v>
      </c>
      <c r="O489" s="1">
        <f>VLOOKUP(F489,Parameters!A:B,2,FALSE)</f>
        <v>0.30113578140729891</v>
      </c>
      <c r="P489" s="5">
        <v>0.8</v>
      </c>
      <c r="Q489" s="5">
        <v>1</v>
      </c>
      <c r="R489" s="5">
        <v>2</v>
      </c>
      <c r="S489">
        <f t="shared" si="21"/>
        <v>19.415110683749436</v>
      </c>
    </row>
    <row r="490" spans="1:19" x14ac:dyDescent="0.25">
      <c r="A490" t="str">
        <f t="shared" si="22"/>
        <v>PUBBDGMUNOldSHFUR___HIGPRO_23</v>
      </c>
      <c r="B490" t="s">
        <v>1848</v>
      </c>
      <c r="C490" t="s">
        <v>13</v>
      </c>
      <c r="D490" t="s">
        <v>1850</v>
      </c>
      <c r="E490" t="s">
        <v>57</v>
      </c>
      <c r="F490" t="s">
        <v>32</v>
      </c>
      <c r="G490" t="s">
        <v>34</v>
      </c>
      <c r="H490" t="s">
        <v>14</v>
      </c>
      <c r="I490" t="s">
        <v>15</v>
      </c>
      <c r="J490" t="s">
        <v>45</v>
      </c>
      <c r="K490">
        <v>23</v>
      </c>
      <c r="L490" s="1">
        <f>SUMIFS(Activity_PUBBDG!C:C,Activity_PUBBDG!B:B,B490&amp;C490&amp;D490&amp;E490&amp;F490&amp;"*")</f>
        <v>1284.3713509640718</v>
      </c>
      <c r="M490" s="1">
        <f>SUMIFS(Activity_PUBBDG!U:U,Activity_PUBBDG!B:B,B490&amp;C490&amp;D490&amp;E490&amp;F490&amp;"*")</f>
        <v>1620.3336579154698</v>
      </c>
      <c r="N490" s="1">
        <f>VLOOKUP(B490&amp;C490&amp;D490&amp;E490&amp;F490&amp;G490&amp;H490&amp;I490&amp;J490&amp;"*",PUBBDG_CapacityToActivity!B:C,2,FALSE)</f>
        <v>31.536000000000001</v>
      </c>
      <c r="O490" s="1">
        <f>VLOOKUP(F490,Parameters!A:B,2,FALSE)</f>
        <v>0.30113578140729891</v>
      </c>
      <c r="P490" s="5">
        <v>0.05</v>
      </c>
      <c r="Q490" s="5">
        <v>0.2</v>
      </c>
      <c r="R490" s="5">
        <v>1.1000000000000001</v>
      </c>
      <c r="S490">
        <f t="shared" si="21"/>
        <v>4.30915473898163</v>
      </c>
    </row>
    <row r="491" spans="1:19" x14ac:dyDescent="0.25">
      <c r="A491" t="str">
        <f t="shared" si="22"/>
        <v>PUBBDGHSPOldWHHEP___STDELC_23</v>
      </c>
      <c r="B491" t="s">
        <v>1848</v>
      </c>
      <c r="C491" t="s">
        <v>13</v>
      </c>
      <c r="D491" t="s">
        <v>1851</v>
      </c>
      <c r="E491" t="s">
        <v>57</v>
      </c>
      <c r="F491" t="s">
        <v>49</v>
      </c>
      <c r="G491" t="s">
        <v>35</v>
      </c>
      <c r="H491" t="s">
        <v>14</v>
      </c>
      <c r="I491" t="s">
        <v>18</v>
      </c>
      <c r="J491" t="s">
        <v>16</v>
      </c>
      <c r="K491">
        <v>23</v>
      </c>
      <c r="L491" s="1">
        <f>SUMIFS(Activity_PUBBDG!C:C,Activity_PUBBDG!B:B,B491&amp;C491&amp;D491&amp;E491&amp;F491&amp;"*")</f>
        <v>326.98822994907482</v>
      </c>
      <c r="M491" s="1">
        <f>SUMIFS(Activity_PUBBDG!U:U,Activity_PUBBDG!B:B,B491&amp;C491&amp;D491&amp;E491&amp;F491&amp;"*")</f>
        <v>337.43917751607239</v>
      </c>
      <c r="N491" s="1">
        <f>VLOOKUP(B491&amp;C491&amp;D491&amp;E491&amp;F491&amp;G491&amp;H491&amp;I491&amp;J491&amp;"*",PUBBDG_CapacityToActivity!B:C,2,FALSE)</f>
        <v>31.536000000000001</v>
      </c>
      <c r="O491" s="1">
        <f>VLOOKUP(F491,Parameters!A:B,2,FALSE)</f>
        <v>0.63450003633438512</v>
      </c>
      <c r="P491" s="5">
        <v>0.02</v>
      </c>
      <c r="Q491" s="5">
        <v>1.5</v>
      </c>
      <c r="R491" s="5">
        <v>1.5</v>
      </c>
      <c r="S491">
        <f t="shared" si="21"/>
        <v>0.50636133002023131</v>
      </c>
    </row>
    <row r="492" spans="1:19" x14ac:dyDescent="0.25">
      <c r="A492" t="str">
        <f t="shared" si="22"/>
        <v>PUBBDGPSIOldSCWA___STDELC_23</v>
      </c>
      <c r="B492" t="s">
        <v>1848</v>
      </c>
      <c r="C492" t="s">
        <v>13</v>
      </c>
      <c r="D492" t="s">
        <v>1849</v>
      </c>
      <c r="E492" t="s">
        <v>57</v>
      </c>
      <c r="F492" t="s">
        <v>28</v>
      </c>
      <c r="G492" t="s">
        <v>30</v>
      </c>
      <c r="H492" t="s">
        <v>14</v>
      </c>
      <c r="I492" t="s">
        <v>18</v>
      </c>
      <c r="J492" t="s">
        <v>16</v>
      </c>
      <c r="K492">
        <v>23</v>
      </c>
      <c r="L492" s="1">
        <f>SUMIFS(Activity_PUBBDG!C:C,Activity_PUBBDG!B:B,B492&amp;C492&amp;D492&amp;E492&amp;F492&amp;"*")</f>
        <v>1616.4216119582645</v>
      </c>
      <c r="M492" s="1">
        <f>SUMIFS(Activity_PUBBDG!U:U,Activity_PUBBDG!B:B,B492&amp;C492&amp;D492&amp;E492&amp;F492&amp;"*")</f>
        <v>1342.4853659375522</v>
      </c>
      <c r="N492" s="1">
        <f>VLOOKUP(B492&amp;C492&amp;D492&amp;E492&amp;F492&amp;G492&amp;H492&amp;I492&amp;J492&amp;"*",PUBBDG_CapacityToActivity!B:C,2,FALSE)</f>
        <v>31.536000000000001</v>
      </c>
      <c r="O492" s="1">
        <f>VLOOKUP(F492,Parameters!A:B,2,FALSE)</f>
        <v>0.37169226366635683</v>
      </c>
      <c r="P492" s="5">
        <v>0.1</v>
      </c>
      <c r="Q492" s="5">
        <v>1</v>
      </c>
      <c r="R492" s="5">
        <v>1.1000000000000001</v>
      </c>
      <c r="S492">
        <f t="shared" si="21"/>
        <v>20.189091137194463</v>
      </c>
    </row>
    <row r="493" spans="1:19" x14ac:dyDescent="0.25">
      <c r="A493" t="str">
        <f t="shared" si="22"/>
        <v>PUBBDGPSINewSHHEP___HIGGEO_23</v>
      </c>
      <c r="B493" t="s">
        <v>1848</v>
      </c>
      <c r="C493" t="s">
        <v>13</v>
      </c>
      <c r="D493" t="s">
        <v>1849</v>
      </c>
      <c r="E493" t="s">
        <v>58</v>
      </c>
      <c r="F493" t="s">
        <v>32</v>
      </c>
      <c r="G493" t="s">
        <v>35</v>
      </c>
      <c r="H493" t="s">
        <v>14</v>
      </c>
      <c r="I493" t="s">
        <v>15</v>
      </c>
      <c r="J493" t="s">
        <v>36</v>
      </c>
      <c r="K493">
        <v>23</v>
      </c>
      <c r="L493" s="1">
        <f>SUMIFS(Activity_PUBBDG!C:C,Activity_PUBBDG!B:B,B493&amp;C493&amp;D493&amp;E493&amp;F493&amp;"*")</f>
        <v>0</v>
      </c>
      <c r="M493" s="1">
        <f>SUMIFS(Activity_PUBBDG!U:U,Activity_PUBBDG!B:B,B493&amp;C493&amp;D493&amp;E493&amp;F493&amp;"*")</f>
        <v>230.4723599023834</v>
      </c>
      <c r="N493" s="1">
        <f>VLOOKUP(B493&amp;C493&amp;D493&amp;E493&amp;F493&amp;G493&amp;H493&amp;I493&amp;J493&amp;"*",PUBBDG_CapacityToActivity!B:C,2,FALSE)</f>
        <v>31.536000000000001</v>
      </c>
      <c r="O493" s="1">
        <f>VLOOKUP(F493,Parameters!A:B,2,FALSE)</f>
        <v>0.30113578140729891</v>
      </c>
      <c r="P493" s="5">
        <v>0.8</v>
      </c>
      <c r="Q493" s="5">
        <v>1</v>
      </c>
      <c r="R493" s="5">
        <v>2</v>
      </c>
      <c r="S493">
        <f t="shared" si="21"/>
        <v>19.415110683749436</v>
      </c>
    </row>
    <row r="494" spans="1:19" x14ac:dyDescent="0.25">
      <c r="A494" t="str">
        <f t="shared" si="22"/>
        <v>PUBBDGSBDOldWHHEP___HIGELC_23</v>
      </c>
      <c r="B494" t="s">
        <v>1848</v>
      </c>
      <c r="C494" t="s">
        <v>13</v>
      </c>
      <c r="D494" t="s">
        <v>1852</v>
      </c>
      <c r="E494" t="s">
        <v>57</v>
      </c>
      <c r="F494" t="s">
        <v>49</v>
      </c>
      <c r="G494" t="s">
        <v>35</v>
      </c>
      <c r="H494" t="s">
        <v>14</v>
      </c>
      <c r="I494" t="s">
        <v>15</v>
      </c>
      <c r="J494" t="s">
        <v>16</v>
      </c>
      <c r="K494">
        <v>23</v>
      </c>
      <c r="L494" s="1">
        <f>SUMIFS(Activity_PUBBDG!C:C,Activity_PUBBDG!B:B,B494&amp;C494&amp;D494&amp;E494&amp;F494&amp;"*")</f>
        <v>288.23670069768616</v>
      </c>
      <c r="M494" s="1">
        <f>SUMIFS(Activity_PUBBDG!U:U,Activity_PUBBDG!B:B,B494&amp;C494&amp;D494&amp;E494&amp;F494&amp;"*")</f>
        <v>300.2991256707939</v>
      </c>
      <c r="N494" s="1">
        <f>VLOOKUP(B494&amp;C494&amp;D494&amp;E494&amp;F494&amp;G494&amp;H494&amp;I494&amp;J494&amp;"*",PUBBDG_CapacityToActivity!B:C,2,FALSE)</f>
        <v>31.536000000000001</v>
      </c>
      <c r="O494" s="1">
        <f>VLOOKUP(F494,Parameters!A:B,2,FALSE)</f>
        <v>0.63450003633438512</v>
      </c>
      <c r="P494" s="5">
        <v>0.02</v>
      </c>
      <c r="Q494" s="5">
        <v>1.5</v>
      </c>
      <c r="R494" s="5">
        <v>1.5</v>
      </c>
      <c r="S494">
        <f t="shared" si="21"/>
        <v>0.45062895718839024</v>
      </c>
    </row>
    <row r="495" spans="1:19" x14ac:dyDescent="0.25">
      <c r="A495" t="str">
        <f t="shared" si="22"/>
        <v>PUBBDGMUNOldSHHEP___STDELC_23</v>
      </c>
      <c r="B495" t="s">
        <v>1848</v>
      </c>
      <c r="C495" t="s">
        <v>13</v>
      </c>
      <c r="D495" t="s">
        <v>1850</v>
      </c>
      <c r="E495" t="s">
        <v>57</v>
      </c>
      <c r="F495" t="s">
        <v>32</v>
      </c>
      <c r="G495" t="s">
        <v>35</v>
      </c>
      <c r="H495" t="s">
        <v>14</v>
      </c>
      <c r="I495" t="s">
        <v>18</v>
      </c>
      <c r="J495" t="s">
        <v>16</v>
      </c>
      <c r="K495">
        <v>23</v>
      </c>
      <c r="L495" s="1">
        <f>SUMIFS(Activity_PUBBDG!C:C,Activity_PUBBDG!B:B,B495&amp;C495&amp;D495&amp;E495&amp;F495&amp;"*")</f>
        <v>1284.3713509640718</v>
      </c>
      <c r="M495" s="1">
        <f>SUMIFS(Activity_PUBBDG!U:U,Activity_PUBBDG!B:B,B495&amp;C495&amp;D495&amp;E495&amp;F495&amp;"*")</f>
        <v>1620.3336579154698</v>
      </c>
      <c r="N495" s="1">
        <f>VLOOKUP(B495&amp;C495&amp;D495&amp;E495&amp;F495&amp;G495&amp;H495&amp;I495&amp;J495&amp;"*",PUBBDG_CapacityToActivity!B:C,2,FALSE)</f>
        <v>31.536000000000001</v>
      </c>
      <c r="O495" s="1">
        <f>VLOOKUP(F495,Parameters!A:B,2,FALSE)</f>
        <v>0.30113578140729891</v>
      </c>
      <c r="P495" s="5">
        <v>0.02</v>
      </c>
      <c r="Q495" s="5">
        <v>1.5</v>
      </c>
      <c r="R495" s="5">
        <v>1.5</v>
      </c>
      <c r="S495">
        <f t="shared" si="21"/>
        <v>5.1231700413964445</v>
      </c>
    </row>
    <row r="496" spans="1:19" x14ac:dyDescent="0.25">
      <c r="A496" t="str">
        <f t="shared" si="22"/>
        <v>PUBBDGMUNOldSCCE___HIGELC_23</v>
      </c>
      <c r="B496" t="s">
        <v>1848</v>
      </c>
      <c r="C496" t="s">
        <v>13</v>
      </c>
      <c r="D496" t="s">
        <v>1850</v>
      </c>
      <c r="E496" t="s">
        <v>57</v>
      </c>
      <c r="F496" t="s">
        <v>28</v>
      </c>
      <c r="G496" t="s">
        <v>29</v>
      </c>
      <c r="H496" t="s">
        <v>14</v>
      </c>
      <c r="I496" t="s">
        <v>15</v>
      </c>
      <c r="J496" t="s">
        <v>16</v>
      </c>
      <c r="K496">
        <v>23</v>
      </c>
      <c r="L496" s="1">
        <f>SUMIFS(Activity_PUBBDG!C:C,Activity_PUBBDG!B:B,B496&amp;C496&amp;D496&amp;E496&amp;F496&amp;"*")</f>
        <v>833.31254722362053</v>
      </c>
      <c r="M496" s="1">
        <f>SUMIFS(Activity_PUBBDG!U:U,Activity_PUBBDG!B:B,B496&amp;C496&amp;D496&amp;E496&amp;F496&amp;"*")</f>
        <v>726.72240695715948</v>
      </c>
      <c r="N496" s="1">
        <f>VLOOKUP(B496&amp;C496&amp;D496&amp;E496&amp;F496&amp;G496&amp;H496&amp;I496&amp;J496&amp;"*",PUBBDG_CapacityToActivity!B:C,2,FALSE)</f>
        <v>31.536000000000001</v>
      </c>
      <c r="O496" s="1">
        <f>VLOOKUP(F496,Parameters!A:B,2,FALSE)</f>
        <v>0.37169226366635683</v>
      </c>
      <c r="P496" s="5">
        <v>0.1</v>
      </c>
      <c r="Q496" s="5">
        <v>1</v>
      </c>
      <c r="R496" s="5">
        <v>1.1000000000000001</v>
      </c>
      <c r="S496">
        <f t="shared" si="21"/>
        <v>10.928882561973419</v>
      </c>
    </row>
    <row r="497" spans="1:19" x14ac:dyDescent="0.25">
      <c r="A497" t="str">
        <f t="shared" si="22"/>
        <v>PUBBDGPSIOldSCWA___ESRELC_23</v>
      </c>
      <c r="B497" t="s">
        <v>1848</v>
      </c>
      <c r="C497" t="s">
        <v>13</v>
      </c>
      <c r="D497" t="s">
        <v>1849</v>
      </c>
      <c r="E497" t="s">
        <v>57</v>
      </c>
      <c r="F497" t="s">
        <v>28</v>
      </c>
      <c r="G497" t="s">
        <v>30</v>
      </c>
      <c r="H497" t="s">
        <v>14</v>
      </c>
      <c r="I497" t="s">
        <v>17</v>
      </c>
      <c r="J497" t="s">
        <v>16</v>
      </c>
      <c r="K497">
        <v>23</v>
      </c>
      <c r="L497" s="1">
        <f>SUMIFS(Activity_PUBBDG!C:C,Activity_PUBBDG!B:B,B497&amp;C497&amp;D497&amp;E497&amp;F497&amp;"*")</f>
        <v>1616.4216119582645</v>
      </c>
      <c r="M497" s="1">
        <f>SUMIFS(Activity_PUBBDG!U:U,Activity_PUBBDG!B:B,B497&amp;C497&amp;D497&amp;E497&amp;F497&amp;"*")</f>
        <v>1342.4853659375522</v>
      </c>
      <c r="N497" s="1">
        <f>VLOOKUP(B497&amp;C497&amp;D497&amp;E497&amp;F497&amp;G497&amp;H497&amp;I497&amp;J497&amp;"*",PUBBDG_CapacityToActivity!B:C,2,FALSE)</f>
        <v>31.536000000000001</v>
      </c>
      <c r="O497" s="1">
        <f>VLOOKUP(F497,Parameters!A:B,2,FALSE)</f>
        <v>0.37169226366635683</v>
      </c>
      <c r="P497" s="5">
        <v>0.2</v>
      </c>
      <c r="Q497" s="5">
        <v>1</v>
      </c>
      <c r="R497" s="5">
        <v>1.1000000000000001</v>
      </c>
      <c r="S497">
        <f t="shared" si="21"/>
        <v>31.642095640226042</v>
      </c>
    </row>
    <row r="498" spans="1:19" x14ac:dyDescent="0.25">
      <c r="A498" t="str">
        <f t="shared" si="22"/>
        <v>PUBBDGPSIOldSCWD___HIGELC_23</v>
      </c>
      <c r="B498" t="s">
        <v>1848</v>
      </c>
      <c r="C498" t="s">
        <v>13</v>
      </c>
      <c r="D498" t="s">
        <v>1849</v>
      </c>
      <c r="E498" t="s">
        <v>57</v>
      </c>
      <c r="F498" t="s">
        <v>28</v>
      </c>
      <c r="G498" t="s">
        <v>31</v>
      </c>
      <c r="H498" t="s">
        <v>14</v>
      </c>
      <c r="I498" t="s">
        <v>15</v>
      </c>
      <c r="J498" t="s">
        <v>16</v>
      </c>
      <c r="K498">
        <v>23</v>
      </c>
      <c r="L498" s="1">
        <f>SUMIFS(Activity_PUBBDG!C:C,Activity_PUBBDG!B:B,B498&amp;C498&amp;D498&amp;E498&amp;F498&amp;"*")</f>
        <v>1616.4216119582645</v>
      </c>
      <c r="M498" s="1">
        <f>SUMIFS(Activity_PUBBDG!U:U,Activity_PUBBDG!B:B,B498&amp;C498&amp;D498&amp;E498&amp;F498&amp;"*")</f>
        <v>1342.4853659375522</v>
      </c>
      <c r="N498" s="1">
        <f>VLOOKUP(B498&amp;C498&amp;D498&amp;E498&amp;F498&amp;G498&amp;H498&amp;I498&amp;J498&amp;"*",PUBBDG_CapacityToActivity!B:C,2,FALSE)</f>
        <v>31.536000000000001</v>
      </c>
      <c r="O498" s="1">
        <f>VLOOKUP(F498,Parameters!A:B,2,FALSE)</f>
        <v>0.37169226366635683</v>
      </c>
      <c r="P498" s="5">
        <v>0.1</v>
      </c>
      <c r="Q498" s="5">
        <v>1</v>
      </c>
      <c r="R498" s="5">
        <v>1.1000000000000001</v>
      </c>
      <c r="S498">
        <f t="shared" si="21"/>
        <v>20.189091137194463</v>
      </c>
    </row>
    <row r="499" spans="1:19" x14ac:dyDescent="0.25">
      <c r="A499" t="str">
        <f t="shared" si="22"/>
        <v>PUBBDGSBDNewSHHEP___STDGEO_23</v>
      </c>
      <c r="B499" t="s">
        <v>1848</v>
      </c>
      <c r="C499" t="s">
        <v>13</v>
      </c>
      <c r="D499" t="s">
        <v>1852</v>
      </c>
      <c r="E499" t="s">
        <v>58</v>
      </c>
      <c r="F499" t="s">
        <v>32</v>
      </c>
      <c r="G499" t="s">
        <v>35</v>
      </c>
      <c r="H499" t="s">
        <v>14</v>
      </c>
      <c r="I499" t="s">
        <v>18</v>
      </c>
      <c r="J499" t="s">
        <v>36</v>
      </c>
      <c r="K499">
        <v>23</v>
      </c>
      <c r="L499" s="1">
        <f>SUMIFS(Activity_PUBBDG!C:C,Activity_PUBBDG!B:B,B499&amp;C499&amp;D499&amp;E499&amp;F499&amp;"*")</f>
        <v>0</v>
      </c>
      <c r="M499" s="1">
        <f>SUMIFS(Activity_PUBBDG!U:U,Activity_PUBBDG!B:B,B499&amp;C499&amp;D499&amp;E499&amp;F499&amp;"*")</f>
        <v>290.43180513994872</v>
      </c>
      <c r="N499" s="1">
        <f>VLOOKUP(B499&amp;C499&amp;D499&amp;E499&amp;F499&amp;G499&amp;H499&amp;I499&amp;J499&amp;"*",PUBBDG_CapacityToActivity!B:C,2,FALSE)</f>
        <v>31.536000000000001</v>
      </c>
      <c r="O499" s="1">
        <f>VLOOKUP(F499,Parameters!A:B,2,FALSE)</f>
        <v>0.30113578140729891</v>
      </c>
      <c r="P499" s="5">
        <v>0.8</v>
      </c>
      <c r="Q499" s="5">
        <v>1</v>
      </c>
      <c r="R499" s="5">
        <v>2</v>
      </c>
      <c r="S499">
        <f t="shared" si="21"/>
        <v>24.466125331738493</v>
      </c>
    </row>
    <row r="500" spans="1:19" x14ac:dyDescent="0.25">
      <c r="A500" t="str">
        <f t="shared" si="22"/>
        <v>PUBBDGMUNOldSHHEP___HIGELC_23</v>
      </c>
      <c r="B500" t="s">
        <v>1848</v>
      </c>
      <c r="C500" t="s">
        <v>13</v>
      </c>
      <c r="D500" t="s">
        <v>1850</v>
      </c>
      <c r="E500" t="s">
        <v>57</v>
      </c>
      <c r="F500" t="s">
        <v>32</v>
      </c>
      <c r="G500" t="s">
        <v>35</v>
      </c>
      <c r="H500" t="s">
        <v>14</v>
      </c>
      <c r="I500" t="s">
        <v>15</v>
      </c>
      <c r="J500" t="s">
        <v>16</v>
      </c>
      <c r="K500">
        <v>23</v>
      </c>
      <c r="L500" s="1">
        <f>SUMIFS(Activity_PUBBDG!C:C,Activity_PUBBDG!B:B,B500&amp;C500&amp;D500&amp;E500&amp;F500&amp;"*")</f>
        <v>1284.3713509640718</v>
      </c>
      <c r="M500" s="1">
        <f>SUMIFS(Activity_PUBBDG!U:U,Activity_PUBBDG!B:B,B500&amp;C500&amp;D500&amp;E500&amp;F500&amp;"*")</f>
        <v>1620.3336579154698</v>
      </c>
      <c r="N500" s="1">
        <f>VLOOKUP(B500&amp;C500&amp;D500&amp;E500&amp;F500&amp;G500&amp;H500&amp;I500&amp;J500&amp;"*",PUBBDG_CapacityToActivity!B:C,2,FALSE)</f>
        <v>31.536000000000001</v>
      </c>
      <c r="O500" s="1">
        <f>VLOOKUP(F500,Parameters!A:B,2,FALSE)</f>
        <v>0.30113578140729891</v>
      </c>
      <c r="P500" s="5">
        <v>0.02</v>
      </c>
      <c r="Q500" s="5">
        <v>1.5</v>
      </c>
      <c r="R500" s="5">
        <v>1.5</v>
      </c>
      <c r="S500">
        <f t="shared" si="21"/>
        <v>5.1231700413964445</v>
      </c>
    </row>
    <row r="501" spans="1:19" x14ac:dyDescent="0.25">
      <c r="A501" t="str">
        <f t="shared" si="22"/>
        <v>PUBBDGPSIOldSCWA___HIGELC_23</v>
      </c>
      <c r="B501" t="s">
        <v>1848</v>
      </c>
      <c r="C501" t="s">
        <v>13</v>
      </c>
      <c r="D501" t="s">
        <v>1849</v>
      </c>
      <c r="E501" t="s">
        <v>57</v>
      </c>
      <c r="F501" t="s">
        <v>28</v>
      </c>
      <c r="G501" t="s">
        <v>30</v>
      </c>
      <c r="H501" t="s">
        <v>14</v>
      </c>
      <c r="I501" t="s">
        <v>15</v>
      </c>
      <c r="J501" t="s">
        <v>16</v>
      </c>
      <c r="K501">
        <v>23</v>
      </c>
      <c r="L501" s="1">
        <f>SUMIFS(Activity_PUBBDG!C:C,Activity_PUBBDG!B:B,B501&amp;C501&amp;D501&amp;E501&amp;F501&amp;"*")</f>
        <v>1616.4216119582645</v>
      </c>
      <c r="M501" s="1">
        <f>SUMIFS(Activity_PUBBDG!U:U,Activity_PUBBDG!B:B,B501&amp;C501&amp;D501&amp;E501&amp;F501&amp;"*")</f>
        <v>1342.4853659375522</v>
      </c>
      <c r="N501" s="1">
        <f>VLOOKUP(B501&amp;C501&amp;D501&amp;E501&amp;F501&amp;G501&amp;H501&amp;I501&amp;J501&amp;"*",PUBBDG_CapacityToActivity!B:C,2,FALSE)</f>
        <v>31.536000000000001</v>
      </c>
      <c r="O501" s="1">
        <f>VLOOKUP(F501,Parameters!A:B,2,FALSE)</f>
        <v>0.37169226366635683</v>
      </c>
      <c r="P501" s="5">
        <v>0.1</v>
      </c>
      <c r="Q501" s="5">
        <v>1</v>
      </c>
      <c r="R501" s="5">
        <v>1.1000000000000001</v>
      </c>
      <c r="S501">
        <f t="shared" si="21"/>
        <v>20.189091137194463</v>
      </c>
    </row>
    <row r="502" spans="1:19" x14ac:dyDescent="0.25">
      <c r="A502" t="str">
        <f t="shared" si="22"/>
        <v>PUBBDGSBDNewSHFURLARSTDHH2_23</v>
      </c>
      <c r="B502" t="s">
        <v>1848</v>
      </c>
      <c r="C502" t="s">
        <v>13</v>
      </c>
      <c r="D502" t="s">
        <v>1852</v>
      </c>
      <c r="E502" t="s">
        <v>58</v>
      </c>
      <c r="F502" t="s">
        <v>32</v>
      </c>
      <c r="G502" t="s">
        <v>34</v>
      </c>
      <c r="H502" t="s">
        <v>77</v>
      </c>
      <c r="I502" t="s">
        <v>18</v>
      </c>
      <c r="J502" t="s">
        <v>41</v>
      </c>
      <c r="K502">
        <v>23</v>
      </c>
      <c r="L502" s="1">
        <f>SUMIFS(Activity_PUBBDG!C:C,Activity_PUBBDG!B:B,B502&amp;C502&amp;D502&amp;E502&amp;F502&amp;"*")</f>
        <v>0</v>
      </c>
      <c r="M502" s="1">
        <f>SUMIFS(Activity_PUBBDG!U:U,Activity_PUBBDG!B:B,B502&amp;C502&amp;D502&amp;E502&amp;F502&amp;"*")</f>
        <v>290.43180513994872</v>
      </c>
      <c r="N502" s="1">
        <f>VLOOKUP(B502&amp;C502&amp;D502&amp;E502&amp;F502&amp;G502&amp;H502&amp;I502&amp;J502&amp;"*",PUBBDG_CapacityToActivity!B:C,2,FALSE)</f>
        <v>31.536000000000001</v>
      </c>
      <c r="O502" s="1">
        <f>VLOOKUP(F502,Parameters!A:B,2,FALSE)</f>
        <v>0.30113578140729891</v>
      </c>
      <c r="P502" s="5">
        <v>0.8</v>
      </c>
      <c r="Q502" s="5">
        <v>1</v>
      </c>
      <c r="R502" s="5">
        <v>2</v>
      </c>
      <c r="S502">
        <f t="shared" si="21"/>
        <v>24.466125331738493</v>
      </c>
    </row>
    <row r="503" spans="1:19" x14ac:dyDescent="0.25">
      <c r="A503" t="str">
        <f t="shared" si="22"/>
        <v>PUBBDGPSIOldWHSTHBCKSTDELC_23</v>
      </c>
      <c r="B503" t="s">
        <v>1848</v>
      </c>
      <c r="C503" t="s">
        <v>13</v>
      </c>
      <c r="D503" t="s">
        <v>1849</v>
      </c>
      <c r="E503" t="s">
        <v>57</v>
      </c>
      <c r="F503" t="s">
        <v>49</v>
      </c>
      <c r="G503" t="s">
        <v>52</v>
      </c>
      <c r="H503" t="s">
        <v>53</v>
      </c>
      <c r="I503" t="s">
        <v>18</v>
      </c>
      <c r="J503" t="s">
        <v>16</v>
      </c>
      <c r="K503">
        <v>23</v>
      </c>
      <c r="L503" s="1">
        <f>SUMIFS(Activity_PUBBDG!C:C,Activity_PUBBDG!B:B,B503&amp;C503&amp;D503&amp;E503&amp;F503&amp;"*")</f>
        <v>391.47480392161418</v>
      </c>
      <c r="M503" s="1">
        <f>SUMIFS(Activity_PUBBDG!U:U,Activity_PUBBDG!B:B,B503&amp;C503&amp;D503&amp;E503&amp;F503&amp;"*")</f>
        <v>397.90766259263086</v>
      </c>
      <c r="N503" s="1">
        <f>VLOOKUP(B503&amp;C503&amp;D503&amp;E503&amp;F503&amp;G503&amp;H503&amp;I503&amp;J503&amp;"*",PUBBDG_CapacityToActivity!B:C,2,FALSE)</f>
        <v>31.536000000000001</v>
      </c>
      <c r="O503" s="1">
        <f>VLOOKUP(F503,Parameters!A:B,2,FALSE)</f>
        <v>0.63450003633438512</v>
      </c>
      <c r="P503" s="5">
        <v>0.1</v>
      </c>
      <c r="Q503" s="5">
        <v>1</v>
      </c>
      <c r="R503" s="5">
        <v>1.2</v>
      </c>
      <c r="S503">
        <f t="shared" si="21"/>
        <v>2.1333450827571618</v>
      </c>
    </row>
    <row r="504" spans="1:19" x14ac:dyDescent="0.25">
      <c r="A504" t="str">
        <f t="shared" si="22"/>
        <v>PUBBDGPSIOldWHHEP___ESRELC_23</v>
      </c>
      <c r="B504" t="s">
        <v>1848</v>
      </c>
      <c r="C504" t="s">
        <v>13</v>
      </c>
      <c r="D504" t="s">
        <v>1849</v>
      </c>
      <c r="E504" t="s">
        <v>57</v>
      </c>
      <c r="F504" t="s">
        <v>49</v>
      </c>
      <c r="G504" t="s">
        <v>35</v>
      </c>
      <c r="H504" t="s">
        <v>14</v>
      </c>
      <c r="I504" t="s">
        <v>17</v>
      </c>
      <c r="J504" t="s">
        <v>16</v>
      </c>
      <c r="K504">
        <v>23</v>
      </c>
      <c r="L504" s="1">
        <f>SUMIFS(Activity_PUBBDG!C:C,Activity_PUBBDG!B:B,B504&amp;C504&amp;D504&amp;E504&amp;F504&amp;"*")</f>
        <v>391.47480392161418</v>
      </c>
      <c r="M504" s="1">
        <f>SUMIFS(Activity_PUBBDG!U:U,Activity_PUBBDG!B:B,B504&amp;C504&amp;D504&amp;E504&amp;F504&amp;"*")</f>
        <v>397.90766259263086</v>
      </c>
      <c r="N504" s="1">
        <f>VLOOKUP(B504&amp;C504&amp;D504&amp;E504&amp;F504&amp;G504&amp;H504&amp;I504&amp;J504&amp;"*",PUBBDG_CapacityToActivity!B:C,2,FALSE)</f>
        <v>31.536000000000001</v>
      </c>
      <c r="O504" s="1">
        <f>VLOOKUP(F504,Parameters!A:B,2,FALSE)</f>
        <v>0.63450003633438512</v>
      </c>
      <c r="P504" s="5">
        <v>0.02</v>
      </c>
      <c r="Q504" s="5">
        <v>1.5</v>
      </c>
      <c r="R504" s="5">
        <v>1.5</v>
      </c>
      <c r="S504">
        <f t="shared" si="21"/>
        <v>0.59710035668887085</v>
      </c>
    </row>
    <row r="505" spans="1:19" x14ac:dyDescent="0.25">
      <c r="A505" t="str">
        <f t="shared" si="22"/>
        <v>PUBBDGSBDNewSHFURMEDSTDHH2_23</v>
      </c>
      <c r="B505" t="s">
        <v>1848</v>
      </c>
      <c r="C505" t="s">
        <v>13</v>
      </c>
      <c r="D505" t="s">
        <v>1852</v>
      </c>
      <c r="E505" t="s">
        <v>58</v>
      </c>
      <c r="F505" t="s">
        <v>32</v>
      </c>
      <c r="G505" t="s">
        <v>34</v>
      </c>
      <c r="H505" t="s">
        <v>48</v>
      </c>
      <c r="I505" t="s">
        <v>18</v>
      </c>
      <c r="J505" t="s">
        <v>41</v>
      </c>
      <c r="K505">
        <v>23</v>
      </c>
      <c r="L505" s="1">
        <f>SUMIFS(Activity_PUBBDG!C:C,Activity_PUBBDG!B:B,B505&amp;C505&amp;D505&amp;E505&amp;F505&amp;"*")</f>
        <v>0</v>
      </c>
      <c r="M505" s="1">
        <f>SUMIFS(Activity_PUBBDG!U:U,Activity_PUBBDG!B:B,B505&amp;C505&amp;D505&amp;E505&amp;F505&amp;"*")</f>
        <v>290.43180513994872</v>
      </c>
      <c r="N505" s="1">
        <f>VLOOKUP(B505&amp;C505&amp;D505&amp;E505&amp;F505&amp;G505&amp;H505&amp;I505&amp;J505&amp;"*",PUBBDG_CapacityToActivity!B:C,2,FALSE)</f>
        <v>31.536000000000001</v>
      </c>
      <c r="O505" s="1">
        <f>VLOOKUP(F505,Parameters!A:B,2,FALSE)</f>
        <v>0.30113578140729891</v>
      </c>
      <c r="P505" s="5">
        <v>0.8</v>
      </c>
      <c r="Q505" s="5">
        <v>1</v>
      </c>
      <c r="R505" s="5">
        <v>2</v>
      </c>
      <c r="S505">
        <f t="shared" si="21"/>
        <v>24.466125331738493</v>
      </c>
    </row>
    <row r="506" spans="1:19" x14ac:dyDescent="0.25">
      <c r="A506" t="str">
        <f t="shared" si="22"/>
        <v>PUBBDGHSPOldWHHEP___HIGELC_23</v>
      </c>
      <c r="B506" t="s">
        <v>1848</v>
      </c>
      <c r="C506" t="s">
        <v>13</v>
      </c>
      <c r="D506" t="s">
        <v>1851</v>
      </c>
      <c r="E506" t="s">
        <v>57</v>
      </c>
      <c r="F506" t="s">
        <v>49</v>
      </c>
      <c r="G506" t="s">
        <v>35</v>
      </c>
      <c r="H506" t="s">
        <v>14</v>
      </c>
      <c r="I506" t="s">
        <v>15</v>
      </c>
      <c r="J506" t="s">
        <v>16</v>
      </c>
      <c r="K506">
        <v>23</v>
      </c>
      <c r="L506" s="1">
        <f>SUMIFS(Activity_PUBBDG!C:C,Activity_PUBBDG!B:B,B506&amp;C506&amp;D506&amp;E506&amp;F506&amp;"*")</f>
        <v>326.98822994907482</v>
      </c>
      <c r="M506" s="1">
        <f>SUMIFS(Activity_PUBBDG!U:U,Activity_PUBBDG!B:B,B506&amp;C506&amp;D506&amp;E506&amp;F506&amp;"*")</f>
        <v>337.43917751607239</v>
      </c>
      <c r="N506" s="1">
        <f>VLOOKUP(B506&amp;C506&amp;D506&amp;E506&amp;F506&amp;G506&amp;H506&amp;I506&amp;J506&amp;"*",PUBBDG_CapacityToActivity!B:C,2,FALSE)</f>
        <v>31.536000000000001</v>
      </c>
      <c r="O506" s="1">
        <f>VLOOKUP(F506,Parameters!A:B,2,FALSE)</f>
        <v>0.63450003633438512</v>
      </c>
      <c r="P506" s="5">
        <v>0.02</v>
      </c>
      <c r="Q506" s="5">
        <v>1.5</v>
      </c>
      <c r="R506" s="5">
        <v>1.5</v>
      </c>
      <c r="S506">
        <f t="shared" si="21"/>
        <v>0.50636133002023131</v>
      </c>
    </row>
    <row r="507" spans="1:19" x14ac:dyDescent="0.25">
      <c r="A507" t="str">
        <f t="shared" si="22"/>
        <v>PUBBDGSBDNewSHFURSMASTDHH2_23</v>
      </c>
      <c r="B507" t="s">
        <v>1848</v>
      </c>
      <c r="C507" t="s">
        <v>13</v>
      </c>
      <c r="D507" t="s">
        <v>1852</v>
      </c>
      <c r="E507" t="s">
        <v>58</v>
      </c>
      <c r="F507" t="s">
        <v>32</v>
      </c>
      <c r="G507" t="s">
        <v>34</v>
      </c>
      <c r="H507" t="s">
        <v>76</v>
      </c>
      <c r="I507" t="s">
        <v>18</v>
      </c>
      <c r="J507" t="s">
        <v>41</v>
      </c>
      <c r="K507">
        <v>23</v>
      </c>
      <c r="L507" s="1">
        <f>SUMIFS(Activity_PUBBDG!C:C,Activity_PUBBDG!B:B,B507&amp;C507&amp;D507&amp;E507&amp;F507&amp;"*")</f>
        <v>0</v>
      </c>
      <c r="M507" s="1">
        <f>SUMIFS(Activity_PUBBDG!U:U,Activity_PUBBDG!B:B,B507&amp;C507&amp;D507&amp;E507&amp;F507&amp;"*")</f>
        <v>290.43180513994872</v>
      </c>
      <c r="N507" s="1">
        <f>VLOOKUP(B507&amp;C507&amp;D507&amp;E507&amp;F507&amp;G507&amp;H507&amp;I507&amp;J507&amp;"*",PUBBDG_CapacityToActivity!B:C,2,FALSE)</f>
        <v>31.536000000000001</v>
      </c>
      <c r="O507" s="1">
        <f>VLOOKUP(F507,Parameters!A:B,2,FALSE)</f>
        <v>0.30113578140729891</v>
      </c>
      <c r="P507" s="5">
        <v>0.8</v>
      </c>
      <c r="Q507" s="5">
        <v>1</v>
      </c>
      <c r="R507" s="5">
        <v>2</v>
      </c>
      <c r="S507">
        <f t="shared" ref="S507:S570" si="23">IF(R507=0,M507*Q507/N507/O507*(P507+1/(50-23)),M507*Q507/N507/O507*(P507+1/R507^(50-23)))</f>
        <v>24.466125331738493</v>
      </c>
    </row>
    <row r="508" spans="1:19" x14ac:dyDescent="0.25">
      <c r="A508" t="str">
        <f t="shared" ref="A508:A571" si="24">B508&amp;C508&amp;D508&amp;E508&amp;F508&amp;G508&amp;H508&amp;I508&amp;J508&amp;"_"&amp;K508</f>
        <v>PUBBDGHSPOldSCCE___STDELC_23</v>
      </c>
      <c r="B508" t="s">
        <v>1848</v>
      </c>
      <c r="C508" t="s">
        <v>13</v>
      </c>
      <c r="D508" t="s">
        <v>1851</v>
      </c>
      <c r="E508" t="s">
        <v>57</v>
      </c>
      <c r="F508" t="s">
        <v>28</v>
      </c>
      <c r="G508" t="s">
        <v>29</v>
      </c>
      <c r="H508" t="s">
        <v>14</v>
      </c>
      <c r="I508" t="s">
        <v>18</v>
      </c>
      <c r="J508" t="s">
        <v>16</v>
      </c>
      <c r="K508">
        <v>23</v>
      </c>
      <c r="L508" s="1">
        <f>SUMIFS(Activity_PUBBDG!C:C,Activity_PUBBDG!B:B,B508&amp;C508&amp;D508&amp;E508&amp;F508&amp;"*")</f>
        <v>1156.4179493497727</v>
      </c>
      <c r="M508" s="1">
        <f>SUMIFS(Activity_PUBBDG!U:U,Activity_PUBBDG!B:B,B508&amp;C508&amp;D508&amp;E508&amp;F508&amp;"*")</f>
        <v>961.96092526107032</v>
      </c>
      <c r="N508" s="1">
        <f>VLOOKUP(B508&amp;C508&amp;D508&amp;E508&amp;F508&amp;G508&amp;H508&amp;I508&amp;J508&amp;"*",PUBBDG_CapacityToActivity!B:C,2,FALSE)</f>
        <v>31.536000000000001</v>
      </c>
      <c r="O508" s="1">
        <f>VLOOKUP(F508,Parameters!A:B,2,FALSE)</f>
        <v>0.37169226366635683</v>
      </c>
      <c r="P508" s="5">
        <v>0.1</v>
      </c>
      <c r="Q508" s="5">
        <v>1</v>
      </c>
      <c r="R508" s="5">
        <v>1.1000000000000001</v>
      </c>
      <c r="S508">
        <f t="shared" si="23"/>
        <v>14.466538916014573</v>
      </c>
    </row>
    <row r="509" spans="1:19" x14ac:dyDescent="0.25">
      <c r="A509" t="str">
        <f t="shared" si="24"/>
        <v>PUBBDGHSPOldSHHEP___ESRELC_23</v>
      </c>
      <c r="B509" t="s">
        <v>1848</v>
      </c>
      <c r="C509" t="s">
        <v>13</v>
      </c>
      <c r="D509" t="s">
        <v>1851</v>
      </c>
      <c r="E509" t="s">
        <v>57</v>
      </c>
      <c r="F509" t="s">
        <v>32</v>
      </c>
      <c r="G509" t="s">
        <v>35</v>
      </c>
      <c r="H509" t="s">
        <v>14</v>
      </c>
      <c r="I509" t="s">
        <v>17</v>
      </c>
      <c r="J509" t="s">
        <v>16</v>
      </c>
      <c r="K509">
        <v>23</v>
      </c>
      <c r="L509" s="1">
        <f>SUMIFS(Activity_PUBBDG!C:C,Activity_PUBBDG!B:B,B509&amp;C509&amp;D509&amp;E509&amp;F509&amp;"*")</f>
        <v>1710.7130358521706</v>
      </c>
      <c r="M509" s="1">
        <f>SUMIFS(Activity_PUBBDG!U:U,Activity_PUBBDG!B:B,B509&amp;C509&amp;D509&amp;E509&amp;F509&amp;"*")</f>
        <v>2040.1690200265282</v>
      </c>
      <c r="N509" s="1">
        <f>VLOOKUP(B509&amp;C509&amp;D509&amp;E509&amp;F509&amp;G509&amp;H509&amp;I509&amp;J509&amp;"*",PUBBDG_CapacityToActivity!B:C,2,FALSE)</f>
        <v>31.536000000000001</v>
      </c>
      <c r="O509" s="1">
        <f>VLOOKUP(F509,Parameters!A:B,2,FALSE)</f>
        <v>0.30113578140729891</v>
      </c>
      <c r="P509" s="5">
        <v>0.02</v>
      </c>
      <c r="Q509" s="5">
        <v>1.5</v>
      </c>
      <c r="R509" s="5">
        <v>1.5</v>
      </c>
      <c r="S509">
        <f t="shared" si="23"/>
        <v>6.4506052514094732</v>
      </c>
    </row>
    <row r="510" spans="1:19" x14ac:dyDescent="0.25">
      <c r="A510" t="str">
        <f t="shared" si="24"/>
        <v>PUBBDGPSIOldWHHEP___STDELC_23</v>
      </c>
      <c r="B510" t="s">
        <v>1848</v>
      </c>
      <c r="C510" t="s">
        <v>13</v>
      </c>
      <c r="D510" t="s">
        <v>1849</v>
      </c>
      <c r="E510" t="s">
        <v>57</v>
      </c>
      <c r="F510" t="s">
        <v>49</v>
      </c>
      <c r="G510" t="s">
        <v>35</v>
      </c>
      <c r="H510" t="s">
        <v>14</v>
      </c>
      <c r="I510" t="s">
        <v>18</v>
      </c>
      <c r="J510" t="s">
        <v>16</v>
      </c>
      <c r="K510">
        <v>23</v>
      </c>
      <c r="L510" s="1">
        <f>SUMIFS(Activity_PUBBDG!C:C,Activity_PUBBDG!B:B,B510&amp;C510&amp;D510&amp;E510&amp;F510&amp;"*")</f>
        <v>391.47480392161418</v>
      </c>
      <c r="M510" s="1">
        <f>SUMIFS(Activity_PUBBDG!U:U,Activity_PUBBDG!B:B,B510&amp;C510&amp;D510&amp;E510&amp;F510&amp;"*")</f>
        <v>397.90766259263086</v>
      </c>
      <c r="N510" s="1">
        <f>VLOOKUP(B510&amp;C510&amp;D510&amp;E510&amp;F510&amp;G510&amp;H510&amp;I510&amp;J510&amp;"*",PUBBDG_CapacityToActivity!B:C,2,FALSE)</f>
        <v>31.536000000000001</v>
      </c>
      <c r="O510" s="1">
        <f>VLOOKUP(F510,Parameters!A:B,2,FALSE)</f>
        <v>0.63450003633438512</v>
      </c>
      <c r="P510" s="5">
        <v>0.02</v>
      </c>
      <c r="Q510" s="5">
        <v>1.5</v>
      </c>
      <c r="R510" s="5">
        <v>1.5</v>
      </c>
      <c r="S510">
        <f t="shared" si="23"/>
        <v>0.59710035668887085</v>
      </c>
    </row>
    <row r="511" spans="1:19" x14ac:dyDescent="0.25">
      <c r="A511" t="str">
        <f t="shared" si="24"/>
        <v>PUBBDGMUNOldSHHEP___STDNGA_23</v>
      </c>
      <c r="B511" t="s">
        <v>1848</v>
      </c>
      <c r="C511" t="s">
        <v>13</v>
      </c>
      <c r="D511" t="s">
        <v>1850</v>
      </c>
      <c r="E511" t="s">
        <v>57</v>
      </c>
      <c r="F511" t="s">
        <v>32</v>
      </c>
      <c r="G511" t="s">
        <v>35</v>
      </c>
      <c r="H511" t="s">
        <v>14</v>
      </c>
      <c r="I511" t="s">
        <v>18</v>
      </c>
      <c r="J511" t="s">
        <v>19</v>
      </c>
      <c r="K511">
        <v>23</v>
      </c>
      <c r="L511" s="1">
        <f>SUMIFS(Activity_PUBBDG!C:C,Activity_PUBBDG!B:B,B511&amp;C511&amp;D511&amp;E511&amp;F511&amp;"*")</f>
        <v>1284.3713509640718</v>
      </c>
      <c r="M511" s="1">
        <f>SUMIFS(Activity_PUBBDG!U:U,Activity_PUBBDG!B:B,B511&amp;C511&amp;D511&amp;E511&amp;F511&amp;"*")</f>
        <v>1620.3336579154698</v>
      </c>
      <c r="N511" s="1">
        <f>VLOOKUP(B511&amp;C511&amp;D511&amp;E511&amp;F511&amp;G511&amp;H511&amp;I511&amp;J511&amp;"*",PUBBDG_CapacityToActivity!B:C,2,FALSE)</f>
        <v>31.536000000000001</v>
      </c>
      <c r="O511" s="1">
        <f>VLOOKUP(F511,Parameters!A:B,2,FALSE)</f>
        <v>0.30113578140729891</v>
      </c>
      <c r="P511" s="5">
        <v>0.02</v>
      </c>
      <c r="Q511" s="5">
        <v>1.5</v>
      </c>
      <c r="R511" s="5">
        <v>1.5</v>
      </c>
      <c r="S511">
        <f t="shared" si="23"/>
        <v>5.1231700413964445</v>
      </c>
    </row>
    <row r="512" spans="1:19" x14ac:dyDescent="0.25">
      <c r="A512" t="str">
        <f t="shared" si="24"/>
        <v>PUBBDGHSPOldSHFUR___STDPRO_23</v>
      </c>
      <c r="B512" t="s">
        <v>1848</v>
      </c>
      <c r="C512" t="s">
        <v>13</v>
      </c>
      <c r="D512" t="s">
        <v>1851</v>
      </c>
      <c r="E512" t="s">
        <v>57</v>
      </c>
      <c r="F512" t="s">
        <v>32</v>
      </c>
      <c r="G512" t="s">
        <v>34</v>
      </c>
      <c r="H512" t="s">
        <v>14</v>
      </c>
      <c r="I512" t="s">
        <v>18</v>
      </c>
      <c r="J512" t="s">
        <v>45</v>
      </c>
      <c r="K512">
        <v>23</v>
      </c>
      <c r="L512" s="1">
        <f>SUMIFS(Activity_PUBBDG!C:C,Activity_PUBBDG!B:B,B512&amp;C512&amp;D512&amp;E512&amp;F512&amp;"*")</f>
        <v>1710.7130358521706</v>
      </c>
      <c r="M512" s="1">
        <f>SUMIFS(Activity_PUBBDG!U:U,Activity_PUBBDG!B:B,B512&amp;C512&amp;D512&amp;E512&amp;F512&amp;"*")</f>
        <v>2040.1690200265282</v>
      </c>
      <c r="N512" s="1">
        <f>VLOOKUP(B512&amp;C512&amp;D512&amp;E512&amp;F512&amp;G512&amp;H512&amp;I512&amp;J512&amp;"*",PUBBDG_CapacityToActivity!B:C,2,FALSE)</f>
        <v>31.536000000000001</v>
      </c>
      <c r="O512" s="1">
        <f>VLOOKUP(F512,Parameters!A:B,2,FALSE)</f>
        <v>0.30113578140729891</v>
      </c>
      <c r="P512" s="5">
        <v>0.05</v>
      </c>
      <c r="Q512" s="5">
        <v>0.2</v>
      </c>
      <c r="R512" s="5">
        <v>1.1000000000000001</v>
      </c>
      <c r="S512">
        <f t="shared" si="23"/>
        <v>5.4256751120511844</v>
      </c>
    </row>
    <row r="513" spans="1:19" x14ac:dyDescent="0.25">
      <c r="A513" t="str">
        <f t="shared" si="24"/>
        <v>PUBBDGSBDNewSHHEP___ESRGEO_23</v>
      </c>
      <c r="B513" t="s">
        <v>1848</v>
      </c>
      <c r="C513" t="s">
        <v>13</v>
      </c>
      <c r="D513" t="s">
        <v>1852</v>
      </c>
      <c r="E513" t="s">
        <v>58</v>
      </c>
      <c r="F513" t="s">
        <v>32</v>
      </c>
      <c r="G513" t="s">
        <v>35</v>
      </c>
      <c r="H513" t="s">
        <v>14</v>
      </c>
      <c r="I513" t="s">
        <v>17</v>
      </c>
      <c r="J513" t="s">
        <v>36</v>
      </c>
      <c r="K513">
        <v>23</v>
      </c>
      <c r="L513" s="1">
        <f>SUMIFS(Activity_PUBBDG!C:C,Activity_PUBBDG!B:B,B513&amp;C513&amp;D513&amp;E513&amp;F513&amp;"*")</f>
        <v>0</v>
      </c>
      <c r="M513" s="1">
        <f>SUMIFS(Activity_PUBBDG!U:U,Activity_PUBBDG!B:B,B513&amp;C513&amp;D513&amp;E513&amp;F513&amp;"*")</f>
        <v>290.43180513994872</v>
      </c>
      <c r="N513" s="1">
        <f>VLOOKUP(B513&amp;C513&amp;D513&amp;E513&amp;F513&amp;G513&amp;H513&amp;I513&amp;J513&amp;"*",PUBBDG_CapacityToActivity!B:C,2,FALSE)</f>
        <v>31.536000000000001</v>
      </c>
      <c r="O513" s="1">
        <f>VLOOKUP(F513,Parameters!A:B,2,FALSE)</f>
        <v>0.30113578140729891</v>
      </c>
      <c r="P513" s="5">
        <v>0.8</v>
      </c>
      <c r="Q513" s="5">
        <v>1</v>
      </c>
      <c r="R513" s="5">
        <v>2</v>
      </c>
      <c r="S513">
        <f t="shared" si="23"/>
        <v>24.466125331738493</v>
      </c>
    </row>
    <row r="514" spans="1:19" x14ac:dyDescent="0.25">
      <c r="A514" t="str">
        <f t="shared" si="24"/>
        <v>PUBBDGHSPOldSHFUR___ESRPRO_23</v>
      </c>
      <c r="B514" t="s">
        <v>1848</v>
      </c>
      <c r="C514" t="s">
        <v>13</v>
      </c>
      <c r="D514" t="s">
        <v>1851</v>
      </c>
      <c r="E514" t="s">
        <v>57</v>
      </c>
      <c r="F514" t="s">
        <v>32</v>
      </c>
      <c r="G514" t="s">
        <v>34</v>
      </c>
      <c r="H514" t="s">
        <v>14</v>
      </c>
      <c r="I514" t="s">
        <v>17</v>
      </c>
      <c r="J514" t="s">
        <v>45</v>
      </c>
      <c r="K514">
        <v>23</v>
      </c>
      <c r="L514" s="1">
        <f>SUMIFS(Activity_PUBBDG!C:C,Activity_PUBBDG!B:B,B514&amp;C514&amp;D514&amp;E514&amp;F514&amp;"*")</f>
        <v>1710.7130358521706</v>
      </c>
      <c r="M514" s="1">
        <f>SUMIFS(Activity_PUBBDG!U:U,Activity_PUBBDG!B:B,B514&amp;C514&amp;D514&amp;E514&amp;F514&amp;"*")</f>
        <v>2040.1690200265282</v>
      </c>
      <c r="N514" s="1">
        <f>VLOOKUP(B514&amp;C514&amp;D514&amp;E514&amp;F514&amp;G514&amp;H514&amp;I514&amp;J514&amp;"*",PUBBDG_CapacityToActivity!B:C,2,FALSE)</f>
        <v>31.536000000000001</v>
      </c>
      <c r="O514" s="1">
        <f>VLOOKUP(F514,Parameters!A:B,2,FALSE)</f>
        <v>0.30113578140729891</v>
      </c>
      <c r="P514" s="5">
        <v>0.1</v>
      </c>
      <c r="Q514" s="5">
        <v>0.2</v>
      </c>
      <c r="R514" s="5">
        <v>1.1000000000000001</v>
      </c>
      <c r="S514">
        <f t="shared" si="23"/>
        <v>7.5739862471288726</v>
      </c>
    </row>
    <row r="515" spans="1:19" x14ac:dyDescent="0.25">
      <c r="A515" t="str">
        <f t="shared" si="24"/>
        <v>PUBBDGSBDNewSHHEP___HIGGEO_23</v>
      </c>
      <c r="B515" t="s">
        <v>1848</v>
      </c>
      <c r="C515" t="s">
        <v>13</v>
      </c>
      <c r="D515" t="s">
        <v>1852</v>
      </c>
      <c r="E515" t="s">
        <v>58</v>
      </c>
      <c r="F515" t="s">
        <v>32</v>
      </c>
      <c r="G515" t="s">
        <v>35</v>
      </c>
      <c r="H515" t="s">
        <v>14</v>
      </c>
      <c r="I515" t="s">
        <v>15</v>
      </c>
      <c r="J515" t="s">
        <v>36</v>
      </c>
      <c r="K515">
        <v>23</v>
      </c>
      <c r="L515" s="1">
        <f>SUMIFS(Activity_PUBBDG!C:C,Activity_PUBBDG!B:B,B515&amp;C515&amp;D515&amp;E515&amp;F515&amp;"*")</f>
        <v>0</v>
      </c>
      <c r="M515" s="1">
        <f>SUMIFS(Activity_PUBBDG!U:U,Activity_PUBBDG!B:B,B515&amp;C515&amp;D515&amp;E515&amp;F515&amp;"*")</f>
        <v>290.43180513994872</v>
      </c>
      <c r="N515" s="1">
        <f>VLOOKUP(B515&amp;C515&amp;D515&amp;E515&amp;F515&amp;G515&amp;H515&amp;I515&amp;J515&amp;"*",PUBBDG_CapacityToActivity!B:C,2,FALSE)</f>
        <v>31.536000000000001</v>
      </c>
      <c r="O515" s="1">
        <f>VLOOKUP(F515,Parameters!A:B,2,FALSE)</f>
        <v>0.30113578140729891</v>
      </c>
      <c r="P515" s="5">
        <v>0.8</v>
      </c>
      <c r="Q515" s="5">
        <v>1</v>
      </c>
      <c r="R515" s="5">
        <v>2</v>
      </c>
      <c r="S515">
        <f t="shared" si="23"/>
        <v>24.466125331738493</v>
      </c>
    </row>
    <row r="516" spans="1:19" x14ac:dyDescent="0.25">
      <c r="A516" t="str">
        <f t="shared" si="24"/>
        <v>PUBBDGHSPOldSHFUR___HIGPRO_23</v>
      </c>
      <c r="B516" t="s">
        <v>1848</v>
      </c>
      <c r="C516" t="s">
        <v>13</v>
      </c>
      <c r="D516" t="s">
        <v>1851</v>
      </c>
      <c r="E516" t="s">
        <v>57</v>
      </c>
      <c r="F516" t="s">
        <v>32</v>
      </c>
      <c r="G516" t="s">
        <v>34</v>
      </c>
      <c r="H516" t="s">
        <v>14</v>
      </c>
      <c r="I516" t="s">
        <v>15</v>
      </c>
      <c r="J516" t="s">
        <v>45</v>
      </c>
      <c r="K516">
        <v>23</v>
      </c>
      <c r="L516" s="1">
        <f>SUMIFS(Activity_PUBBDG!C:C,Activity_PUBBDG!B:B,B516&amp;C516&amp;D516&amp;E516&amp;F516&amp;"*")</f>
        <v>1710.7130358521706</v>
      </c>
      <c r="M516" s="1">
        <f>SUMIFS(Activity_PUBBDG!U:U,Activity_PUBBDG!B:B,B516&amp;C516&amp;D516&amp;E516&amp;F516&amp;"*")</f>
        <v>2040.1690200265282</v>
      </c>
      <c r="N516" s="1">
        <f>VLOOKUP(B516&amp;C516&amp;D516&amp;E516&amp;F516&amp;G516&amp;H516&amp;I516&amp;J516&amp;"*",PUBBDG_CapacityToActivity!B:C,2,FALSE)</f>
        <v>31.536000000000001</v>
      </c>
      <c r="O516" s="1">
        <f>VLOOKUP(F516,Parameters!A:B,2,FALSE)</f>
        <v>0.30113578140729891</v>
      </c>
      <c r="P516" s="5">
        <v>0.05</v>
      </c>
      <c r="Q516" s="5">
        <v>0.2</v>
      </c>
      <c r="R516" s="5">
        <v>1.1000000000000001</v>
      </c>
      <c r="S516">
        <f t="shared" si="23"/>
        <v>5.4256751120511844</v>
      </c>
    </row>
    <row r="517" spans="1:19" x14ac:dyDescent="0.25">
      <c r="A517" t="str">
        <f t="shared" si="24"/>
        <v>PUBBDGHSPOldSCCE___ESRELC_23</v>
      </c>
      <c r="B517" t="s">
        <v>1848</v>
      </c>
      <c r="C517" t="s">
        <v>13</v>
      </c>
      <c r="D517" t="s">
        <v>1851</v>
      </c>
      <c r="E517" t="s">
        <v>57</v>
      </c>
      <c r="F517" t="s">
        <v>28</v>
      </c>
      <c r="G517" t="s">
        <v>29</v>
      </c>
      <c r="H517" t="s">
        <v>14</v>
      </c>
      <c r="I517" t="s">
        <v>17</v>
      </c>
      <c r="J517" t="s">
        <v>16</v>
      </c>
      <c r="K517">
        <v>23</v>
      </c>
      <c r="L517" s="1">
        <f>SUMIFS(Activity_PUBBDG!C:C,Activity_PUBBDG!B:B,B517&amp;C517&amp;D517&amp;E517&amp;F517&amp;"*")</f>
        <v>1156.4179493497727</v>
      </c>
      <c r="M517" s="1">
        <f>SUMIFS(Activity_PUBBDG!U:U,Activity_PUBBDG!B:B,B517&amp;C517&amp;D517&amp;E517&amp;F517&amp;"*")</f>
        <v>961.96092526107032</v>
      </c>
      <c r="N517" s="1">
        <f>VLOOKUP(B517&amp;C517&amp;D517&amp;E517&amp;F517&amp;G517&amp;H517&amp;I517&amp;J517&amp;"*",PUBBDG_CapacityToActivity!B:C,2,FALSE)</f>
        <v>31.536000000000001</v>
      </c>
      <c r="O517" s="1">
        <f>VLOOKUP(F517,Parameters!A:B,2,FALSE)</f>
        <v>0.37169226366635683</v>
      </c>
      <c r="P517" s="5">
        <v>0.2</v>
      </c>
      <c r="Q517" s="5">
        <v>1</v>
      </c>
      <c r="R517" s="5">
        <v>1.1000000000000001</v>
      </c>
      <c r="S517">
        <f t="shared" si="23"/>
        <v>22.673215195916718</v>
      </c>
    </row>
    <row r="518" spans="1:19" x14ac:dyDescent="0.25">
      <c r="A518" t="str">
        <f t="shared" si="24"/>
        <v>PUBBDGPSIOldSHFUR___STDKER_23</v>
      </c>
      <c r="B518" t="s">
        <v>1848</v>
      </c>
      <c r="C518" t="s">
        <v>13</v>
      </c>
      <c r="D518" t="s">
        <v>1849</v>
      </c>
      <c r="E518" t="s">
        <v>57</v>
      </c>
      <c r="F518" t="s">
        <v>32</v>
      </c>
      <c r="G518" t="s">
        <v>34</v>
      </c>
      <c r="H518" t="s">
        <v>14</v>
      </c>
      <c r="I518" t="s">
        <v>18</v>
      </c>
      <c r="J518" t="s">
        <v>42</v>
      </c>
      <c r="K518">
        <v>23</v>
      </c>
      <c r="L518" s="1">
        <f>SUMIFS(Activity_PUBBDG!C:C,Activity_PUBBDG!B:B,B518&amp;C518&amp;D518&amp;E518&amp;F518&amp;"*")</f>
        <v>3199.7170206202804</v>
      </c>
      <c r="M518" s="1">
        <f>SUMIFS(Activity_PUBBDG!U:U,Activity_PUBBDG!B:B,B518&amp;C518&amp;D518&amp;E518&amp;F518&amp;"*")</f>
        <v>3609.2124056449115</v>
      </c>
      <c r="N518" s="1">
        <f>VLOOKUP(B518&amp;C518&amp;D518&amp;E518&amp;F518&amp;G518&amp;H518&amp;I518&amp;J518&amp;"*",PUBBDG_CapacityToActivity!B:C,2,FALSE)</f>
        <v>31.536000000000001</v>
      </c>
      <c r="O518" s="1">
        <f>VLOOKUP(F518,Parameters!A:B,2,FALSE)</f>
        <v>0.30113578140729891</v>
      </c>
      <c r="P518" s="5">
        <v>0.05</v>
      </c>
      <c r="Q518" s="5">
        <v>0.2</v>
      </c>
      <c r="R518" s="5">
        <v>1.1000000000000001</v>
      </c>
      <c r="S518">
        <f t="shared" si="23"/>
        <v>9.598427253424008</v>
      </c>
    </row>
    <row r="519" spans="1:19" x14ac:dyDescent="0.25">
      <c r="A519" t="str">
        <f t="shared" si="24"/>
        <v>PUBBDGPSIOldSHFUR___STDHFO_23</v>
      </c>
      <c r="B519" t="s">
        <v>1848</v>
      </c>
      <c r="C519" t="s">
        <v>13</v>
      </c>
      <c r="D519" t="s">
        <v>1849</v>
      </c>
      <c r="E519" t="s">
        <v>57</v>
      </c>
      <c r="F519" t="s">
        <v>32</v>
      </c>
      <c r="G519" t="s">
        <v>34</v>
      </c>
      <c r="H519" t="s">
        <v>14</v>
      </c>
      <c r="I519" t="s">
        <v>18</v>
      </c>
      <c r="J519" t="s">
        <v>75</v>
      </c>
      <c r="K519">
        <v>23</v>
      </c>
      <c r="L519" s="1">
        <f>SUMIFS(Activity_PUBBDG!C:C,Activity_PUBBDG!B:B,B519&amp;C519&amp;D519&amp;E519&amp;F519&amp;"*")</f>
        <v>3199.7170206202804</v>
      </c>
      <c r="M519" s="1">
        <f>SUMIFS(Activity_PUBBDG!U:U,Activity_PUBBDG!B:B,B519&amp;C519&amp;D519&amp;E519&amp;F519&amp;"*")</f>
        <v>3609.2124056449115</v>
      </c>
      <c r="N519" s="1">
        <f>VLOOKUP(B519&amp;C519&amp;D519&amp;E519&amp;F519&amp;G519&amp;H519&amp;I519&amp;J519&amp;"*",PUBBDG_CapacityToActivity!B:C,2,FALSE)</f>
        <v>31.536000000000001</v>
      </c>
      <c r="O519" s="1">
        <f>VLOOKUP(F519,Parameters!A:B,2,FALSE)</f>
        <v>0.30113578140729891</v>
      </c>
      <c r="P519" s="5">
        <v>0.05</v>
      </c>
      <c r="Q519" s="5">
        <v>0.2</v>
      </c>
      <c r="R519" s="5">
        <v>1.1000000000000001</v>
      </c>
      <c r="S519">
        <f t="shared" si="23"/>
        <v>9.598427253424008</v>
      </c>
    </row>
    <row r="520" spans="1:19" x14ac:dyDescent="0.25">
      <c r="A520" t="str">
        <f t="shared" si="24"/>
        <v>PUBBDGPSIOldSHFUR___STDLFO_23</v>
      </c>
      <c r="B520" t="s">
        <v>1848</v>
      </c>
      <c r="C520" t="s">
        <v>13</v>
      </c>
      <c r="D520" t="s">
        <v>1849</v>
      </c>
      <c r="E520" t="s">
        <v>57</v>
      </c>
      <c r="F520" t="s">
        <v>32</v>
      </c>
      <c r="G520" t="s">
        <v>34</v>
      </c>
      <c r="H520" t="s">
        <v>14</v>
      </c>
      <c r="I520" t="s">
        <v>18</v>
      </c>
      <c r="J520" t="s">
        <v>43</v>
      </c>
      <c r="K520">
        <v>23</v>
      </c>
      <c r="L520" s="1">
        <f>SUMIFS(Activity_PUBBDG!C:C,Activity_PUBBDG!B:B,B520&amp;C520&amp;D520&amp;E520&amp;F520&amp;"*")</f>
        <v>3199.7170206202804</v>
      </c>
      <c r="M520" s="1">
        <f>SUMIFS(Activity_PUBBDG!U:U,Activity_PUBBDG!B:B,B520&amp;C520&amp;D520&amp;E520&amp;F520&amp;"*")</f>
        <v>3609.2124056449115</v>
      </c>
      <c r="N520" s="1">
        <f>VLOOKUP(B520&amp;C520&amp;D520&amp;E520&amp;F520&amp;G520&amp;H520&amp;I520&amp;J520&amp;"*",PUBBDG_CapacityToActivity!B:C,2,FALSE)</f>
        <v>31.536000000000001</v>
      </c>
      <c r="O520" s="1">
        <f>VLOOKUP(F520,Parameters!A:B,2,FALSE)</f>
        <v>0.30113578140729891</v>
      </c>
      <c r="P520" s="5">
        <v>0.05</v>
      </c>
      <c r="Q520" s="5">
        <v>0.2</v>
      </c>
      <c r="R520" s="5">
        <v>1.1000000000000001</v>
      </c>
      <c r="S520">
        <f t="shared" si="23"/>
        <v>9.598427253424008</v>
      </c>
    </row>
    <row r="521" spans="1:19" x14ac:dyDescent="0.25">
      <c r="A521" t="str">
        <f t="shared" si="24"/>
        <v>PUBBDGPSIOldSHFUR___HIGHFO_23</v>
      </c>
      <c r="B521" t="s">
        <v>1848</v>
      </c>
      <c r="C521" t="s">
        <v>13</v>
      </c>
      <c r="D521" t="s">
        <v>1849</v>
      </c>
      <c r="E521" t="s">
        <v>57</v>
      </c>
      <c r="F521" t="s">
        <v>32</v>
      </c>
      <c r="G521" t="s">
        <v>34</v>
      </c>
      <c r="H521" t="s">
        <v>14</v>
      </c>
      <c r="I521" t="s">
        <v>15</v>
      </c>
      <c r="J521" t="s">
        <v>75</v>
      </c>
      <c r="K521">
        <v>23</v>
      </c>
      <c r="L521" s="1">
        <f>SUMIFS(Activity_PUBBDG!C:C,Activity_PUBBDG!B:B,B521&amp;C521&amp;D521&amp;E521&amp;F521&amp;"*")</f>
        <v>3199.7170206202804</v>
      </c>
      <c r="M521" s="1">
        <f>SUMIFS(Activity_PUBBDG!U:U,Activity_PUBBDG!B:B,B521&amp;C521&amp;D521&amp;E521&amp;F521&amp;"*")</f>
        <v>3609.2124056449115</v>
      </c>
      <c r="N521" s="1">
        <f>VLOOKUP(B521&amp;C521&amp;D521&amp;E521&amp;F521&amp;G521&amp;H521&amp;I521&amp;J521&amp;"*",PUBBDG_CapacityToActivity!B:C,2,FALSE)</f>
        <v>31.536000000000001</v>
      </c>
      <c r="O521" s="1">
        <f>VLOOKUP(F521,Parameters!A:B,2,FALSE)</f>
        <v>0.30113578140729891</v>
      </c>
      <c r="P521" s="5">
        <v>0.05</v>
      </c>
      <c r="Q521" s="5">
        <v>0.2</v>
      </c>
      <c r="R521" s="5">
        <v>1.1000000000000001</v>
      </c>
      <c r="S521">
        <f t="shared" si="23"/>
        <v>9.598427253424008</v>
      </c>
    </row>
    <row r="522" spans="1:19" x14ac:dyDescent="0.25">
      <c r="A522" t="str">
        <f t="shared" si="24"/>
        <v>PUBBDGPSIOldSHFUR___HIGLFO_23</v>
      </c>
      <c r="B522" t="s">
        <v>1848</v>
      </c>
      <c r="C522" t="s">
        <v>13</v>
      </c>
      <c r="D522" t="s">
        <v>1849</v>
      </c>
      <c r="E522" t="s">
        <v>57</v>
      </c>
      <c r="F522" t="s">
        <v>32</v>
      </c>
      <c r="G522" t="s">
        <v>34</v>
      </c>
      <c r="H522" t="s">
        <v>14</v>
      </c>
      <c r="I522" t="s">
        <v>15</v>
      </c>
      <c r="J522" t="s">
        <v>43</v>
      </c>
      <c r="K522">
        <v>23</v>
      </c>
      <c r="L522" s="1">
        <f>SUMIFS(Activity_PUBBDG!C:C,Activity_PUBBDG!B:B,B522&amp;C522&amp;D522&amp;E522&amp;F522&amp;"*")</f>
        <v>3199.7170206202804</v>
      </c>
      <c r="M522" s="1">
        <f>SUMIFS(Activity_PUBBDG!U:U,Activity_PUBBDG!B:B,B522&amp;C522&amp;D522&amp;E522&amp;F522&amp;"*")</f>
        <v>3609.2124056449115</v>
      </c>
      <c r="N522" s="1">
        <f>VLOOKUP(B522&amp;C522&amp;D522&amp;E522&amp;F522&amp;G522&amp;H522&amp;I522&amp;J522&amp;"*",PUBBDG_CapacityToActivity!B:C,2,FALSE)</f>
        <v>31.536000000000001</v>
      </c>
      <c r="O522" s="1">
        <f>VLOOKUP(F522,Parameters!A:B,2,FALSE)</f>
        <v>0.30113578140729891</v>
      </c>
      <c r="P522" s="5">
        <v>0.05</v>
      </c>
      <c r="Q522" s="5">
        <v>0.2</v>
      </c>
      <c r="R522" s="5">
        <v>1.1000000000000001</v>
      </c>
      <c r="S522">
        <f t="shared" si="23"/>
        <v>9.598427253424008</v>
      </c>
    </row>
    <row r="523" spans="1:19" x14ac:dyDescent="0.25">
      <c r="A523" t="str">
        <f t="shared" si="24"/>
        <v>PUBBDGHSPOldSHHEP___STDELC_23</v>
      </c>
      <c r="B523" t="s">
        <v>1848</v>
      </c>
      <c r="C523" t="s">
        <v>13</v>
      </c>
      <c r="D523" t="s">
        <v>1851</v>
      </c>
      <c r="E523" t="s">
        <v>57</v>
      </c>
      <c r="F523" t="s">
        <v>32</v>
      </c>
      <c r="G523" t="s">
        <v>35</v>
      </c>
      <c r="H523" t="s">
        <v>14</v>
      </c>
      <c r="I523" t="s">
        <v>18</v>
      </c>
      <c r="J523" t="s">
        <v>16</v>
      </c>
      <c r="K523">
        <v>23</v>
      </c>
      <c r="L523" s="1">
        <f>SUMIFS(Activity_PUBBDG!C:C,Activity_PUBBDG!B:B,B523&amp;C523&amp;D523&amp;E523&amp;F523&amp;"*")</f>
        <v>1710.7130358521706</v>
      </c>
      <c r="M523" s="1">
        <f>SUMIFS(Activity_PUBBDG!U:U,Activity_PUBBDG!B:B,B523&amp;C523&amp;D523&amp;E523&amp;F523&amp;"*")</f>
        <v>2040.1690200265282</v>
      </c>
      <c r="N523" s="1">
        <f>VLOOKUP(B523&amp;C523&amp;D523&amp;E523&amp;F523&amp;G523&amp;H523&amp;I523&amp;J523&amp;"*",PUBBDG_CapacityToActivity!B:C,2,FALSE)</f>
        <v>31.536000000000001</v>
      </c>
      <c r="O523" s="1">
        <f>VLOOKUP(F523,Parameters!A:B,2,FALSE)</f>
        <v>0.30113578140729891</v>
      </c>
      <c r="P523" s="5">
        <v>0.02</v>
      </c>
      <c r="Q523" s="5">
        <v>1.5</v>
      </c>
      <c r="R523" s="5">
        <v>1.5</v>
      </c>
      <c r="S523">
        <f t="shared" si="23"/>
        <v>6.4506052514094732</v>
      </c>
    </row>
    <row r="524" spans="1:19" x14ac:dyDescent="0.25">
      <c r="A524" t="str">
        <f t="shared" si="24"/>
        <v>PUBBDGPSIOldWHHEP___HIGELC_23</v>
      </c>
      <c r="B524" t="s">
        <v>1848</v>
      </c>
      <c r="C524" t="s">
        <v>13</v>
      </c>
      <c r="D524" t="s">
        <v>1849</v>
      </c>
      <c r="E524" t="s">
        <v>57</v>
      </c>
      <c r="F524" t="s">
        <v>49</v>
      </c>
      <c r="G524" t="s">
        <v>35</v>
      </c>
      <c r="H524" t="s">
        <v>14</v>
      </c>
      <c r="I524" t="s">
        <v>15</v>
      </c>
      <c r="J524" t="s">
        <v>16</v>
      </c>
      <c r="K524">
        <v>23</v>
      </c>
      <c r="L524" s="1">
        <f>SUMIFS(Activity_PUBBDG!C:C,Activity_PUBBDG!B:B,B524&amp;C524&amp;D524&amp;E524&amp;F524&amp;"*")</f>
        <v>391.47480392161418</v>
      </c>
      <c r="M524" s="1">
        <f>SUMIFS(Activity_PUBBDG!U:U,Activity_PUBBDG!B:B,B524&amp;C524&amp;D524&amp;E524&amp;F524&amp;"*")</f>
        <v>397.90766259263086</v>
      </c>
      <c r="N524" s="1">
        <f>VLOOKUP(B524&amp;C524&amp;D524&amp;E524&amp;F524&amp;G524&amp;H524&amp;I524&amp;J524&amp;"*",PUBBDG_CapacityToActivity!B:C,2,FALSE)</f>
        <v>31.536000000000001</v>
      </c>
      <c r="O524" s="1">
        <f>VLOOKUP(F524,Parameters!A:B,2,FALSE)</f>
        <v>0.63450003633438512</v>
      </c>
      <c r="P524" s="5">
        <v>0.02</v>
      </c>
      <c r="Q524" s="5">
        <v>1.5</v>
      </c>
      <c r="R524" s="5">
        <v>1.5</v>
      </c>
      <c r="S524">
        <f t="shared" si="23"/>
        <v>0.59710035668887085</v>
      </c>
    </row>
    <row r="525" spans="1:19" x14ac:dyDescent="0.25">
      <c r="A525" t="str">
        <f t="shared" si="24"/>
        <v>PUBBDGSBDOldSCCE___STDELC_23</v>
      </c>
      <c r="B525" t="s">
        <v>1848</v>
      </c>
      <c r="C525" t="s">
        <v>13</v>
      </c>
      <c r="D525" t="s">
        <v>1852</v>
      </c>
      <c r="E525" t="s">
        <v>57</v>
      </c>
      <c r="F525" t="s">
        <v>28</v>
      </c>
      <c r="G525" t="s">
        <v>29</v>
      </c>
      <c r="H525" t="s">
        <v>14</v>
      </c>
      <c r="I525" t="s">
        <v>18</v>
      </c>
      <c r="J525" t="s">
        <v>16</v>
      </c>
      <c r="K525">
        <v>23</v>
      </c>
      <c r="L525" s="1">
        <f>SUMIFS(Activity_PUBBDG!C:C,Activity_PUBBDG!B:B,B525&amp;C525&amp;D525&amp;E525&amp;F525&amp;"*")</f>
        <v>1358.3622438676723</v>
      </c>
      <c r="M525" s="1">
        <f>SUMIFS(Activity_PUBBDG!U:U,Activity_PUBBDG!B:B,B525&amp;C525&amp;D525&amp;E525&amp;F525&amp;"*")</f>
        <v>1145.5346718741846</v>
      </c>
      <c r="N525" s="1">
        <f>VLOOKUP(B525&amp;C525&amp;D525&amp;E525&amp;F525&amp;G525&amp;H525&amp;I525&amp;J525&amp;"*",PUBBDG_CapacityToActivity!B:C,2,FALSE)</f>
        <v>31.536000000000001</v>
      </c>
      <c r="O525" s="1">
        <f>VLOOKUP(F525,Parameters!A:B,2,FALSE)</f>
        <v>0.37169226366635683</v>
      </c>
      <c r="P525" s="5">
        <v>0.1</v>
      </c>
      <c r="Q525" s="5">
        <v>1</v>
      </c>
      <c r="R525" s="5">
        <v>1.1000000000000001</v>
      </c>
      <c r="S525">
        <f t="shared" si="23"/>
        <v>17.227229791911096</v>
      </c>
    </row>
    <row r="526" spans="1:19" x14ac:dyDescent="0.25">
      <c r="A526" t="str">
        <f t="shared" si="24"/>
        <v>PUBBDGHSPOldSCCE___HIGELC_23</v>
      </c>
      <c r="B526" t="s">
        <v>1848</v>
      </c>
      <c r="C526" t="s">
        <v>13</v>
      </c>
      <c r="D526" t="s">
        <v>1851</v>
      </c>
      <c r="E526" t="s">
        <v>57</v>
      </c>
      <c r="F526" t="s">
        <v>28</v>
      </c>
      <c r="G526" t="s">
        <v>29</v>
      </c>
      <c r="H526" t="s">
        <v>14</v>
      </c>
      <c r="I526" t="s">
        <v>15</v>
      </c>
      <c r="J526" t="s">
        <v>16</v>
      </c>
      <c r="K526">
        <v>23</v>
      </c>
      <c r="L526" s="1">
        <f>SUMIFS(Activity_PUBBDG!C:C,Activity_PUBBDG!B:B,B526&amp;C526&amp;D526&amp;E526&amp;F526&amp;"*")</f>
        <v>1156.4179493497727</v>
      </c>
      <c r="M526" s="1">
        <f>SUMIFS(Activity_PUBBDG!U:U,Activity_PUBBDG!B:B,B526&amp;C526&amp;D526&amp;E526&amp;F526&amp;"*")</f>
        <v>961.96092526107032</v>
      </c>
      <c r="N526" s="1">
        <f>VLOOKUP(B526&amp;C526&amp;D526&amp;E526&amp;F526&amp;G526&amp;H526&amp;I526&amp;J526&amp;"*",PUBBDG_CapacityToActivity!B:C,2,FALSE)</f>
        <v>31.536000000000001</v>
      </c>
      <c r="O526" s="1">
        <f>VLOOKUP(F526,Parameters!A:B,2,FALSE)</f>
        <v>0.37169226366635683</v>
      </c>
      <c r="P526" s="5">
        <v>0.1</v>
      </c>
      <c r="Q526" s="5">
        <v>1</v>
      </c>
      <c r="R526" s="5">
        <v>1.1000000000000001</v>
      </c>
      <c r="S526">
        <f t="shared" si="23"/>
        <v>14.466538916014573</v>
      </c>
    </row>
    <row r="527" spans="1:19" x14ac:dyDescent="0.25">
      <c r="A527" t="str">
        <f t="shared" si="24"/>
        <v>PUBBDGHSPOldSHHEP___HIGELC_23</v>
      </c>
      <c r="B527" t="s">
        <v>1848</v>
      </c>
      <c r="C527" t="s">
        <v>13</v>
      </c>
      <c r="D527" t="s">
        <v>1851</v>
      </c>
      <c r="E527" t="s">
        <v>57</v>
      </c>
      <c r="F527" t="s">
        <v>32</v>
      </c>
      <c r="G527" t="s">
        <v>35</v>
      </c>
      <c r="H527" t="s">
        <v>14</v>
      </c>
      <c r="I527" t="s">
        <v>15</v>
      </c>
      <c r="J527" t="s">
        <v>16</v>
      </c>
      <c r="K527">
        <v>23</v>
      </c>
      <c r="L527" s="1">
        <f>SUMIFS(Activity_PUBBDG!C:C,Activity_PUBBDG!B:B,B527&amp;C527&amp;D527&amp;E527&amp;F527&amp;"*")</f>
        <v>1710.7130358521706</v>
      </c>
      <c r="M527" s="1">
        <f>SUMIFS(Activity_PUBBDG!U:U,Activity_PUBBDG!B:B,B527&amp;C527&amp;D527&amp;E527&amp;F527&amp;"*")</f>
        <v>2040.1690200265282</v>
      </c>
      <c r="N527" s="1">
        <f>VLOOKUP(B527&amp;C527&amp;D527&amp;E527&amp;F527&amp;G527&amp;H527&amp;I527&amp;J527&amp;"*",PUBBDG_CapacityToActivity!B:C,2,FALSE)</f>
        <v>31.536000000000001</v>
      </c>
      <c r="O527" s="1">
        <f>VLOOKUP(F527,Parameters!A:B,2,FALSE)</f>
        <v>0.30113578140729891</v>
      </c>
      <c r="P527" s="5">
        <v>0.02</v>
      </c>
      <c r="Q527" s="5">
        <v>1.5</v>
      </c>
      <c r="R527" s="5">
        <v>1.5</v>
      </c>
      <c r="S527">
        <f t="shared" si="23"/>
        <v>6.4506052514094732</v>
      </c>
    </row>
    <row r="528" spans="1:19" x14ac:dyDescent="0.25">
      <c r="A528" t="str">
        <f t="shared" si="24"/>
        <v>PUBBDGSBDOldSCCE___ESRELC_23</v>
      </c>
      <c r="B528" t="s">
        <v>1848</v>
      </c>
      <c r="C528" t="s">
        <v>13</v>
      </c>
      <c r="D528" t="s">
        <v>1852</v>
      </c>
      <c r="E528" t="s">
        <v>57</v>
      </c>
      <c r="F528" t="s">
        <v>28</v>
      </c>
      <c r="G528" t="s">
        <v>29</v>
      </c>
      <c r="H528" t="s">
        <v>14</v>
      </c>
      <c r="I528" t="s">
        <v>17</v>
      </c>
      <c r="J528" t="s">
        <v>16</v>
      </c>
      <c r="K528">
        <v>23</v>
      </c>
      <c r="L528" s="1">
        <f>SUMIFS(Activity_PUBBDG!C:C,Activity_PUBBDG!B:B,B528&amp;C528&amp;D528&amp;E528&amp;F528&amp;"*")</f>
        <v>1358.3622438676723</v>
      </c>
      <c r="M528" s="1">
        <f>SUMIFS(Activity_PUBBDG!U:U,Activity_PUBBDG!B:B,B528&amp;C528&amp;D528&amp;E528&amp;F528&amp;"*")</f>
        <v>1145.5346718741846</v>
      </c>
      <c r="N528" s="1">
        <f>VLOOKUP(B528&amp;C528&amp;D528&amp;E528&amp;F528&amp;G528&amp;H528&amp;I528&amp;J528&amp;"*",PUBBDG_CapacityToActivity!B:C,2,FALSE)</f>
        <v>31.536000000000001</v>
      </c>
      <c r="O528" s="1">
        <f>VLOOKUP(F528,Parameters!A:B,2,FALSE)</f>
        <v>0.37169226366635683</v>
      </c>
      <c r="P528" s="5">
        <v>0.2</v>
      </c>
      <c r="Q528" s="5">
        <v>1</v>
      </c>
      <c r="R528" s="5">
        <v>1.1000000000000001</v>
      </c>
      <c r="S528">
        <f t="shared" si="23"/>
        <v>27.000009509469766</v>
      </c>
    </row>
    <row r="529" spans="1:19" x14ac:dyDescent="0.25">
      <c r="A529" t="str">
        <f t="shared" si="24"/>
        <v>PUBBDGHSPOldSHHEP___STDNGA_23</v>
      </c>
      <c r="B529" t="s">
        <v>1848</v>
      </c>
      <c r="C529" t="s">
        <v>13</v>
      </c>
      <c r="D529" t="s">
        <v>1851</v>
      </c>
      <c r="E529" t="s">
        <v>57</v>
      </c>
      <c r="F529" t="s">
        <v>32</v>
      </c>
      <c r="G529" t="s">
        <v>35</v>
      </c>
      <c r="H529" t="s">
        <v>14</v>
      </c>
      <c r="I529" t="s">
        <v>18</v>
      </c>
      <c r="J529" t="s">
        <v>19</v>
      </c>
      <c r="K529">
        <v>23</v>
      </c>
      <c r="L529" s="1">
        <f>SUMIFS(Activity_PUBBDG!C:C,Activity_PUBBDG!B:B,B529&amp;C529&amp;D529&amp;E529&amp;F529&amp;"*")</f>
        <v>1710.7130358521706</v>
      </c>
      <c r="M529" s="1">
        <f>SUMIFS(Activity_PUBBDG!U:U,Activity_PUBBDG!B:B,B529&amp;C529&amp;D529&amp;E529&amp;F529&amp;"*")</f>
        <v>2040.1690200265282</v>
      </c>
      <c r="N529" s="1">
        <f>VLOOKUP(B529&amp;C529&amp;D529&amp;E529&amp;F529&amp;G529&amp;H529&amp;I529&amp;J529&amp;"*",PUBBDG_CapacityToActivity!B:C,2,FALSE)</f>
        <v>31.536000000000001</v>
      </c>
      <c r="O529" s="1">
        <f>VLOOKUP(F529,Parameters!A:B,2,FALSE)</f>
        <v>0.30113578140729891</v>
      </c>
      <c r="P529" s="5">
        <v>0.02</v>
      </c>
      <c r="Q529" s="5">
        <v>1.5</v>
      </c>
      <c r="R529" s="5">
        <v>1.5</v>
      </c>
      <c r="S529">
        <f t="shared" si="23"/>
        <v>6.4506052514094732</v>
      </c>
    </row>
    <row r="530" spans="1:19" x14ac:dyDescent="0.25">
      <c r="A530" t="str">
        <f t="shared" si="24"/>
        <v>PUBBDGSBDOldSHHEP___ESRELC_23</v>
      </c>
      <c r="B530" t="s">
        <v>1848</v>
      </c>
      <c r="C530" t="s">
        <v>13</v>
      </c>
      <c r="D530" t="s">
        <v>1852</v>
      </c>
      <c r="E530" t="s">
        <v>57</v>
      </c>
      <c r="F530" t="s">
        <v>32</v>
      </c>
      <c r="G530" t="s">
        <v>35</v>
      </c>
      <c r="H530" t="s">
        <v>14</v>
      </c>
      <c r="I530" t="s">
        <v>17</v>
      </c>
      <c r="J530" t="s">
        <v>16</v>
      </c>
      <c r="K530">
        <v>23</v>
      </c>
      <c r="L530" s="1">
        <f>SUMIFS(Activity_PUBBDG!C:C,Activity_PUBBDG!B:B,B530&amp;C530&amp;D530&amp;E530&amp;F530&amp;"*")</f>
        <v>2189.6348569329261</v>
      </c>
      <c r="M530" s="1">
        <f>SUMIFS(Activity_PUBBDG!U:U,Activity_PUBBDG!B:B,B530&amp;C530&amp;D530&amp;E530&amp;F530&amp;"*")</f>
        <v>2601.5900763926697</v>
      </c>
      <c r="N530" s="1">
        <f>VLOOKUP(B530&amp;C530&amp;D530&amp;E530&amp;F530&amp;G530&amp;H530&amp;I530&amp;J530&amp;"*",PUBBDG_CapacityToActivity!B:C,2,FALSE)</f>
        <v>31.536000000000001</v>
      </c>
      <c r="O530" s="1">
        <f>VLOOKUP(F530,Parameters!A:B,2,FALSE)</f>
        <v>0.30113578140729891</v>
      </c>
      <c r="P530" s="5">
        <v>0.02</v>
      </c>
      <c r="Q530" s="5">
        <v>1.5</v>
      </c>
      <c r="R530" s="5">
        <v>1.5</v>
      </c>
      <c r="S530">
        <f t="shared" si="23"/>
        <v>8.2257060292853179</v>
      </c>
    </row>
    <row r="531" spans="1:19" x14ac:dyDescent="0.25">
      <c r="A531" t="str">
        <f t="shared" si="24"/>
        <v>PUBBDGSBDOldSHFUR___STDPRO_23</v>
      </c>
      <c r="B531" t="s">
        <v>1848</v>
      </c>
      <c r="C531" t="s">
        <v>13</v>
      </c>
      <c r="D531" t="s">
        <v>1852</v>
      </c>
      <c r="E531" t="s">
        <v>57</v>
      </c>
      <c r="F531" t="s">
        <v>32</v>
      </c>
      <c r="G531" t="s">
        <v>34</v>
      </c>
      <c r="H531" t="s">
        <v>14</v>
      </c>
      <c r="I531" t="s">
        <v>18</v>
      </c>
      <c r="J531" t="s">
        <v>45</v>
      </c>
      <c r="K531">
        <v>23</v>
      </c>
      <c r="L531" s="1">
        <f>SUMIFS(Activity_PUBBDG!C:C,Activity_PUBBDG!B:B,B531&amp;C531&amp;D531&amp;E531&amp;F531&amp;"*")</f>
        <v>2189.6348569329261</v>
      </c>
      <c r="M531" s="1">
        <f>SUMIFS(Activity_PUBBDG!U:U,Activity_PUBBDG!B:B,B531&amp;C531&amp;D531&amp;E531&amp;F531&amp;"*")</f>
        <v>2601.5900763926697</v>
      </c>
      <c r="N531" s="1">
        <f>VLOOKUP(B531&amp;C531&amp;D531&amp;E531&amp;F531&amp;G531&amp;H531&amp;I531&amp;J531&amp;"*",PUBBDG_CapacityToActivity!B:C,2,FALSE)</f>
        <v>31.536000000000001</v>
      </c>
      <c r="O531" s="1">
        <f>VLOOKUP(F531,Parameters!A:B,2,FALSE)</f>
        <v>0.30113578140729891</v>
      </c>
      <c r="P531" s="5">
        <v>0.05</v>
      </c>
      <c r="Q531" s="5">
        <v>0.2</v>
      </c>
      <c r="R531" s="5">
        <v>1.1000000000000001</v>
      </c>
      <c r="S531">
        <f t="shared" si="23"/>
        <v>6.9187319240145619</v>
      </c>
    </row>
    <row r="532" spans="1:19" x14ac:dyDescent="0.25">
      <c r="A532" t="str">
        <f t="shared" si="24"/>
        <v>PUBBDGSBDOldSHFUR___ESRPRO_23</v>
      </c>
      <c r="B532" t="s">
        <v>1848</v>
      </c>
      <c r="C532" t="s">
        <v>13</v>
      </c>
      <c r="D532" t="s">
        <v>1852</v>
      </c>
      <c r="E532" t="s">
        <v>57</v>
      </c>
      <c r="F532" t="s">
        <v>32</v>
      </c>
      <c r="G532" t="s">
        <v>34</v>
      </c>
      <c r="H532" t="s">
        <v>14</v>
      </c>
      <c r="I532" t="s">
        <v>17</v>
      </c>
      <c r="J532" t="s">
        <v>45</v>
      </c>
      <c r="K532">
        <v>23</v>
      </c>
      <c r="L532" s="1">
        <f>SUMIFS(Activity_PUBBDG!C:C,Activity_PUBBDG!B:B,B532&amp;C532&amp;D532&amp;E532&amp;F532&amp;"*")</f>
        <v>2189.6348569329261</v>
      </c>
      <c r="M532" s="1">
        <f>SUMIFS(Activity_PUBBDG!U:U,Activity_PUBBDG!B:B,B532&amp;C532&amp;D532&amp;E532&amp;F532&amp;"*")</f>
        <v>2601.5900763926697</v>
      </c>
      <c r="N532" s="1">
        <f>VLOOKUP(B532&amp;C532&amp;D532&amp;E532&amp;F532&amp;G532&amp;H532&amp;I532&amp;J532&amp;"*",PUBBDG_CapacityToActivity!B:C,2,FALSE)</f>
        <v>31.536000000000001</v>
      </c>
      <c r="O532" s="1">
        <f>VLOOKUP(F532,Parameters!A:B,2,FALSE)</f>
        <v>0.30113578140729891</v>
      </c>
      <c r="P532" s="5">
        <v>0.1</v>
      </c>
      <c r="Q532" s="5">
        <v>0.2</v>
      </c>
      <c r="R532" s="5">
        <v>1.1000000000000001</v>
      </c>
      <c r="S532">
        <f t="shared" si="23"/>
        <v>9.6582230520336072</v>
      </c>
    </row>
    <row r="533" spans="1:19" x14ac:dyDescent="0.25">
      <c r="A533" t="str">
        <f t="shared" si="24"/>
        <v>PUBBDGSBDOldSHFUR___HIGPRO_23</v>
      </c>
      <c r="B533" t="s">
        <v>1848</v>
      </c>
      <c r="C533" t="s">
        <v>13</v>
      </c>
      <c r="D533" t="s">
        <v>1852</v>
      </c>
      <c r="E533" t="s">
        <v>57</v>
      </c>
      <c r="F533" t="s">
        <v>32</v>
      </c>
      <c r="G533" t="s">
        <v>34</v>
      </c>
      <c r="H533" t="s">
        <v>14</v>
      </c>
      <c r="I533" t="s">
        <v>15</v>
      </c>
      <c r="J533" t="s">
        <v>45</v>
      </c>
      <c r="K533">
        <v>23</v>
      </c>
      <c r="L533" s="1">
        <f>SUMIFS(Activity_PUBBDG!C:C,Activity_PUBBDG!B:B,B533&amp;C533&amp;D533&amp;E533&amp;F533&amp;"*")</f>
        <v>2189.6348569329261</v>
      </c>
      <c r="M533" s="1">
        <f>SUMIFS(Activity_PUBBDG!U:U,Activity_PUBBDG!B:B,B533&amp;C533&amp;D533&amp;E533&amp;F533&amp;"*")</f>
        <v>2601.5900763926697</v>
      </c>
      <c r="N533" s="1">
        <f>VLOOKUP(B533&amp;C533&amp;D533&amp;E533&amp;F533&amp;G533&amp;H533&amp;I533&amp;J533&amp;"*",PUBBDG_CapacityToActivity!B:C,2,FALSE)</f>
        <v>31.536000000000001</v>
      </c>
      <c r="O533" s="1">
        <f>VLOOKUP(F533,Parameters!A:B,2,FALSE)</f>
        <v>0.30113578140729891</v>
      </c>
      <c r="P533" s="5">
        <v>0.05</v>
      </c>
      <c r="Q533" s="5">
        <v>0.2</v>
      </c>
      <c r="R533" s="5">
        <v>1.1000000000000001</v>
      </c>
      <c r="S533">
        <f t="shared" si="23"/>
        <v>6.9187319240145619</v>
      </c>
    </row>
    <row r="534" spans="1:19" x14ac:dyDescent="0.25">
      <c r="A534" t="str">
        <f t="shared" si="24"/>
        <v>PUBBDGMUNNewSHHEP___STDGEO_23</v>
      </c>
      <c r="B534" t="s">
        <v>1848</v>
      </c>
      <c r="C534" t="s">
        <v>13</v>
      </c>
      <c r="D534" t="s">
        <v>1850</v>
      </c>
      <c r="E534" t="s">
        <v>58</v>
      </c>
      <c r="F534" t="s">
        <v>32</v>
      </c>
      <c r="G534" t="s">
        <v>35</v>
      </c>
      <c r="H534" t="s">
        <v>14</v>
      </c>
      <c r="I534" t="s">
        <v>18</v>
      </c>
      <c r="J534" t="s">
        <v>36</v>
      </c>
      <c r="K534">
        <v>23</v>
      </c>
      <c r="L534" s="1">
        <f>SUMIFS(Activity_PUBBDG!C:C,Activity_PUBBDG!B:B,B534&amp;C534&amp;D534&amp;E534&amp;F534&amp;"*")</f>
        <v>0</v>
      </c>
      <c r="M534" s="1">
        <f>SUMIFS(Activity_PUBBDG!U:U,Activity_PUBBDG!B:B,B534&amp;C534&amp;D534&amp;E534&amp;F534&amp;"*")</f>
        <v>424.83002203090109</v>
      </c>
      <c r="N534" s="1">
        <f>VLOOKUP(B534&amp;C534&amp;D534&amp;E534&amp;F534&amp;G534&amp;H534&amp;I534&amp;J534&amp;"*",PUBBDG_CapacityToActivity!B:C,2,FALSE)</f>
        <v>31.536000000000001</v>
      </c>
      <c r="O534" s="1">
        <f>VLOOKUP(F534,Parameters!A:B,2,FALSE)</f>
        <v>0.30113578140729891</v>
      </c>
      <c r="P534" s="5">
        <v>0.8</v>
      </c>
      <c r="Q534" s="5">
        <v>1</v>
      </c>
      <c r="R534" s="5">
        <v>2</v>
      </c>
      <c r="S534">
        <f t="shared" si="23"/>
        <v>35.787900566485064</v>
      </c>
    </row>
    <row r="535" spans="1:19" x14ac:dyDescent="0.25">
      <c r="A535" t="str">
        <f t="shared" si="24"/>
        <v>PUBBDGPSIOldSCCE___STDELC_23</v>
      </c>
      <c r="B535" t="s">
        <v>1848</v>
      </c>
      <c r="C535" t="s">
        <v>13</v>
      </c>
      <c r="D535" t="s">
        <v>1849</v>
      </c>
      <c r="E535" t="s">
        <v>57</v>
      </c>
      <c r="F535" t="s">
        <v>28</v>
      </c>
      <c r="G535" t="s">
        <v>29</v>
      </c>
      <c r="H535" t="s">
        <v>14</v>
      </c>
      <c r="I535" t="s">
        <v>18</v>
      </c>
      <c r="J535" t="s">
        <v>16</v>
      </c>
      <c r="K535">
        <v>23</v>
      </c>
      <c r="L535" s="1">
        <f>SUMIFS(Activity_PUBBDG!C:C,Activity_PUBBDG!B:B,B535&amp;C535&amp;D535&amp;E535&amp;F535&amp;"*")</f>
        <v>1616.4216119582645</v>
      </c>
      <c r="M535" s="1">
        <f>SUMIFS(Activity_PUBBDG!U:U,Activity_PUBBDG!B:B,B535&amp;C535&amp;D535&amp;E535&amp;F535&amp;"*")</f>
        <v>1342.4853659375522</v>
      </c>
      <c r="N535" s="1">
        <f>VLOOKUP(B535&amp;C535&amp;D535&amp;E535&amp;F535&amp;G535&amp;H535&amp;I535&amp;J535&amp;"*",PUBBDG_CapacityToActivity!B:C,2,FALSE)</f>
        <v>31.536000000000001</v>
      </c>
      <c r="O535" s="1">
        <f>VLOOKUP(F535,Parameters!A:B,2,FALSE)</f>
        <v>0.37169226366635683</v>
      </c>
      <c r="P535" s="5">
        <v>0.1</v>
      </c>
      <c r="Q535" s="5">
        <v>1</v>
      </c>
      <c r="R535" s="5">
        <v>1.1000000000000001</v>
      </c>
      <c r="S535">
        <f t="shared" si="23"/>
        <v>20.189091137194463</v>
      </c>
    </row>
    <row r="536" spans="1:19" x14ac:dyDescent="0.25">
      <c r="A536" t="str">
        <f t="shared" si="24"/>
        <v>PUBBDGSBDOldSHHEP___STDELC_23</v>
      </c>
      <c r="B536" t="s">
        <v>1848</v>
      </c>
      <c r="C536" t="s">
        <v>13</v>
      </c>
      <c r="D536" t="s">
        <v>1852</v>
      </c>
      <c r="E536" t="s">
        <v>57</v>
      </c>
      <c r="F536" t="s">
        <v>32</v>
      </c>
      <c r="G536" t="s">
        <v>35</v>
      </c>
      <c r="H536" t="s">
        <v>14</v>
      </c>
      <c r="I536" t="s">
        <v>18</v>
      </c>
      <c r="J536" t="s">
        <v>16</v>
      </c>
      <c r="K536">
        <v>23</v>
      </c>
      <c r="L536" s="1">
        <f>SUMIFS(Activity_PUBBDG!C:C,Activity_PUBBDG!B:B,B536&amp;C536&amp;D536&amp;E536&amp;F536&amp;"*")</f>
        <v>2189.6348569329261</v>
      </c>
      <c r="M536" s="1">
        <f>SUMIFS(Activity_PUBBDG!U:U,Activity_PUBBDG!B:B,B536&amp;C536&amp;D536&amp;E536&amp;F536&amp;"*")</f>
        <v>2601.5900763926697</v>
      </c>
      <c r="N536" s="1">
        <f>VLOOKUP(B536&amp;C536&amp;D536&amp;E536&amp;F536&amp;G536&amp;H536&amp;I536&amp;J536&amp;"*",PUBBDG_CapacityToActivity!B:C,2,FALSE)</f>
        <v>31.536000000000001</v>
      </c>
      <c r="O536" s="1">
        <f>VLOOKUP(F536,Parameters!A:B,2,FALSE)</f>
        <v>0.30113578140729891</v>
      </c>
      <c r="P536" s="5">
        <v>0.02</v>
      </c>
      <c r="Q536" s="5">
        <v>1.5</v>
      </c>
      <c r="R536" s="5">
        <v>1.5</v>
      </c>
      <c r="S536">
        <f t="shared" si="23"/>
        <v>8.2257060292853179</v>
      </c>
    </row>
    <row r="537" spans="1:19" x14ac:dyDescent="0.25">
      <c r="A537" t="str">
        <f t="shared" si="24"/>
        <v>PUBBDGMUNNewSHFURLARSTDHH2_23</v>
      </c>
      <c r="B537" t="s">
        <v>1848</v>
      </c>
      <c r="C537" t="s">
        <v>13</v>
      </c>
      <c r="D537" t="s">
        <v>1850</v>
      </c>
      <c r="E537" t="s">
        <v>58</v>
      </c>
      <c r="F537" t="s">
        <v>32</v>
      </c>
      <c r="G537" t="s">
        <v>34</v>
      </c>
      <c r="H537" t="s">
        <v>77</v>
      </c>
      <c r="I537" t="s">
        <v>18</v>
      </c>
      <c r="J537" t="s">
        <v>41</v>
      </c>
      <c r="K537">
        <v>23</v>
      </c>
      <c r="L537" s="1">
        <f>SUMIFS(Activity_PUBBDG!C:C,Activity_PUBBDG!B:B,B537&amp;C537&amp;D537&amp;E537&amp;F537&amp;"*")</f>
        <v>0</v>
      </c>
      <c r="M537" s="1">
        <f>SUMIFS(Activity_PUBBDG!U:U,Activity_PUBBDG!B:B,B537&amp;C537&amp;D537&amp;E537&amp;F537&amp;"*")</f>
        <v>424.83002203090109</v>
      </c>
      <c r="N537" s="1">
        <f>VLOOKUP(B537&amp;C537&amp;D537&amp;E537&amp;F537&amp;G537&amp;H537&amp;I537&amp;J537&amp;"*",PUBBDG_CapacityToActivity!B:C,2,FALSE)</f>
        <v>31.536000000000001</v>
      </c>
      <c r="O537" s="1">
        <f>VLOOKUP(F537,Parameters!A:B,2,FALSE)</f>
        <v>0.30113578140729891</v>
      </c>
      <c r="P537" s="5">
        <v>0.8</v>
      </c>
      <c r="Q537" s="5">
        <v>1</v>
      </c>
      <c r="R537" s="5">
        <v>2</v>
      </c>
      <c r="S537">
        <f t="shared" si="23"/>
        <v>35.787900566485064</v>
      </c>
    </row>
    <row r="538" spans="1:19" x14ac:dyDescent="0.25">
      <c r="A538" t="str">
        <f t="shared" si="24"/>
        <v>PUBBDGMUNNewSHFURMEDSTDHH2_23</v>
      </c>
      <c r="B538" t="s">
        <v>1848</v>
      </c>
      <c r="C538" t="s">
        <v>13</v>
      </c>
      <c r="D538" t="s">
        <v>1850</v>
      </c>
      <c r="E538" t="s">
        <v>58</v>
      </c>
      <c r="F538" t="s">
        <v>32</v>
      </c>
      <c r="G538" t="s">
        <v>34</v>
      </c>
      <c r="H538" t="s">
        <v>48</v>
      </c>
      <c r="I538" t="s">
        <v>18</v>
      </c>
      <c r="J538" t="s">
        <v>41</v>
      </c>
      <c r="K538">
        <v>23</v>
      </c>
      <c r="L538" s="1">
        <f>SUMIFS(Activity_PUBBDG!C:C,Activity_PUBBDG!B:B,B538&amp;C538&amp;D538&amp;E538&amp;F538&amp;"*")</f>
        <v>0</v>
      </c>
      <c r="M538" s="1">
        <f>SUMIFS(Activity_PUBBDG!U:U,Activity_PUBBDG!B:B,B538&amp;C538&amp;D538&amp;E538&amp;F538&amp;"*")</f>
        <v>424.83002203090109</v>
      </c>
      <c r="N538" s="1">
        <f>VLOOKUP(B538&amp;C538&amp;D538&amp;E538&amp;F538&amp;G538&amp;H538&amp;I538&amp;J538&amp;"*",PUBBDG_CapacityToActivity!B:C,2,FALSE)</f>
        <v>31.536000000000001</v>
      </c>
      <c r="O538" s="1">
        <f>VLOOKUP(F538,Parameters!A:B,2,FALSE)</f>
        <v>0.30113578140729891</v>
      </c>
      <c r="P538" s="5">
        <v>0.8</v>
      </c>
      <c r="Q538" s="5">
        <v>1</v>
      </c>
      <c r="R538" s="5">
        <v>2</v>
      </c>
      <c r="S538">
        <f t="shared" si="23"/>
        <v>35.787900566485064</v>
      </c>
    </row>
    <row r="539" spans="1:19" x14ac:dyDescent="0.25">
      <c r="A539" t="str">
        <f t="shared" si="24"/>
        <v>PUBBDGSBDOldSCCE___HIGELC_23</v>
      </c>
      <c r="B539" t="s">
        <v>1848</v>
      </c>
      <c r="C539" t="s">
        <v>13</v>
      </c>
      <c r="D539" t="s">
        <v>1852</v>
      </c>
      <c r="E539" t="s">
        <v>57</v>
      </c>
      <c r="F539" t="s">
        <v>28</v>
      </c>
      <c r="G539" t="s">
        <v>29</v>
      </c>
      <c r="H539" t="s">
        <v>14</v>
      </c>
      <c r="I539" t="s">
        <v>15</v>
      </c>
      <c r="J539" t="s">
        <v>16</v>
      </c>
      <c r="K539">
        <v>23</v>
      </c>
      <c r="L539" s="1">
        <f>SUMIFS(Activity_PUBBDG!C:C,Activity_PUBBDG!B:B,B539&amp;C539&amp;D539&amp;E539&amp;F539&amp;"*")</f>
        <v>1358.3622438676723</v>
      </c>
      <c r="M539" s="1">
        <f>SUMIFS(Activity_PUBBDG!U:U,Activity_PUBBDG!B:B,B539&amp;C539&amp;D539&amp;E539&amp;F539&amp;"*")</f>
        <v>1145.5346718741846</v>
      </c>
      <c r="N539" s="1">
        <f>VLOOKUP(B539&amp;C539&amp;D539&amp;E539&amp;F539&amp;G539&amp;H539&amp;I539&amp;J539&amp;"*",PUBBDG_CapacityToActivity!B:C,2,FALSE)</f>
        <v>31.536000000000001</v>
      </c>
      <c r="O539" s="1">
        <f>VLOOKUP(F539,Parameters!A:B,2,FALSE)</f>
        <v>0.37169226366635683</v>
      </c>
      <c r="P539" s="5">
        <v>0.1</v>
      </c>
      <c r="Q539" s="5">
        <v>1</v>
      </c>
      <c r="R539" s="5">
        <v>1.1000000000000001</v>
      </c>
      <c r="S539">
        <f t="shared" si="23"/>
        <v>17.227229791911096</v>
      </c>
    </row>
    <row r="540" spans="1:19" x14ac:dyDescent="0.25">
      <c r="A540" t="str">
        <f t="shared" si="24"/>
        <v>PUBBDGMUNNewSHFURSMASTDHH2_23</v>
      </c>
      <c r="B540" t="s">
        <v>1848</v>
      </c>
      <c r="C540" t="s">
        <v>13</v>
      </c>
      <c r="D540" t="s">
        <v>1850</v>
      </c>
      <c r="E540" t="s">
        <v>58</v>
      </c>
      <c r="F540" t="s">
        <v>32</v>
      </c>
      <c r="G540" t="s">
        <v>34</v>
      </c>
      <c r="H540" t="s">
        <v>76</v>
      </c>
      <c r="I540" t="s">
        <v>18</v>
      </c>
      <c r="J540" t="s">
        <v>41</v>
      </c>
      <c r="K540">
        <v>23</v>
      </c>
      <c r="L540" s="1">
        <f>SUMIFS(Activity_PUBBDG!C:C,Activity_PUBBDG!B:B,B540&amp;C540&amp;D540&amp;E540&amp;F540&amp;"*")</f>
        <v>0</v>
      </c>
      <c r="M540" s="1">
        <f>SUMIFS(Activity_PUBBDG!U:U,Activity_PUBBDG!B:B,B540&amp;C540&amp;D540&amp;E540&amp;F540&amp;"*")</f>
        <v>424.83002203090109</v>
      </c>
      <c r="N540" s="1">
        <f>VLOOKUP(B540&amp;C540&amp;D540&amp;E540&amp;F540&amp;G540&amp;H540&amp;I540&amp;J540&amp;"*",PUBBDG_CapacityToActivity!B:C,2,FALSE)</f>
        <v>31.536000000000001</v>
      </c>
      <c r="O540" s="1">
        <f>VLOOKUP(F540,Parameters!A:B,2,FALSE)</f>
        <v>0.30113578140729891</v>
      </c>
      <c r="P540" s="5">
        <v>0.8</v>
      </c>
      <c r="Q540" s="5">
        <v>1</v>
      </c>
      <c r="R540" s="5">
        <v>2</v>
      </c>
      <c r="S540">
        <f t="shared" si="23"/>
        <v>35.787900566485064</v>
      </c>
    </row>
    <row r="541" spans="1:19" x14ac:dyDescent="0.25">
      <c r="A541" t="str">
        <f t="shared" si="24"/>
        <v>PUBBDGMUNNewSHHEP___ESRGEO_23</v>
      </c>
      <c r="B541" t="s">
        <v>1848</v>
      </c>
      <c r="C541" t="s">
        <v>13</v>
      </c>
      <c r="D541" t="s">
        <v>1850</v>
      </c>
      <c r="E541" t="s">
        <v>58</v>
      </c>
      <c r="F541" t="s">
        <v>32</v>
      </c>
      <c r="G541" t="s">
        <v>35</v>
      </c>
      <c r="H541" t="s">
        <v>14</v>
      </c>
      <c r="I541" t="s">
        <v>17</v>
      </c>
      <c r="J541" t="s">
        <v>36</v>
      </c>
      <c r="K541">
        <v>23</v>
      </c>
      <c r="L541" s="1">
        <f>SUMIFS(Activity_PUBBDG!C:C,Activity_PUBBDG!B:B,B541&amp;C541&amp;D541&amp;E541&amp;F541&amp;"*")</f>
        <v>0</v>
      </c>
      <c r="M541" s="1">
        <f>SUMIFS(Activity_PUBBDG!U:U,Activity_PUBBDG!B:B,B541&amp;C541&amp;D541&amp;E541&amp;F541&amp;"*")</f>
        <v>424.83002203090109</v>
      </c>
      <c r="N541" s="1">
        <f>VLOOKUP(B541&amp;C541&amp;D541&amp;E541&amp;F541&amp;G541&amp;H541&amp;I541&amp;J541&amp;"*",PUBBDG_CapacityToActivity!B:C,2,FALSE)</f>
        <v>31.536000000000001</v>
      </c>
      <c r="O541" s="1">
        <f>VLOOKUP(F541,Parameters!A:B,2,FALSE)</f>
        <v>0.30113578140729891</v>
      </c>
      <c r="P541" s="5">
        <v>0.8</v>
      </c>
      <c r="Q541" s="5">
        <v>1</v>
      </c>
      <c r="R541" s="5">
        <v>2</v>
      </c>
      <c r="S541">
        <f t="shared" si="23"/>
        <v>35.787900566485064</v>
      </c>
    </row>
    <row r="542" spans="1:19" x14ac:dyDescent="0.25">
      <c r="A542" t="str">
        <f t="shared" si="24"/>
        <v>PUBBDGPSIOldSCCE___ESRELC_23</v>
      </c>
      <c r="B542" t="s">
        <v>1848</v>
      </c>
      <c r="C542" t="s">
        <v>13</v>
      </c>
      <c r="D542" t="s">
        <v>1849</v>
      </c>
      <c r="E542" t="s">
        <v>57</v>
      </c>
      <c r="F542" t="s">
        <v>28</v>
      </c>
      <c r="G542" t="s">
        <v>29</v>
      </c>
      <c r="H542" t="s">
        <v>14</v>
      </c>
      <c r="I542" t="s">
        <v>17</v>
      </c>
      <c r="J542" t="s">
        <v>16</v>
      </c>
      <c r="K542">
        <v>23</v>
      </c>
      <c r="L542" s="1">
        <f>SUMIFS(Activity_PUBBDG!C:C,Activity_PUBBDG!B:B,B542&amp;C542&amp;D542&amp;E542&amp;F542&amp;"*")</f>
        <v>1616.4216119582645</v>
      </c>
      <c r="M542" s="1">
        <f>SUMIFS(Activity_PUBBDG!U:U,Activity_PUBBDG!B:B,B542&amp;C542&amp;D542&amp;E542&amp;F542&amp;"*")</f>
        <v>1342.4853659375522</v>
      </c>
      <c r="N542" s="1">
        <f>VLOOKUP(B542&amp;C542&amp;D542&amp;E542&amp;F542&amp;G542&amp;H542&amp;I542&amp;J542&amp;"*",PUBBDG_CapacityToActivity!B:C,2,FALSE)</f>
        <v>31.536000000000001</v>
      </c>
      <c r="O542" s="1">
        <f>VLOOKUP(F542,Parameters!A:B,2,FALSE)</f>
        <v>0.37169226366635683</v>
      </c>
      <c r="P542" s="5">
        <v>0.2</v>
      </c>
      <c r="Q542" s="5">
        <v>1</v>
      </c>
      <c r="R542" s="5">
        <v>1.1000000000000001</v>
      </c>
      <c r="S542">
        <f t="shared" si="23"/>
        <v>31.642095640226042</v>
      </c>
    </row>
    <row r="543" spans="1:19" x14ac:dyDescent="0.25">
      <c r="A543" t="str">
        <f t="shared" si="24"/>
        <v>PUBBDGMUNNewSHHEP___HIGGEO_23</v>
      </c>
      <c r="B543" t="s">
        <v>1848</v>
      </c>
      <c r="C543" t="s">
        <v>13</v>
      </c>
      <c r="D543" t="s">
        <v>1850</v>
      </c>
      <c r="E543" t="s">
        <v>58</v>
      </c>
      <c r="F543" t="s">
        <v>32</v>
      </c>
      <c r="G543" t="s">
        <v>35</v>
      </c>
      <c r="H543" t="s">
        <v>14</v>
      </c>
      <c r="I543" t="s">
        <v>15</v>
      </c>
      <c r="J543" t="s">
        <v>36</v>
      </c>
      <c r="K543">
        <v>23</v>
      </c>
      <c r="L543" s="1">
        <f>SUMIFS(Activity_PUBBDG!C:C,Activity_PUBBDG!B:B,B543&amp;C543&amp;D543&amp;E543&amp;F543&amp;"*")</f>
        <v>0</v>
      </c>
      <c r="M543" s="1">
        <f>SUMIFS(Activity_PUBBDG!U:U,Activity_PUBBDG!B:B,B543&amp;C543&amp;D543&amp;E543&amp;F543&amp;"*")</f>
        <v>424.83002203090109</v>
      </c>
      <c r="N543" s="1">
        <f>VLOOKUP(B543&amp;C543&amp;D543&amp;E543&amp;F543&amp;G543&amp;H543&amp;I543&amp;J543&amp;"*",PUBBDG_CapacityToActivity!B:C,2,FALSE)</f>
        <v>31.536000000000001</v>
      </c>
      <c r="O543" s="1">
        <f>VLOOKUP(F543,Parameters!A:B,2,FALSE)</f>
        <v>0.30113578140729891</v>
      </c>
      <c r="P543" s="5">
        <v>0.8</v>
      </c>
      <c r="Q543" s="5">
        <v>1</v>
      </c>
      <c r="R543" s="5">
        <v>2</v>
      </c>
      <c r="S543">
        <f t="shared" si="23"/>
        <v>35.787900566485064</v>
      </c>
    </row>
    <row r="544" spans="1:19" x14ac:dyDescent="0.25">
      <c r="A544" t="str">
        <f t="shared" si="24"/>
        <v>PUBBDGSBDOldSHHEP___HIGELC_23</v>
      </c>
      <c r="B544" t="s">
        <v>1848</v>
      </c>
      <c r="C544" t="s">
        <v>13</v>
      </c>
      <c r="D544" t="s">
        <v>1852</v>
      </c>
      <c r="E544" t="s">
        <v>57</v>
      </c>
      <c r="F544" t="s">
        <v>32</v>
      </c>
      <c r="G544" t="s">
        <v>35</v>
      </c>
      <c r="H544" t="s">
        <v>14</v>
      </c>
      <c r="I544" t="s">
        <v>15</v>
      </c>
      <c r="J544" t="s">
        <v>16</v>
      </c>
      <c r="K544">
        <v>23</v>
      </c>
      <c r="L544" s="1">
        <f>SUMIFS(Activity_PUBBDG!C:C,Activity_PUBBDG!B:B,B544&amp;C544&amp;D544&amp;E544&amp;F544&amp;"*")</f>
        <v>2189.6348569329261</v>
      </c>
      <c r="M544" s="1">
        <f>SUMIFS(Activity_PUBBDG!U:U,Activity_PUBBDG!B:B,B544&amp;C544&amp;D544&amp;E544&amp;F544&amp;"*")</f>
        <v>2601.5900763926697</v>
      </c>
      <c r="N544" s="1">
        <f>VLOOKUP(B544&amp;C544&amp;D544&amp;E544&amp;F544&amp;G544&amp;H544&amp;I544&amp;J544&amp;"*",PUBBDG_CapacityToActivity!B:C,2,FALSE)</f>
        <v>31.536000000000001</v>
      </c>
      <c r="O544" s="1">
        <f>VLOOKUP(F544,Parameters!A:B,2,FALSE)</f>
        <v>0.30113578140729891</v>
      </c>
      <c r="P544" s="5">
        <v>0.02</v>
      </c>
      <c r="Q544" s="5">
        <v>1.5</v>
      </c>
      <c r="R544" s="5">
        <v>1.5</v>
      </c>
      <c r="S544">
        <f t="shared" si="23"/>
        <v>8.2257060292853179</v>
      </c>
    </row>
    <row r="545" spans="1:19" x14ac:dyDescent="0.25">
      <c r="A545" t="str">
        <f t="shared" si="24"/>
        <v>PUBBDGSBDOldSHHEP___STDNGA_23</v>
      </c>
      <c r="B545" t="s">
        <v>1848</v>
      </c>
      <c r="C545" t="s">
        <v>13</v>
      </c>
      <c r="D545" t="s">
        <v>1852</v>
      </c>
      <c r="E545" t="s">
        <v>57</v>
      </c>
      <c r="F545" t="s">
        <v>32</v>
      </c>
      <c r="G545" t="s">
        <v>35</v>
      </c>
      <c r="H545" t="s">
        <v>14</v>
      </c>
      <c r="I545" t="s">
        <v>18</v>
      </c>
      <c r="J545" t="s">
        <v>19</v>
      </c>
      <c r="K545">
        <v>23</v>
      </c>
      <c r="L545" s="1">
        <f>SUMIFS(Activity_PUBBDG!C:C,Activity_PUBBDG!B:B,B545&amp;C545&amp;D545&amp;E545&amp;F545&amp;"*")</f>
        <v>2189.6348569329261</v>
      </c>
      <c r="M545" s="1">
        <f>SUMIFS(Activity_PUBBDG!U:U,Activity_PUBBDG!B:B,B545&amp;C545&amp;D545&amp;E545&amp;F545&amp;"*")</f>
        <v>2601.5900763926697</v>
      </c>
      <c r="N545" s="1">
        <f>VLOOKUP(B545&amp;C545&amp;D545&amp;E545&amp;F545&amp;G545&amp;H545&amp;I545&amp;J545&amp;"*",PUBBDG_CapacityToActivity!B:C,2,FALSE)</f>
        <v>31.536000000000001</v>
      </c>
      <c r="O545" s="1">
        <f>VLOOKUP(F545,Parameters!A:B,2,FALSE)</f>
        <v>0.30113578140729891</v>
      </c>
      <c r="P545" s="5">
        <v>0.02</v>
      </c>
      <c r="Q545" s="5">
        <v>1.5</v>
      </c>
      <c r="R545" s="5">
        <v>1.5</v>
      </c>
      <c r="S545">
        <f t="shared" si="23"/>
        <v>8.2257060292853179</v>
      </c>
    </row>
    <row r="546" spans="1:19" x14ac:dyDescent="0.25">
      <c r="A546" t="str">
        <f t="shared" si="24"/>
        <v>PUBBDGPSIOldSCCE___HIGELC_23</v>
      </c>
      <c r="B546" t="s">
        <v>1848</v>
      </c>
      <c r="C546" t="s">
        <v>13</v>
      </c>
      <c r="D546" t="s">
        <v>1849</v>
      </c>
      <c r="E546" t="s">
        <v>57</v>
      </c>
      <c r="F546" t="s">
        <v>28</v>
      </c>
      <c r="G546" t="s">
        <v>29</v>
      </c>
      <c r="H546" t="s">
        <v>14</v>
      </c>
      <c r="I546" t="s">
        <v>15</v>
      </c>
      <c r="J546" t="s">
        <v>16</v>
      </c>
      <c r="K546">
        <v>23</v>
      </c>
      <c r="L546" s="1">
        <f>SUMIFS(Activity_PUBBDG!C:C,Activity_PUBBDG!B:B,B546&amp;C546&amp;D546&amp;E546&amp;F546&amp;"*")</f>
        <v>1616.4216119582645</v>
      </c>
      <c r="M546" s="1">
        <f>SUMIFS(Activity_PUBBDG!U:U,Activity_PUBBDG!B:B,B546&amp;C546&amp;D546&amp;E546&amp;F546&amp;"*")</f>
        <v>1342.4853659375522</v>
      </c>
      <c r="N546" s="1">
        <f>VLOOKUP(B546&amp;C546&amp;D546&amp;E546&amp;F546&amp;G546&amp;H546&amp;I546&amp;J546&amp;"*",PUBBDG_CapacityToActivity!B:C,2,FALSE)</f>
        <v>31.536000000000001</v>
      </c>
      <c r="O546" s="1">
        <f>VLOOKUP(F546,Parameters!A:B,2,FALSE)</f>
        <v>0.37169226366635683</v>
      </c>
      <c r="P546" s="5">
        <v>0.1</v>
      </c>
      <c r="Q546" s="5">
        <v>1</v>
      </c>
      <c r="R546" s="5">
        <v>1.1000000000000001</v>
      </c>
      <c r="S546">
        <f t="shared" si="23"/>
        <v>20.189091137194463</v>
      </c>
    </row>
    <row r="547" spans="1:19" x14ac:dyDescent="0.25">
      <c r="A547" t="str">
        <f t="shared" si="24"/>
        <v>PUBBDGPSIOldSHHEP___ESRELC_23</v>
      </c>
      <c r="B547" t="s">
        <v>1848</v>
      </c>
      <c r="C547" t="s">
        <v>13</v>
      </c>
      <c r="D547" t="s">
        <v>1849</v>
      </c>
      <c r="E547" t="s">
        <v>57</v>
      </c>
      <c r="F547" t="s">
        <v>32</v>
      </c>
      <c r="G547" t="s">
        <v>35</v>
      </c>
      <c r="H547" t="s">
        <v>14</v>
      </c>
      <c r="I547" t="s">
        <v>17</v>
      </c>
      <c r="J547" t="s">
        <v>16</v>
      </c>
      <c r="K547">
        <v>23</v>
      </c>
      <c r="L547" s="1">
        <f>SUMIFS(Activity_PUBBDG!C:C,Activity_PUBBDG!B:B,B547&amp;C547&amp;D547&amp;E547&amp;F547&amp;"*")</f>
        <v>3199.7170206202804</v>
      </c>
      <c r="M547" s="1">
        <f>SUMIFS(Activity_PUBBDG!U:U,Activity_PUBBDG!B:B,B547&amp;C547&amp;D547&amp;E547&amp;F547&amp;"*")</f>
        <v>3609.2124056449115</v>
      </c>
      <c r="N547" s="1">
        <f>VLOOKUP(B547&amp;C547&amp;D547&amp;E547&amp;F547&amp;G547&amp;H547&amp;I547&amp;J547&amp;"*",PUBBDG_CapacityToActivity!B:C,2,FALSE)</f>
        <v>31.536000000000001</v>
      </c>
      <c r="O547" s="1">
        <f>VLOOKUP(F547,Parameters!A:B,2,FALSE)</f>
        <v>0.30113578140729891</v>
      </c>
      <c r="P547" s="5">
        <v>0.02</v>
      </c>
      <c r="Q547" s="5">
        <v>1.5</v>
      </c>
      <c r="R547" s="5">
        <v>1.5</v>
      </c>
      <c r="S547">
        <f t="shared" si="23"/>
        <v>11.411605738921844</v>
      </c>
    </row>
    <row r="548" spans="1:19" x14ac:dyDescent="0.25">
      <c r="A548" t="str">
        <f t="shared" si="24"/>
        <v>PUBBDGPSIOldSHFUR___STDPRO_23</v>
      </c>
      <c r="B548" t="s">
        <v>1848</v>
      </c>
      <c r="C548" t="s">
        <v>13</v>
      </c>
      <c r="D548" t="s">
        <v>1849</v>
      </c>
      <c r="E548" t="s">
        <v>57</v>
      </c>
      <c r="F548" t="s">
        <v>32</v>
      </c>
      <c r="G548" t="s">
        <v>34</v>
      </c>
      <c r="H548" t="s">
        <v>14</v>
      </c>
      <c r="I548" t="s">
        <v>18</v>
      </c>
      <c r="J548" t="s">
        <v>45</v>
      </c>
      <c r="K548">
        <v>23</v>
      </c>
      <c r="L548" s="1">
        <f>SUMIFS(Activity_PUBBDG!C:C,Activity_PUBBDG!B:B,B548&amp;C548&amp;D548&amp;E548&amp;F548&amp;"*")</f>
        <v>3199.7170206202804</v>
      </c>
      <c r="M548" s="1">
        <f>SUMIFS(Activity_PUBBDG!U:U,Activity_PUBBDG!B:B,B548&amp;C548&amp;D548&amp;E548&amp;F548&amp;"*")</f>
        <v>3609.2124056449115</v>
      </c>
      <c r="N548" s="1">
        <f>VLOOKUP(B548&amp;C548&amp;D548&amp;E548&amp;F548&amp;G548&amp;H548&amp;I548&amp;J548&amp;"*",PUBBDG_CapacityToActivity!B:C,2,FALSE)</f>
        <v>31.536000000000001</v>
      </c>
      <c r="O548" s="1">
        <f>VLOOKUP(F548,Parameters!A:B,2,FALSE)</f>
        <v>0.30113578140729891</v>
      </c>
      <c r="P548" s="5">
        <v>0.05</v>
      </c>
      <c r="Q548" s="5">
        <v>0.2</v>
      </c>
      <c r="R548" s="5">
        <v>1.1000000000000001</v>
      </c>
      <c r="S548">
        <f t="shared" si="23"/>
        <v>9.598427253424008</v>
      </c>
    </row>
    <row r="549" spans="1:19" x14ac:dyDescent="0.25">
      <c r="A549" t="str">
        <f t="shared" si="24"/>
        <v>PUBBDGPSIOldSHFUR___ESRPRO_23</v>
      </c>
      <c r="B549" t="s">
        <v>1848</v>
      </c>
      <c r="C549" t="s">
        <v>13</v>
      </c>
      <c r="D549" t="s">
        <v>1849</v>
      </c>
      <c r="E549" t="s">
        <v>57</v>
      </c>
      <c r="F549" t="s">
        <v>32</v>
      </c>
      <c r="G549" t="s">
        <v>34</v>
      </c>
      <c r="H549" t="s">
        <v>14</v>
      </c>
      <c r="I549" t="s">
        <v>17</v>
      </c>
      <c r="J549" t="s">
        <v>45</v>
      </c>
      <c r="K549">
        <v>23</v>
      </c>
      <c r="L549" s="1">
        <f>SUMIFS(Activity_PUBBDG!C:C,Activity_PUBBDG!B:B,B549&amp;C549&amp;D549&amp;E549&amp;F549&amp;"*")</f>
        <v>3199.7170206202804</v>
      </c>
      <c r="M549" s="1">
        <f>SUMIFS(Activity_PUBBDG!U:U,Activity_PUBBDG!B:B,B549&amp;C549&amp;D549&amp;E549&amp;F549&amp;"*")</f>
        <v>3609.2124056449115</v>
      </c>
      <c r="N549" s="1">
        <f>VLOOKUP(B549&amp;C549&amp;D549&amp;E549&amp;F549&amp;G549&amp;H549&amp;I549&amp;J549&amp;"*",PUBBDG_CapacityToActivity!B:C,2,FALSE)</f>
        <v>31.536000000000001</v>
      </c>
      <c r="O549" s="1">
        <f>VLOOKUP(F549,Parameters!A:B,2,FALSE)</f>
        <v>0.30113578140729891</v>
      </c>
      <c r="P549" s="5">
        <v>0.1</v>
      </c>
      <c r="Q549" s="5">
        <v>0.2</v>
      </c>
      <c r="R549" s="5">
        <v>1.1000000000000001</v>
      </c>
      <c r="S549">
        <f t="shared" si="23"/>
        <v>13.398951192272305</v>
      </c>
    </row>
    <row r="550" spans="1:19" x14ac:dyDescent="0.25">
      <c r="A550" t="str">
        <f t="shared" si="24"/>
        <v>PUBBDGPSIOldSHFUR___HIGPRO_23</v>
      </c>
      <c r="B550" t="s">
        <v>1848</v>
      </c>
      <c r="C550" t="s">
        <v>13</v>
      </c>
      <c r="D550" t="s">
        <v>1849</v>
      </c>
      <c r="E550" t="s">
        <v>57</v>
      </c>
      <c r="F550" t="s">
        <v>32</v>
      </c>
      <c r="G550" t="s">
        <v>34</v>
      </c>
      <c r="H550" t="s">
        <v>14</v>
      </c>
      <c r="I550" t="s">
        <v>15</v>
      </c>
      <c r="J550" t="s">
        <v>45</v>
      </c>
      <c r="K550">
        <v>23</v>
      </c>
      <c r="L550" s="1">
        <f>SUMIFS(Activity_PUBBDG!C:C,Activity_PUBBDG!B:B,B550&amp;C550&amp;D550&amp;E550&amp;F550&amp;"*")</f>
        <v>3199.7170206202804</v>
      </c>
      <c r="M550" s="1">
        <f>SUMIFS(Activity_PUBBDG!U:U,Activity_PUBBDG!B:B,B550&amp;C550&amp;D550&amp;E550&amp;F550&amp;"*")</f>
        <v>3609.2124056449115</v>
      </c>
      <c r="N550" s="1">
        <f>VLOOKUP(B550&amp;C550&amp;D550&amp;E550&amp;F550&amp;G550&amp;H550&amp;I550&amp;J550&amp;"*",PUBBDG_CapacityToActivity!B:C,2,FALSE)</f>
        <v>31.536000000000001</v>
      </c>
      <c r="O550" s="1">
        <f>VLOOKUP(F550,Parameters!A:B,2,FALSE)</f>
        <v>0.30113578140729891</v>
      </c>
      <c r="P550" s="5">
        <v>0.05</v>
      </c>
      <c r="Q550" s="5">
        <v>0.2</v>
      </c>
      <c r="R550" s="5">
        <v>1.1000000000000001</v>
      </c>
      <c r="S550">
        <f t="shared" si="23"/>
        <v>9.598427253424008</v>
      </c>
    </row>
    <row r="551" spans="1:19" x14ac:dyDescent="0.25">
      <c r="A551" t="str">
        <f t="shared" si="24"/>
        <v>PUBBDGPSIOldSHHEP___STDELC_23</v>
      </c>
      <c r="B551" t="s">
        <v>1848</v>
      </c>
      <c r="C551" t="s">
        <v>13</v>
      </c>
      <c r="D551" t="s">
        <v>1849</v>
      </c>
      <c r="E551" t="s">
        <v>57</v>
      </c>
      <c r="F551" t="s">
        <v>32</v>
      </c>
      <c r="G551" t="s">
        <v>35</v>
      </c>
      <c r="H551" t="s">
        <v>14</v>
      </c>
      <c r="I551" t="s">
        <v>18</v>
      </c>
      <c r="J551" t="s">
        <v>16</v>
      </c>
      <c r="K551">
        <v>23</v>
      </c>
      <c r="L551" s="1">
        <f>SUMIFS(Activity_PUBBDG!C:C,Activity_PUBBDG!B:B,B551&amp;C551&amp;D551&amp;E551&amp;F551&amp;"*")</f>
        <v>3199.7170206202804</v>
      </c>
      <c r="M551" s="1">
        <f>SUMIFS(Activity_PUBBDG!U:U,Activity_PUBBDG!B:B,B551&amp;C551&amp;D551&amp;E551&amp;F551&amp;"*")</f>
        <v>3609.2124056449115</v>
      </c>
      <c r="N551" s="1">
        <f>VLOOKUP(B551&amp;C551&amp;D551&amp;E551&amp;F551&amp;G551&amp;H551&amp;I551&amp;J551&amp;"*",PUBBDG_CapacityToActivity!B:C,2,FALSE)</f>
        <v>31.536000000000001</v>
      </c>
      <c r="O551" s="1">
        <f>VLOOKUP(F551,Parameters!A:B,2,FALSE)</f>
        <v>0.30113578140729891</v>
      </c>
      <c r="P551" s="5">
        <v>0.02</v>
      </c>
      <c r="Q551" s="5">
        <v>1.5</v>
      </c>
      <c r="R551" s="5">
        <v>1.5</v>
      </c>
      <c r="S551">
        <f t="shared" si="23"/>
        <v>11.411605738921844</v>
      </c>
    </row>
    <row r="552" spans="1:19" x14ac:dyDescent="0.25">
      <c r="A552" t="str">
        <f t="shared" si="24"/>
        <v>PUBBDGPSIOldSHHEP___HIGELC_23</v>
      </c>
      <c r="B552" t="s">
        <v>1848</v>
      </c>
      <c r="C552" t="s">
        <v>13</v>
      </c>
      <c r="D552" t="s">
        <v>1849</v>
      </c>
      <c r="E552" t="s">
        <v>57</v>
      </c>
      <c r="F552" t="s">
        <v>32</v>
      </c>
      <c r="G552" t="s">
        <v>35</v>
      </c>
      <c r="H552" t="s">
        <v>14</v>
      </c>
      <c r="I552" t="s">
        <v>15</v>
      </c>
      <c r="J552" t="s">
        <v>16</v>
      </c>
      <c r="K552">
        <v>23</v>
      </c>
      <c r="L552" s="1">
        <f>SUMIFS(Activity_PUBBDG!C:C,Activity_PUBBDG!B:B,B552&amp;C552&amp;D552&amp;E552&amp;F552&amp;"*")</f>
        <v>3199.7170206202804</v>
      </c>
      <c r="M552" s="1">
        <f>SUMIFS(Activity_PUBBDG!U:U,Activity_PUBBDG!B:B,B552&amp;C552&amp;D552&amp;E552&amp;F552&amp;"*")</f>
        <v>3609.2124056449115</v>
      </c>
      <c r="N552" s="1">
        <f>VLOOKUP(B552&amp;C552&amp;D552&amp;E552&amp;F552&amp;G552&amp;H552&amp;I552&amp;J552&amp;"*",PUBBDG_CapacityToActivity!B:C,2,FALSE)</f>
        <v>31.536000000000001</v>
      </c>
      <c r="O552" s="1">
        <f>VLOOKUP(F552,Parameters!A:B,2,FALSE)</f>
        <v>0.30113578140729891</v>
      </c>
      <c r="P552" s="5">
        <v>0.02</v>
      </c>
      <c r="Q552" s="5">
        <v>1.5</v>
      </c>
      <c r="R552" s="5">
        <v>1.5</v>
      </c>
      <c r="S552">
        <f t="shared" si="23"/>
        <v>11.411605738921844</v>
      </c>
    </row>
    <row r="553" spans="1:19" x14ac:dyDescent="0.25">
      <c r="A553" t="str">
        <f t="shared" si="24"/>
        <v>PUBBDGPSIOldSHHEP___STDNGA_23</v>
      </c>
      <c r="B553" t="s">
        <v>1848</v>
      </c>
      <c r="C553" t="s">
        <v>13</v>
      </c>
      <c r="D553" t="s">
        <v>1849</v>
      </c>
      <c r="E553" t="s">
        <v>57</v>
      </c>
      <c r="F553" t="s">
        <v>32</v>
      </c>
      <c r="G553" t="s">
        <v>35</v>
      </c>
      <c r="H553" t="s">
        <v>14</v>
      </c>
      <c r="I553" t="s">
        <v>18</v>
      </c>
      <c r="J553" t="s">
        <v>19</v>
      </c>
      <c r="K553">
        <v>23</v>
      </c>
      <c r="L553" s="1">
        <f>SUMIFS(Activity_PUBBDG!C:C,Activity_PUBBDG!B:B,B553&amp;C553&amp;D553&amp;E553&amp;F553&amp;"*")</f>
        <v>3199.7170206202804</v>
      </c>
      <c r="M553" s="1">
        <f>SUMIFS(Activity_PUBBDG!U:U,Activity_PUBBDG!B:B,B553&amp;C553&amp;D553&amp;E553&amp;F553&amp;"*")</f>
        <v>3609.2124056449115</v>
      </c>
      <c r="N553" s="1">
        <f>VLOOKUP(B553&amp;C553&amp;D553&amp;E553&amp;F553&amp;G553&amp;H553&amp;I553&amp;J553&amp;"*",PUBBDG_CapacityToActivity!B:C,2,FALSE)</f>
        <v>31.536000000000001</v>
      </c>
      <c r="O553" s="1">
        <f>VLOOKUP(F553,Parameters!A:B,2,FALSE)</f>
        <v>0.30113578140729891</v>
      </c>
      <c r="P553" s="5">
        <v>0.02</v>
      </c>
      <c r="Q553" s="5">
        <v>1.5</v>
      </c>
      <c r="R553" s="5">
        <v>1.5</v>
      </c>
      <c r="S553">
        <f t="shared" si="23"/>
        <v>11.411605738921844</v>
      </c>
    </row>
    <row r="554" spans="1:19" x14ac:dyDescent="0.25">
      <c r="A554" t="str">
        <f t="shared" si="24"/>
        <v>PUBBDGMUNOldSHHEP___STDGEO_23</v>
      </c>
      <c r="B554" t="s">
        <v>1848</v>
      </c>
      <c r="C554" t="s">
        <v>13</v>
      </c>
      <c r="D554" t="s">
        <v>1850</v>
      </c>
      <c r="E554" t="s">
        <v>57</v>
      </c>
      <c r="F554" t="s">
        <v>32</v>
      </c>
      <c r="G554" t="s">
        <v>35</v>
      </c>
      <c r="H554" t="s">
        <v>14</v>
      </c>
      <c r="I554" t="s">
        <v>18</v>
      </c>
      <c r="J554" t="s">
        <v>36</v>
      </c>
      <c r="K554">
        <v>23</v>
      </c>
      <c r="L554" s="1">
        <f>SUMIFS(Activity_PUBBDG!C:C,Activity_PUBBDG!B:B,B554&amp;C554&amp;D554&amp;E554&amp;F554&amp;"*")</f>
        <v>1284.3713509640718</v>
      </c>
      <c r="M554" s="1">
        <f>SUMIFS(Activity_PUBBDG!U:U,Activity_PUBBDG!B:B,B554&amp;C554&amp;D554&amp;E554&amp;F554&amp;"*")</f>
        <v>1620.3336579154698</v>
      </c>
      <c r="N554" s="1">
        <f>VLOOKUP(B554&amp;C554&amp;D554&amp;E554&amp;F554&amp;G554&amp;H554&amp;I554&amp;J554&amp;"*",PUBBDG_CapacityToActivity!B:C,2,FALSE)</f>
        <v>31.536000000000001</v>
      </c>
      <c r="O554" s="1">
        <f>VLOOKUP(F554,Parameters!A:B,2,FALSE)</f>
        <v>0.30113578140729891</v>
      </c>
      <c r="P554" s="5">
        <v>0.02</v>
      </c>
      <c r="Q554" s="5">
        <v>1.5</v>
      </c>
      <c r="R554" s="5">
        <v>1.5</v>
      </c>
      <c r="S554">
        <f t="shared" si="23"/>
        <v>5.1231700413964445</v>
      </c>
    </row>
    <row r="555" spans="1:19" x14ac:dyDescent="0.25">
      <c r="A555" t="str">
        <f t="shared" si="24"/>
        <v>PUBBDGMUNOldSHHEP___ESRGEO_23</v>
      </c>
      <c r="B555" t="s">
        <v>1848</v>
      </c>
      <c r="C555" t="s">
        <v>13</v>
      </c>
      <c r="D555" t="s">
        <v>1850</v>
      </c>
      <c r="E555" t="s">
        <v>57</v>
      </c>
      <c r="F555" t="s">
        <v>32</v>
      </c>
      <c r="G555" t="s">
        <v>35</v>
      </c>
      <c r="H555" t="s">
        <v>14</v>
      </c>
      <c r="I555" t="s">
        <v>17</v>
      </c>
      <c r="J555" t="s">
        <v>36</v>
      </c>
      <c r="K555">
        <v>23</v>
      </c>
      <c r="L555" s="1">
        <f>SUMIFS(Activity_PUBBDG!C:C,Activity_PUBBDG!B:B,B555&amp;C555&amp;D555&amp;E555&amp;F555&amp;"*")</f>
        <v>1284.3713509640718</v>
      </c>
      <c r="M555" s="1">
        <f>SUMIFS(Activity_PUBBDG!U:U,Activity_PUBBDG!B:B,B555&amp;C555&amp;D555&amp;E555&amp;F555&amp;"*")</f>
        <v>1620.3336579154698</v>
      </c>
      <c r="N555" s="1">
        <f>VLOOKUP(B555&amp;C555&amp;D555&amp;E555&amp;F555&amp;G555&amp;H555&amp;I555&amp;J555&amp;"*",PUBBDG_CapacityToActivity!B:C,2,FALSE)</f>
        <v>31.536000000000001</v>
      </c>
      <c r="O555" s="1">
        <f>VLOOKUP(F555,Parameters!A:B,2,FALSE)</f>
        <v>0.30113578140729891</v>
      </c>
      <c r="P555" s="5">
        <v>0.02</v>
      </c>
      <c r="Q555" s="5">
        <v>1.5</v>
      </c>
      <c r="R555" s="5">
        <v>1.5</v>
      </c>
      <c r="S555">
        <f t="shared" si="23"/>
        <v>5.1231700413964445</v>
      </c>
    </row>
    <row r="556" spans="1:19" x14ac:dyDescent="0.25">
      <c r="A556" t="str">
        <f t="shared" si="24"/>
        <v>PUBBDGMUNOldSHHEP___HIGGEO_23</v>
      </c>
      <c r="B556" t="s">
        <v>1848</v>
      </c>
      <c r="C556" t="s">
        <v>13</v>
      </c>
      <c r="D556" t="s">
        <v>1850</v>
      </c>
      <c r="E556" t="s">
        <v>57</v>
      </c>
      <c r="F556" t="s">
        <v>32</v>
      </c>
      <c r="G556" t="s">
        <v>35</v>
      </c>
      <c r="H556" t="s">
        <v>14</v>
      </c>
      <c r="I556" t="s">
        <v>15</v>
      </c>
      <c r="J556" t="s">
        <v>36</v>
      </c>
      <c r="K556">
        <v>23</v>
      </c>
      <c r="L556" s="1">
        <f>SUMIFS(Activity_PUBBDG!C:C,Activity_PUBBDG!B:B,B556&amp;C556&amp;D556&amp;E556&amp;F556&amp;"*")</f>
        <v>1284.3713509640718</v>
      </c>
      <c r="M556" s="1">
        <f>SUMIFS(Activity_PUBBDG!U:U,Activity_PUBBDG!B:B,B556&amp;C556&amp;D556&amp;E556&amp;F556&amp;"*")</f>
        <v>1620.3336579154698</v>
      </c>
      <c r="N556" s="1">
        <f>VLOOKUP(B556&amp;C556&amp;D556&amp;E556&amp;F556&amp;G556&amp;H556&amp;I556&amp;J556&amp;"*",PUBBDG_CapacityToActivity!B:C,2,FALSE)</f>
        <v>31.536000000000001</v>
      </c>
      <c r="O556" s="1">
        <f>VLOOKUP(F556,Parameters!A:B,2,FALSE)</f>
        <v>0.30113578140729891</v>
      </c>
      <c r="P556" s="5">
        <v>0.02</v>
      </c>
      <c r="Q556" s="5">
        <v>1.5</v>
      </c>
      <c r="R556" s="5">
        <v>1.5</v>
      </c>
      <c r="S556">
        <f t="shared" si="23"/>
        <v>5.1231700413964445</v>
      </c>
    </row>
    <row r="557" spans="1:19" x14ac:dyDescent="0.25">
      <c r="A557" t="str">
        <f t="shared" si="24"/>
        <v>PUBBDGMUNOldSHFURLARSTDHH2_23</v>
      </c>
      <c r="B557" t="s">
        <v>1848</v>
      </c>
      <c r="C557" t="s">
        <v>13</v>
      </c>
      <c r="D557" t="s">
        <v>1850</v>
      </c>
      <c r="E557" t="s">
        <v>57</v>
      </c>
      <c r="F557" t="s">
        <v>32</v>
      </c>
      <c r="G557" t="s">
        <v>34</v>
      </c>
      <c r="H557" t="s">
        <v>77</v>
      </c>
      <c r="I557" t="s">
        <v>18</v>
      </c>
      <c r="J557" t="s">
        <v>41</v>
      </c>
      <c r="K557">
        <v>23</v>
      </c>
      <c r="L557" s="1">
        <f>SUMIFS(Activity_PUBBDG!C:C,Activity_PUBBDG!B:B,B557&amp;C557&amp;D557&amp;E557&amp;F557&amp;"*")</f>
        <v>1284.3713509640718</v>
      </c>
      <c r="M557" s="1">
        <f>SUMIFS(Activity_PUBBDG!U:U,Activity_PUBBDG!B:B,B557&amp;C557&amp;D557&amp;E557&amp;F557&amp;"*")</f>
        <v>1620.3336579154698</v>
      </c>
      <c r="N557" s="1">
        <f>VLOOKUP(B557&amp;C557&amp;D557&amp;E557&amp;F557&amp;G557&amp;H557&amp;I557&amp;J557&amp;"*",PUBBDG_CapacityToActivity!B:C,2,FALSE)</f>
        <v>31.536000000000001</v>
      </c>
      <c r="O557" s="1">
        <f>VLOOKUP(F557,Parameters!A:B,2,FALSE)</f>
        <v>0.30113578140729891</v>
      </c>
      <c r="P557" s="5">
        <v>0.05</v>
      </c>
      <c r="Q557" s="5">
        <v>0.2</v>
      </c>
      <c r="R557" s="5">
        <v>1.1000000000000001</v>
      </c>
      <c r="S557">
        <f t="shared" si="23"/>
        <v>4.30915473898163</v>
      </c>
    </row>
    <row r="558" spans="1:19" x14ac:dyDescent="0.25">
      <c r="A558" t="str">
        <f t="shared" si="24"/>
        <v>PUBBDGMUNOldSHFURMEDSTDHH2_23</v>
      </c>
      <c r="B558" t="s">
        <v>1848</v>
      </c>
      <c r="C558" t="s">
        <v>13</v>
      </c>
      <c r="D558" t="s">
        <v>1850</v>
      </c>
      <c r="E558" t="s">
        <v>57</v>
      </c>
      <c r="F558" t="s">
        <v>32</v>
      </c>
      <c r="G558" t="s">
        <v>34</v>
      </c>
      <c r="H558" t="s">
        <v>48</v>
      </c>
      <c r="I558" t="s">
        <v>18</v>
      </c>
      <c r="J558" t="s">
        <v>41</v>
      </c>
      <c r="K558">
        <v>23</v>
      </c>
      <c r="L558" s="1">
        <f>SUMIFS(Activity_PUBBDG!C:C,Activity_PUBBDG!B:B,B558&amp;C558&amp;D558&amp;E558&amp;F558&amp;"*")</f>
        <v>1284.3713509640718</v>
      </c>
      <c r="M558" s="1">
        <f>SUMIFS(Activity_PUBBDG!U:U,Activity_PUBBDG!B:B,B558&amp;C558&amp;D558&amp;E558&amp;F558&amp;"*")</f>
        <v>1620.3336579154698</v>
      </c>
      <c r="N558" s="1">
        <f>VLOOKUP(B558&amp;C558&amp;D558&amp;E558&amp;F558&amp;G558&amp;H558&amp;I558&amp;J558&amp;"*",PUBBDG_CapacityToActivity!B:C,2,FALSE)</f>
        <v>31.536000000000001</v>
      </c>
      <c r="O558" s="1">
        <f>VLOOKUP(F558,Parameters!A:B,2,FALSE)</f>
        <v>0.30113578140729891</v>
      </c>
      <c r="P558" s="5">
        <v>0.05</v>
      </c>
      <c r="Q558" s="5">
        <v>0.2</v>
      </c>
      <c r="R558" s="5">
        <v>1.1000000000000001</v>
      </c>
      <c r="S558">
        <f t="shared" si="23"/>
        <v>4.30915473898163</v>
      </c>
    </row>
    <row r="559" spans="1:19" x14ac:dyDescent="0.25">
      <c r="A559" t="str">
        <f t="shared" si="24"/>
        <v>PUBBDGMUNOldSHFURSMASTDHH2_23</v>
      </c>
      <c r="B559" t="s">
        <v>1848</v>
      </c>
      <c r="C559" t="s">
        <v>13</v>
      </c>
      <c r="D559" t="s">
        <v>1850</v>
      </c>
      <c r="E559" t="s">
        <v>57</v>
      </c>
      <c r="F559" t="s">
        <v>32</v>
      </c>
      <c r="G559" t="s">
        <v>34</v>
      </c>
      <c r="H559" t="s">
        <v>76</v>
      </c>
      <c r="I559" t="s">
        <v>18</v>
      </c>
      <c r="J559" t="s">
        <v>41</v>
      </c>
      <c r="K559">
        <v>23</v>
      </c>
      <c r="L559" s="1">
        <f>SUMIFS(Activity_PUBBDG!C:C,Activity_PUBBDG!B:B,B559&amp;C559&amp;D559&amp;E559&amp;F559&amp;"*")</f>
        <v>1284.3713509640718</v>
      </c>
      <c r="M559" s="1">
        <f>SUMIFS(Activity_PUBBDG!U:U,Activity_PUBBDG!B:B,B559&amp;C559&amp;D559&amp;E559&amp;F559&amp;"*")</f>
        <v>1620.3336579154698</v>
      </c>
      <c r="N559" s="1">
        <f>VLOOKUP(B559&amp;C559&amp;D559&amp;E559&amp;F559&amp;G559&amp;H559&amp;I559&amp;J559&amp;"*",PUBBDG_CapacityToActivity!B:C,2,FALSE)</f>
        <v>31.536000000000001</v>
      </c>
      <c r="O559" s="1">
        <f>VLOOKUP(F559,Parameters!A:B,2,FALSE)</f>
        <v>0.30113578140729891</v>
      </c>
      <c r="P559" s="5">
        <v>0.05</v>
      </c>
      <c r="Q559" s="5">
        <v>0.2</v>
      </c>
      <c r="R559" s="5">
        <v>1.1000000000000001</v>
      </c>
      <c r="S559">
        <f t="shared" si="23"/>
        <v>4.30915473898163</v>
      </c>
    </row>
    <row r="560" spans="1:19" x14ac:dyDescent="0.25">
      <c r="A560" t="str">
        <f t="shared" si="24"/>
        <v>PUBBDGHSPOldSHHEP___STDGEO_23</v>
      </c>
      <c r="B560" t="s">
        <v>1848</v>
      </c>
      <c r="C560" t="s">
        <v>13</v>
      </c>
      <c r="D560" t="s">
        <v>1851</v>
      </c>
      <c r="E560" t="s">
        <v>57</v>
      </c>
      <c r="F560" t="s">
        <v>32</v>
      </c>
      <c r="G560" t="s">
        <v>35</v>
      </c>
      <c r="H560" t="s">
        <v>14</v>
      </c>
      <c r="I560" t="s">
        <v>18</v>
      </c>
      <c r="J560" t="s">
        <v>36</v>
      </c>
      <c r="K560">
        <v>23</v>
      </c>
      <c r="L560" s="1">
        <f>SUMIFS(Activity_PUBBDG!C:C,Activity_PUBBDG!B:B,B560&amp;C560&amp;D560&amp;E560&amp;F560&amp;"*")</f>
        <v>1710.7130358521706</v>
      </c>
      <c r="M560" s="1">
        <f>SUMIFS(Activity_PUBBDG!U:U,Activity_PUBBDG!B:B,B560&amp;C560&amp;D560&amp;E560&amp;F560&amp;"*")</f>
        <v>2040.1690200265282</v>
      </c>
      <c r="N560" s="1">
        <f>VLOOKUP(B560&amp;C560&amp;D560&amp;E560&amp;F560&amp;G560&amp;H560&amp;I560&amp;J560&amp;"*",PUBBDG_CapacityToActivity!B:C,2,FALSE)</f>
        <v>31.536000000000001</v>
      </c>
      <c r="O560" s="1">
        <f>VLOOKUP(F560,Parameters!A:B,2,FALSE)</f>
        <v>0.30113578140729891</v>
      </c>
      <c r="P560" s="5">
        <v>0.02</v>
      </c>
      <c r="Q560" s="5">
        <v>1.5</v>
      </c>
      <c r="R560" s="5">
        <v>1.5</v>
      </c>
      <c r="S560">
        <f t="shared" si="23"/>
        <v>6.4506052514094732</v>
      </c>
    </row>
    <row r="561" spans="1:19" x14ac:dyDescent="0.25">
      <c r="A561" t="str">
        <f t="shared" si="24"/>
        <v>PUBBDGHSPOldSHHEP___ESRGEO_23</v>
      </c>
      <c r="B561" t="s">
        <v>1848</v>
      </c>
      <c r="C561" t="s">
        <v>13</v>
      </c>
      <c r="D561" t="s">
        <v>1851</v>
      </c>
      <c r="E561" t="s">
        <v>57</v>
      </c>
      <c r="F561" t="s">
        <v>32</v>
      </c>
      <c r="G561" t="s">
        <v>35</v>
      </c>
      <c r="H561" t="s">
        <v>14</v>
      </c>
      <c r="I561" t="s">
        <v>17</v>
      </c>
      <c r="J561" t="s">
        <v>36</v>
      </c>
      <c r="K561">
        <v>23</v>
      </c>
      <c r="L561" s="1">
        <f>SUMIFS(Activity_PUBBDG!C:C,Activity_PUBBDG!B:B,B561&amp;C561&amp;D561&amp;E561&amp;F561&amp;"*")</f>
        <v>1710.7130358521706</v>
      </c>
      <c r="M561" s="1">
        <f>SUMIFS(Activity_PUBBDG!U:U,Activity_PUBBDG!B:B,B561&amp;C561&amp;D561&amp;E561&amp;F561&amp;"*")</f>
        <v>2040.1690200265282</v>
      </c>
      <c r="N561" s="1">
        <f>VLOOKUP(B561&amp;C561&amp;D561&amp;E561&amp;F561&amp;G561&amp;H561&amp;I561&amp;J561&amp;"*",PUBBDG_CapacityToActivity!B:C,2,FALSE)</f>
        <v>31.536000000000001</v>
      </c>
      <c r="O561" s="1">
        <f>VLOOKUP(F561,Parameters!A:B,2,FALSE)</f>
        <v>0.30113578140729891</v>
      </c>
      <c r="P561" s="5">
        <v>0.02</v>
      </c>
      <c r="Q561" s="5">
        <v>1.5</v>
      </c>
      <c r="R561" s="5">
        <v>1.5</v>
      </c>
      <c r="S561">
        <f t="shared" si="23"/>
        <v>6.4506052514094732</v>
      </c>
    </row>
    <row r="562" spans="1:19" x14ac:dyDescent="0.25">
      <c r="A562" t="str">
        <f t="shared" si="24"/>
        <v>PUBBDGHSPOldSHHEP___HIGGEO_23</v>
      </c>
      <c r="B562" t="s">
        <v>1848</v>
      </c>
      <c r="C562" t="s">
        <v>13</v>
      </c>
      <c r="D562" t="s">
        <v>1851</v>
      </c>
      <c r="E562" t="s">
        <v>57</v>
      </c>
      <c r="F562" t="s">
        <v>32</v>
      </c>
      <c r="G562" t="s">
        <v>35</v>
      </c>
      <c r="H562" t="s">
        <v>14</v>
      </c>
      <c r="I562" t="s">
        <v>15</v>
      </c>
      <c r="J562" t="s">
        <v>36</v>
      </c>
      <c r="K562">
        <v>23</v>
      </c>
      <c r="L562" s="1">
        <f>SUMIFS(Activity_PUBBDG!C:C,Activity_PUBBDG!B:B,B562&amp;C562&amp;D562&amp;E562&amp;F562&amp;"*")</f>
        <v>1710.7130358521706</v>
      </c>
      <c r="M562" s="1">
        <f>SUMIFS(Activity_PUBBDG!U:U,Activity_PUBBDG!B:B,B562&amp;C562&amp;D562&amp;E562&amp;F562&amp;"*")</f>
        <v>2040.1690200265282</v>
      </c>
      <c r="N562" s="1">
        <f>VLOOKUP(B562&amp;C562&amp;D562&amp;E562&amp;F562&amp;G562&amp;H562&amp;I562&amp;J562&amp;"*",PUBBDG_CapacityToActivity!B:C,2,FALSE)</f>
        <v>31.536000000000001</v>
      </c>
      <c r="O562" s="1">
        <f>VLOOKUP(F562,Parameters!A:B,2,FALSE)</f>
        <v>0.30113578140729891</v>
      </c>
      <c r="P562" s="5">
        <v>0.02</v>
      </c>
      <c r="Q562" s="5">
        <v>1.5</v>
      </c>
      <c r="R562" s="5">
        <v>1.5</v>
      </c>
      <c r="S562">
        <f t="shared" si="23"/>
        <v>6.4506052514094732</v>
      </c>
    </row>
    <row r="563" spans="1:19" x14ac:dyDescent="0.25">
      <c r="A563" t="str">
        <f t="shared" si="24"/>
        <v>PUBBDGHSPOldSHFURLARSTDHH2_23</v>
      </c>
      <c r="B563" t="s">
        <v>1848</v>
      </c>
      <c r="C563" t="s">
        <v>13</v>
      </c>
      <c r="D563" t="s">
        <v>1851</v>
      </c>
      <c r="E563" t="s">
        <v>57</v>
      </c>
      <c r="F563" t="s">
        <v>32</v>
      </c>
      <c r="G563" t="s">
        <v>34</v>
      </c>
      <c r="H563" t="s">
        <v>77</v>
      </c>
      <c r="I563" t="s">
        <v>18</v>
      </c>
      <c r="J563" t="s">
        <v>41</v>
      </c>
      <c r="K563">
        <v>23</v>
      </c>
      <c r="L563" s="1">
        <f>SUMIFS(Activity_PUBBDG!C:C,Activity_PUBBDG!B:B,B563&amp;C563&amp;D563&amp;E563&amp;F563&amp;"*")</f>
        <v>1710.7130358521706</v>
      </c>
      <c r="M563" s="1">
        <f>SUMIFS(Activity_PUBBDG!U:U,Activity_PUBBDG!B:B,B563&amp;C563&amp;D563&amp;E563&amp;F563&amp;"*")</f>
        <v>2040.1690200265282</v>
      </c>
      <c r="N563" s="1">
        <f>VLOOKUP(B563&amp;C563&amp;D563&amp;E563&amp;F563&amp;G563&amp;H563&amp;I563&amp;J563&amp;"*",PUBBDG_CapacityToActivity!B:C,2,FALSE)</f>
        <v>31.536000000000001</v>
      </c>
      <c r="O563" s="1">
        <f>VLOOKUP(F563,Parameters!A:B,2,FALSE)</f>
        <v>0.30113578140729891</v>
      </c>
      <c r="P563" s="5">
        <v>0.05</v>
      </c>
      <c r="Q563" s="5">
        <v>0.2</v>
      </c>
      <c r="R563" s="5">
        <v>1.1000000000000001</v>
      </c>
      <c r="S563">
        <f t="shared" si="23"/>
        <v>5.4256751120511844</v>
      </c>
    </row>
    <row r="564" spans="1:19" x14ac:dyDescent="0.25">
      <c r="A564" t="str">
        <f t="shared" si="24"/>
        <v>PUBBDGHSPOldSHFURMEDSTDHH2_23</v>
      </c>
      <c r="B564" t="s">
        <v>1848</v>
      </c>
      <c r="C564" t="s">
        <v>13</v>
      </c>
      <c r="D564" t="s">
        <v>1851</v>
      </c>
      <c r="E564" t="s">
        <v>57</v>
      </c>
      <c r="F564" t="s">
        <v>32</v>
      </c>
      <c r="G564" t="s">
        <v>34</v>
      </c>
      <c r="H564" t="s">
        <v>48</v>
      </c>
      <c r="I564" t="s">
        <v>18</v>
      </c>
      <c r="J564" t="s">
        <v>41</v>
      </c>
      <c r="K564">
        <v>23</v>
      </c>
      <c r="L564" s="1">
        <f>SUMIFS(Activity_PUBBDG!C:C,Activity_PUBBDG!B:B,B564&amp;C564&amp;D564&amp;E564&amp;F564&amp;"*")</f>
        <v>1710.7130358521706</v>
      </c>
      <c r="M564" s="1">
        <f>SUMIFS(Activity_PUBBDG!U:U,Activity_PUBBDG!B:B,B564&amp;C564&amp;D564&amp;E564&amp;F564&amp;"*")</f>
        <v>2040.1690200265282</v>
      </c>
      <c r="N564" s="1">
        <f>VLOOKUP(B564&amp;C564&amp;D564&amp;E564&amp;F564&amp;G564&amp;H564&amp;I564&amp;J564&amp;"*",PUBBDG_CapacityToActivity!B:C,2,FALSE)</f>
        <v>31.536000000000001</v>
      </c>
      <c r="O564" s="1">
        <f>VLOOKUP(F564,Parameters!A:B,2,FALSE)</f>
        <v>0.30113578140729891</v>
      </c>
      <c r="P564" s="5">
        <v>0.05</v>
      </c>
      <c r="Q564" s="5">
        <v>0.2</v>
      </c>
      <c r="R564" s="5">
        <v>1.1000000000000001</v>
      </c>
      <c r="S564">
        <f t="shared" si="23"/>
        <v>5.4256751120511844</v>
      </c>
    </row>
    <row r="565" spans="1:19" x14ac:dyDescent="0.25">
      <c r="A565" t="str">
        <f t="shared" si="24"/>
        <v>PUBBDGHSPOldSHFURSMASTDHH2_23</v>
      </c>
      <c r="B565" t="s">
        <v>1848</v>
      </c>
      <c r="C565" t="s">
        <v>13</v>
      </c>
      <c r="D565" t="s">
        <v>1851</v>
      </c>
      <c r="E565" t="s">
        <v>57</v>
      </c>
      <c r="F565" t="s">
        <v>32</v>
      </c>
      <c r="G565" t="s">
        <v>34</v>
      </c>
      <c r="H565" t="s">
        <v>76</v>
      </c>
      <c r="I565" t="s">
        <v>18</v>
      </c>
      <c r="J565" t="s">
        <v>41</v>
      </c>
      <c r="K565">
        <v>23</v>
      </c>
      <c r="L565" s="1">
        <f>SUMIFS(Activity_PUBBDG!C:C,Activity_PUBBDG!B:B,B565&amp;C565&amp;D565&amp;E565&amp;F565&amp;"*")</f>
        <v>1710.7130358521706</v>
      </c>
      <c r="M565" s="1">
        <f>SUMIFS(Activity_PUBBDG!U:U,Activity_PUBBDG!B:B,B565&amp;C565&amp;D565&amp;E565&amp;F565&amp;"*")</f>
        <v>2040.1690200265282</v>
      </c>
      <c r="N565" s="1">
        <f>VLOOKUP(B565&amp;C565&amp;D565&amp;E565&amp;F565&amp;G565&amp;H565&amp;I565&amp;J565&amp;"*",PUBBDG_CapacityToActivity!B:C,2,FALSE)</f>
        <v>31.536000000000001</v>
      </c>
      <c r="O565" s="1">
        <f>VLOOKUP(F565,Parameters!A:B,2,FALSE)</f>
        <v>0.30113578140729891</v>
      </c>
      <c r="P565" s="5">
        <v>0.05</v>
      </c>
      <c r="Q565" s="5">
        <v>0.2</v>
      </c>
      <c r="R565" s="5">
        <v>1.1000000000000001</v>
      </c>
      <c r="S565">
        <f t="shared" si="23"/>
        <v>5.4256751120511844</v>
      </c>
    </row>
    <row r="566" spans="1:19" x14ac:dyDescent="0.25">
      <c r="A566" t="str">
        <f t="shared" si="24"/>
        <v>PUBBDGSBDOldSHHEP___STDGEO_23</v>
      </c>
      <c r="B566" t="s">
        <v>1848</v>
      </c>
      <c r="C566" t="s">
        <v>13</v>
      </c>
      <c r="D566" t="s">
        <v>1852</v>
      </c>
      <c r="E566" t="s">
        <v>57</v>
      </c>
      <c r="F566" t="s">
        <v>32</v>
      </c>
      <c r="G566" t="s">
        <v>35</v>
      </c>
      <c r="H566" t="s">
        <v>14</v>
      </c>
      <c r="I566" t="s">
        <v>18</v>
      </c>
      <c r="J566" t="s">
        <v>36</v>
      </c>
      <c r="K566">
        <v>23</v>
      </c>
      <c r="L566" s="1">
        <f>SUMIFS(Activity_PUBBDG!C:C,Activity_PUBBDG!B:B,B566&amp;C566&amp;D566&amp;E566&amp;F566&amp;"*")</f>
        <v>2189.6348569329261</v>
      </c>
      <c r="M566" s="1">
        <f>SUMIFS(Activity_PUBBDG!U:U,Activity_PUBBDG!B:B,B566&amp;C566&amp;D566&amp;E566&amp;F566&amp;"*")</f>
        <v>2601.5900763926697</v>
      </c>
      <c r="N566" s="1">
        <f>VLOOKUP(B566&amp;C566&amp;D566&amp;E566&amp;F566&amp;G566&amp;H566&amp;I566&amp;J566&amp;"*",PUBBDG_CapacityToActivity!B:C,2,FALSE)</f>
        <v>31.536000000000001</v>
      </c>
      <c r="O566" s="1">
        <f>VLOOKUP(F566,Parameters!A:B,2,FALSE)</f>
        <v>0.30113578140729891</v>
      </c>
      <c r="P566" s="5">
        <v>0.02</v>
      </c>
      <c r="Q566" s="5">
        <v>1.5</v>
      </c>
      <c r="R566" s="5">
        <v>1.5</v>
      </c>
      <c r="S566">
        <f t="shared" si="23"/>
        <v>8.2257060292853179</v>
      </c>
    </row>
    <row r="567" spans="1:19" x14ac:dyDescent="0.25">
      <c r="A567" t="str">
        <f t="shared" si="24"/>
        <v>PUBBDGSBDOldSHHEP___ESRGEO_23</v>
      </c>
      <c r="B567" t="s">
        <v>1848</v>
      </c>
      <c r="C567" t="s">
        <v>13</v>
      </c>
      <c r="D567" t="s">
        <v>1852</v>
      </c>
      <c r="E567" t="s">
        <v>57</v>
      </c>
      <c r="F567" t="s">
        <v>32</v>
      </c>
      <c r="G567" t="s">
        <v>35</v>
      </c>
      <c r="H567" t="s">
        <v>14</v>
      </c>
      <c r="I567" t="s">
        <v>17</v>
      </c>
      <c r="J567" t="s">
        <v>36</v>
      </c>
      <c r="K567">
        <v>23</v>
      </c>
      <c r="L567" s="1">
        <f>SUMIFS(Activity_PUBBDG!C:C,Activity_PUBBDG!B:B,B567&amp;C567&amp;D567&amp;E567&amp;F567&amp;"*")</f>
        <v>2189.6348569329261</v>
      </c>
      <c r="M567" s="1">
        <f>SUMIFS(Activity_PUBBDG!U:U,Activity_PUBBDG!B:B,B567&amp;C567&amp;D567&amp;E567&amp;F567&amp;"*")</f>
        <v>2601.5900763926697</v>
      </c>
      <c r="N567" s="1">
        <f>VLOOKUP(B567&amp;C567&amp;D567&amp;E567&amp;F567&amp;G567&amp;H567&amp;I567&amp;J567&amp;"*",PUBBDG_CapacityToActivity!B:C,2,FALSE)</f>
        <v>31.536000000000001</v>
      </c>
      <c r="O567" s="1">
        <f>VLOOKUP(F567,Parameters!A:B,2,FALSE)</f>
        <v>0.30113578140729891</v>
      </c>
      <c r="P567" s="5">
        <v>0.02</v>
      </c>
      <c r="Q567" s="5">
        <v>1.5</v>
      </c>
      <c r="R567" s="5">
        <v>1.5</v>
      </c>
      <c r="S567">
        <f t="shared" si="23"/>
        <v>8.2257060292853179</v>
      </c>
    </row>
    <row r="568" spans="1:19" x14ac:dyDescent="0.25">
      <c r="A568" t="str">
        <f t="shared" si="24"/>
        <v>PUBBDGSBDOldSHHEP___HIGGEO_23</v>
      </c>
      <c r="B568" t="s">
        <v>1848</v>
      </c>
      <c r="C568" t="s">
        <v>13</v>
      </c>
      <c r="D568" t="s">
        <v>1852</v>
      </c>
      <c r="E568" t="s">
        <v>57</v>
      </c>
      <c r="F568" t="s">
        <v>32</v>
      </c>
      <c r="G568" t="s">
        <v>35</v>
      </c>
      <c r="H568" t="s">
        <v>14</v>
      </c>
      <c r="I568" t="s">
        <v>15</v>
      </c>
      <c r="J568" t="s">
        <v>36</v>
      </c>
      <c r="K568">
        <v>23</v>
      </c>
      <c r="L568" s="1">
        <f>SUMIFS(Activity_PUBBDG!C:C,Activity_PUBBDG!B:B,B568&amp;C568&amp;D568&amp;E568&amp;F568&amp;"*")</f>
        <v>2189.6348569329261</v>
      </c>
      <c r="M568" s="1">
        <f>SUMIFS(Activity_PUBBDG!U:U,Activity_PUBBDG!B:B,B568&amp;C568&amp;D568&amp;E568&amp;F568&amp;"*")</f>
        <v>2601.5900763926697</v>
      </c>
      <c r="N568" s="1">
        <f>VLOOKUP(B568&amp;C568&amp;D568&amp;E568&amp;F568&amp;G568&amp;H568&amp;I568&amp;J568&amp;"*",PUBBDG_CapacityToActivity!B:C,2,FALSE)</f>
        <v>31.536000000000001</v>
      </c>
      <c r="O568" s="1">
        <f>VLOOKUP(F568,Parameters!A:B,2,FALSE)</f>
        <v>0.30113578140729891</v>
      </c>
      <c r="P568" s="5">
        <v>0.02</v>
      </c>
      <c r="Q568" s="5">
        <v>1.5</v>
      </c>
      <c r="R568" s="5">
        <v>1.5</v>
      </c>
      <c r="S568">
        <f t="shared" si="23"/>
        <v>8.2257060292853179</v>
      </c>
    </row>
    <row r="569" spans="1:19" x14ac:dyDescent="0.25">
      <c r="A569" t="str">
        <f t="shared" si="24"/>
        <v>PUBBDGSBDOldSHFURLARSTDHH2_23</v>
      </c>
      <c r="B569" t="s">
        <v>1848</v>
      </c>
      <c r="C569" t="s">
        <v>13</v>
      </c>
      <c r="D569" t="s">
        <v>1852</v>
      </c>
      <c r="E569" t="s">
        <v>57</v>
      </c>
      <c r="F569" t="s">
        <v>32</v>
      </c>
      <c r="G569" t="s">
        <v>34</v>
      </c>
      <c r="H569" t="s">
        <v>77</v>
      </c>
      <c r="I569" t="s">
        <v>18</v>
      </c>
      <c r="J569" t="s">
        <v>41</v>
      </c>
      <c r="K569">
        <v>23</v>
      </c>
      <c r="L569" s="1">
        <f>SUMIFS(Activity_PUBBDG!C:C,Activity_PUBBDG!B:B,B569&amp;C569&amp;D569&amp;E569&amp;F569&amp;"*")</f>
        <v>2189.6348569329261</v>
      </c>
      <c r="M569" s="1">
        <f>SUMIFS(Activity_PUBBDG!U:U,Activity_PUBBDG!B:B,B569&amp;C569&amp;D569&amp;E569&amp;F569&amp;"*")</f>
        <v>2601.5900763926697</v>
      </c>
      <c r="N569" s="1">
        <f>VLOOKUP(B569&amp;C569&amp;D569&amp;E569&amp;F569&amp;G569&amp;H569&amp;I569&amp;J569&amp;"*",PUBBDG_CapacityToActivity!B:C,2,FALSE)</f>
        <v>31.536000000000001</v>
      </c>
      <c r="O569" s="1">
        <f>VLOOKUP(F569,Parameters!A:B,2,FALSE)</f>
        <v>0.30113578140729891</v>
      </c>
      <c r="P569" s="5">
        <v>0.05</v>
      </c>
      <c r="Q569" s="5">
        <v>0.2</v>
      </c>
      <c r="R569" s="5">
        <v>1.1000000000000001</v>
      </c>
      <c r="S569">
        <f t="shared" si="23"/>
        <v>6.9187319240145619</v>
      </c>
    </row>
    <row r="570" spans="1:19" x14ac:dyDescent="0.25">
      <c r="A570" t="str">
        <f t="shared" si="24"/>
        <v>PUBBDGSBDOldSHFURMEDSTDHH2_23</v>
      </c>
      <c r="B570" t="s">
        <v>1848</v>
      </c>
      <c r="C570" t="s">
        <v>13</v>
      </c>
      <c r="D570" t="s">
        <v>1852</v>
      </c>
      <c r="E570" t="s">
        <v>57</v>
      </c>
      <c r="F570" t="s">
        <v>32</v>
      </c>
      <c r="G570" t="s">
        <v>34</v>
      </c>
      <c r="H570" t="s">
        <v>48</v>
      </c>
      <c r="I570" t="s">
        <v>18</v>
      </c>
      <c r="J570" t="s">
        <v>41</v>
      </c>
      <c r="K570">
        <v>23</v>
      </c>
      <c r="L570" s="1">
        <f>SUMIFS(Activity_PUBBDG!C:C,Activity_PUBBDG!B:B,B570&amp;C570&amp;D570&amp;E570&amp;F570&amp;"*")</f>
        <v>2189.6348569329261</v>
      </c>
      <c r="M570" s="1">
        <f>SUMIFS(Activity_PUBBDG!U:U,Activity_PUBBDG!B:B,B570&amp;C570&amp;D570&amp;E570&amp;F570&amp;"*")</f>
        <v>2601.5900763926697</v>
      </c>
      <c r="N570" s="1">
        <f>VLOOKUP(B570&amp;C570&amp;D570&amp;E570&amp;F570&amp;G570&amp;H570&amp;I570&amp;J570&amp;"*",PUBBDG_CapacityToActivity!B:C,2,FALSE)</f>
        <v>31.536000000000001</v>
      </c>
      <c r="O570" s="1">
        <f>VLOOKUP(F570,Parameters!A:B,2,FALSE)</f>
        <v>0.30113578140729891</v>
      </c>
      <c r="P570" s="5">
        <v>0.05</v>
      </c>
      <c r="Q570" s="5">
        <v>0.2</v>
      </c>
      <c r="R570" s="5">
        <v>1.1000000000000001</v>
      </c>
      <c r="S570">
        <f t="shared" si="23"/>
        <v>6.9187319240145619</v>
      </c>
    </row>
    <row r="571" spans="1:19" x14ac:dyDescent="0.25">
      <c r="A571" t="str">
        <f t="shared" si="24"/>
        <v>PUBBDGSBDOldSHFURSMASTDHH2_23</v>
      </c>
      <c r="B571" t="s">
        <v>1848</v>
      </c>
      <c r="C571" t="s">
        <v>13</v>
      </c>
      <c r="D571" t="s">
        <v>1852</v>
      </c>
      <c r="E571" t="s">
        <v>57</v>
      </c>
      <c r="F571" t="s">
        <v>32</v>
      </c>
      <c r="G571" t="s">
        <v>34</v>
      </c>
      <c r="H571" t="s">
        <v>76</v>
      </c>
      <c r="I571" t="s">
        <v>18</v>
      </c>
      <c r="J571" t="s">
        <v>41</v>
      </c>
      <c r="K571">
        <v>23</v>
      </c>
      <c r="L571" s="1">
        <f>SUMIFS(Activity_PUBBDG!C:C,Activity_PUBBDG!B:B,B571&amp;C571&amp;D571&amp;E571&amp;F571&amp;"*")</f>
        <v>2189.6348569329261</v>
      </c>
      <c r="M571" s="1">
        <f>SUMIFS(Activity_PUBBDG!U:U,Activity_PUBBDG!B:B,B571&amp;C571&amp;D571&amp;E571&amp;F571&amp;"*")</f>
        <v>2601.5900763926697</v>
      </c>
      <c r="N571" s="1">
        <f>VLOOKUP(B571&amp;C571&amp;D571&amp;E571&amp;F571&amp;G571&amp;H571&amp;I571&amp;J571&amp;"*",PUBBDG_CapacityToActivity!B:C,2,FALSE)</f>
        <v>31.536000000000001</v>
      </c>
      <c r="O571" s="1">
        <f>VLOOKUP(F571,Parameters!A:B,2,FALSE)</f>
        <v>0.30113578140729891</v>
      </c>
      <c r="P571" s="5">
        <v>0.05</v>
      </c>
      <c r="Q571" s="5">
        <v>0.2</v>
      </c>
      <c r="R571" s="5">
        <v>1.1000000000000001</v>
      </c>
      <c r="S571">
        <f t="shared" ref="S571:S585" si="25">IF(R571=0,M571*Q571/N571/O571*(P571+1/(50-23)),M571*Q571/N571/O571*(P571+1/R571^(50-23)))</f>
        <v>6.9187319240145619</v>
      </c>
    </row>
    <row r="572" spans="1:19" x14ac:dyDescent="0.25">
      <c r="A572" t="str">
        <f t="shared" ref="A572:A573" si="26">B572&amp;C572&amp;D572&amp;E572&amp;F572&amp;G572&amp;H572&amp;I572&amp;J572&amp;"_"&amp;K572</f>
        <v>PUBBDGPSIOldSHHEP___STDGEO_23</v>
      </c>
      <c r="B572" t="s">
        <v>1848</v>
      </c>
      <c r="C572" t="s">
        <v>13</v>
      </c>
      <c r="D572" t="s">
        <v>1849</v>
      </c>
      <c r="E572" t="s">
        <v>57</v>
      </c>
      <c r="F572" t="s">
        <v>32</v>
      </c>
      <c r="G572" t="s">
        <v>35</v>
      </c>
      <c r="H572" t="s">
        <v>14</v>
      </c>
      <c r="I572" t="s">
        <v>18</v>
      </c>
      <c r="J572" t="s">
        <v>36</v>
      </c>
      <c r="K572">
        <v>23</v>
      </c>
      <c r="L572" s="1">
        <f>SUMIFS(Activity_PUBBDG!C:C,Activity_PUBBDG!B:B,B572&amp;C572&amp;D572&amp;E572&amp;F572&amp;"*")</f>
        <v>3199.7170206202804</v>
      </c>
      <c r="M572" s="1">
        <f>SUMIFS(Activity_PUBBDG!U:U,Activity_PUBBDG!B:B,B572&amp;C572&amp;D572&amp;E572&amp;F572&amp;"*")</f>
        <v>3609.2124056449115</v>
      </c>
      <c r="N572" s="1">
        <f>VLOOKUP(B572&amp;C572&amp;D572&amp;E572&amp;F572&amp;G572&amp;H572&amp;I572&amp;J572&amp;"*",PUBBDG_CapacityToActivity!B:C,2,FALSE)</f>
        <v>31.536000000000001</v>
      </c>
      <c r="O572" s="1">
        <f>VLOOKUP(F572,Parameters!A:B,2,FALSE)</f>
        <v>0.30113578140729891</v>
      </c>
      <c r="P572" s="5">
        <v>0.02</v>
      </c>
      <c r="Q572" s="5">
        <v>1.5</v>
      </c>
      <c r="R572" s="5">
        <v>1.5</v>
      </c>
      <c r="S572">
        <f t="shared" si="25"/>
        <v>11.411605738921844</v>
      </c>
    </row>
    <row r="573" spans="1:19" x14ac:dyDescent="0.25">
      <c r="A573" t="str">
        <f t="shared" si="26"/>
        <v>PUBBDGPSIOldSHHEP___ESRGEO_23</v>
      </c>
      <c r="B573" t="s">
        <v>1848</v>
      </c>
      <c r="C573" t="s">
        <v>13</v>
      </c>
      <c r="D573" t="s">
        <v>1849</v>
      </c>
      <c r="E573" t="s">
        <v>57</v>
      </c>
      <c r="F573" t="s">
        <v>32</v>
      </c>
      <c r="G573" t="s">
        <v>35</v>
      </c>
      <c r="H573" t="s">
        <v>14</v>
      </c>
      <c r="I573" t="s">
        <v>17</v>
      </c>
      <c r="J573" t="s">
        <v>36</v>
      </c>
      <c r="K573">
        <v>23</v>
      </c>
      <c r="L573" s="1">
        <f>SUMIFS(Activity_PUBBDG!C:C,Activity_PUBBDG!B:B,B573&amp;C573&amp;D573&amp;E573&amp;F573&amp;"*")</f>
        <v>3199.7170206202804</v>
      </c>
      <c r="M573" s="1">
        <f>SUMIFS(Activity_PUBBDG!U:U,Activity_PUBBDG!B:B,B573&amp;C573&amp;D573&amp;E573&amp;F573&amp;"*")</f>
        <v>3609.2124056449115</v>
      </c>
      <c r="N573" s="1">
        <f>VLOOKUP(B573&amp;C573&amp;D573&amp;E573&amp;F573&amp;G573&amp;H573&amp;I573&amp;J573&amp;"*",PUBBDG_CapacityToActivity!B:C,2,FALSE)</f>
        <v>31.536000000000001</v>
      </c>
      <c r="O573" s="1">
        <f>VLOOKUP(F573,Parameters!A:B,2,FALSE)</f>
        <v>0.30113578140729891</v>
      </c>
      <c r="P573" s="5">
        <v>0.02</v>
      </c>
      <c r="Q573" s="5">
        <v>1.5</v>
      </c>
      <c r="R573" s="5">
        <v>1.5</v>
      </c>
      <c r="S573">
        <f t="shared" si="25"/>
        <v>11.411605738921844</v>
      </c>
    </row>
    <row r="574" spans="1:19" x14ac:dyDescent="0.25">
      <c r="A574" t="str">
        <f t="shared" ref="A574:A577" si="27">B574&amp;C574&amp;D574&amp;E574&amp;F574&amp;G574&amp;H574&amp;I574&amp;J574&amp;"_"&amp;K574</f>
        <v>PUBBDGPSIOldSHHEP___HIGGEO_23</v>
      </c>
      <c r="B574" t="s">
        <v>1848</v>
      </c>
      <c r="C574" t="s">
        <v>13</v>
      </c>
      <c r="D574" t="s">
        <v>1849</v>
      </c>
      <c r="E574" t="s">
        <v>57</v>
      </c>
      <c r="F574" t="s">
        <v>32</v>
      </c>
      <c r="G574" t="s">
        <v>35</v>
      </c>
      <c r="H574" t="s">
        <v>14</v>
      </c>
      <c r="I574" t="s">
        <v>15</v>
      </c>
      <c r="J574" t="s">
        <v>36</v>
      </c>
      <c r="K574">
        <v>23</v>
      </c>
      <c r="L574" s="1">
        <f>SUMIFS(Activity_PUBBDG!C:C,Activity_PUBBDG!B:B,B574&amp;C574&amp;D574&amp;E574&amp;F574&amp;"*")</f>
        <v>3199.7170206202804</v>
      </c>
      <c r="M574" s="1">
        <f>SUMIFS(Activity_PUBBDG!U:U,Activity_PUBBDG!B:B,B574&amp;C574&amp;D574&amp;E574&amp;F574&amp;"*")</f>
        <v>3609.2124056449115</v>
      </c>
      <c r="N574" s="1">
        <f>VLOOKUP(B574&amp;C574&amp;D574&amp;E574&amp;F574&amp;G574&amp;H574&amp;I574&amp;J574&amp;"*",PUBBDG_CapacityToActivity!B:C,2,FALSE)</f>
        <v>31.536000000000001</v>
      </c>
      <c r="O574" s="1">
        <f>VLOOKUP(F574,Parameters!A:B,2,FALSE)</f>
        <v>0.30113578140729891</v>
      </c>
      <c r="P574" s="5">
        <v>0.02</v>
      </c>
      <c r="Q574" s="5">
        <v>1.5</v>
      </c>
      <c r="R574" s="5">
        <v>1.5</v>
      </c>
      <c r="S574">
        <f t="shared" si="25"/>
        <v>11.411605738921844</v>
      </c>
    </row>
    <row r="575" spans="1:19" x14ac:dyDescent="0.25">
      <c r="A575" t="str">
        <f t="shared" si="27"/>
        <v>PUBBDGPSIOldSHFURLARSTDHH2_23</v>
      </c>
      <c r="B575" t="s">
        <v>1848</v>
      </c>
      <c r="C575" t="s">
        <v>13</v>
      </c>
      <c r="D575" t="s">
        <v>1849</v>
      </c>
      <c r="E575" t="s">
        <v>57</v>
      </c>
      <c r="F575" t="s">
        <v>32</v>
      </c>
      <c r="G575" t="s">
        <v>34</v>
      </c>
      <c r="H575" t="s">
        <v>77</v>
      </c>
      <c r="I575" t="s">
        <v>18</v>
      </c>
      <c r="J575" t="s">
        <v>41</v>
      </c>
      <c r="K575">
        <v>23</v>
      </c>
      <c r="L575" s="1">
        <f>SUMIFS(Activity_PUBBDG!C:C,Activity_PUBBDG!B:B,B575&amp;C575&amp;D575&amp;E575&amp;F575&amp;"*")</f>
        <v>3199.7170206202804</v>
      </c>
      <c r="M575" s="1">
        <f>SUMIFS(Activity_PUBBDG!U:U,Activity_PUBBDG!B:B,B575&amp;C575&amp;D575&amp;E575&amp;F575&amp;"*")</f>
        <v>3609.2124056449115</v>
      </c>
      <c r="N575" s="1">
        <f>VLOOKUP(B575&amp;C575&amp;D575&amp;E575&amp;F575&amp;G575&amp;H575&amp;I575&amp;J575&amp;"*",PUBBDG_CapacityToActivity!B:C,2,FALSE)</f>
        <v>31.536000000000001</v>
      </c>
      <c r="O575" s="1">
        <f>VLOOKUP(F575,Parameters!A:B,2,FALSE)</f>
        <v>0.30113578140729891</v>
      </c>
      <c r="P575" s="5">
        <v>0.05</v>
      </c>
      <c r="Q575" s="5">
        <v>0.2</v>
      </c>
      <c r="R575" s="5">
        <v>1.1000000000000001</v>
      </c>
      <c r="S575">
        <f t="shared" si="25"/>
        <v>9.598427253424008</v>
      </c>
    </row>
    <row r="576" spans="1:19" x14ac:dyDescent="0.25">
      <c r="A576" t="str">
        <f t="shared" si="27"/>
        <v>PUBBDGPSIOldSHFURMEDSTDHH2_23</v>
      </c>
      <c r="B576" t="s">
        <v>1848</v>
      </c>
      <c r="C576" t="s">
        <v>13</v>
      </c>
      <c r="D576" t="s">
        <v>1849</v>
      </c>
      <c r="E576" t="s">
        <v>57</v>
      </c>
      <c r="F576" t="s">
        <v>32</v>
      </c>
      <c r="G576" t="s">
        <v>34</v>
      </c>
      <c r="H576" t="s">
        <v>48</v>
      </c>
      <c r="I576" t="s">
        <v>18</v>
      </c>
      <c r="J576" t="s">
        <v>41</v>
      </c>
      <c r="K576">
        <v>23</v>
      </c>
      <c r="L576" s="1">
        <f>SUMIFS(Activity_PUBBDG!C:C,Activity_PUBBDG!B:B,B576&amp;C576&amp;D576&amp;E576&amp;F576&amp;"*")</f>
        <v>3199.7170206202804</v>
      </c>
      <c r="M576" s="1">
        <f>SUMIFS(Activity_PUBBDG!U:U,Activity_PUBBDG!B:B,B576&amp;C576&amp;D576&amp;E576&amp;F576&amp;"*")</f>
        <v>3609.2124056449115</v>
      </c>
      <c r="N576" s="1">
        <f>VLOOKUP(B576&amp;C576&amp;D576&amp;E576&amp;F576&amp;G576&amp;H576&amp;I576&amp;J576&amp;"*",PUBBDG_CapacityToActivity!B:C,2,FALSE)</f>
        <v>31.536000000000001</v>
      </c>
      <c r="O576" s="1">
        <f>VLOOKUP(F576,Parameters!A:B,2,FALSE)</f>
        <v>0.30113578140729891</v>
      </c>
      <c r="P576" s="5">
        <v>0.05</v>
      </c>
      <c r="Q576" s="5">
        <v>0.2</v>
      </c>
      <c r="R576" s="5">
        <v>1.1000000000000001</v>
      </c>
      <c r="S576">
        <f t="shared" si="25"/>
        <v>9.598427253424008</v>
      </c>
    </row>
    <row r="577" spans="1:19" x14ac:dyDescent="0.25">
      <c r="A577" t="str">
        <f t="shared" si="27"/>
        <v>PUBBDGPSIOldSHFURSMASTDHH2_23</v>
      </c>
      <c r="B577" t="s">
        <v>1848</v>
      </c>
      <c r="C577" t="s">
        <v>13</v>
      </c>
      <c r="D577" t="s">
        <v>1849</v>
      </c>
      <c r="E577" t="s">
        <v>57</v>
      </c>
      <c r="F577" t="s">
        <v>32</v>
      </c>
      <c r="G577" t="s">
        <v>34</v>
      </c>
      <c r="H577" t="s">
        <v>76</v>
      </c>
      <c r="I577" t="s">
        <v>18</v>
      </c>
      <c r="J577" t="s">
        <v>41</v>
      </c>
      <c r="K577">
        <v>23</v>
      </c>
      <c r="L577" s="1">
        <f>SUMIFS(Activity_PUBBDG!C:C,Activity_PUBBDG!B:B,B577&amp;C577&amp;D577&amp;E577&amp;F577&amp;"*")</f>
        <v>3199.7170206202804</v>
      </c>
      <c r="M577" s="1">
        <f>SUMIFS(Activity_PUBBDG!U:U,Activity_PUBBDG!B:B,B577&amp;C577&amp;D577&amp;E577&amp;F577&amp;"*")</f>
        <v>3609.2124056449115</v>
      </c>
      <c r="N577" s="1">
        <f>VLOOKUP(B577&amp;C577&amp;D577&amp;E577&amp;F577&amp;G577&amp;H577&amp;I577&amp;J577&amp;"*",PUBBDG_CapacityToActivity!B:C,2,FALSE)</f>
        <v>31.536000000000001</v>
      </c>
      <c r="O577" s="1">
        <f>VLOOKUP(F577,Parameters!A:B,2,FALSE)</f>
        <v>0.30113578140729891</v>
      </c>
      <c r="P577" s="5">
        <v>0.05</v>
      </c>
      <c r="Q577" s="5">
        <v>0.2</v>
      </c>
      <c r="R577" s="5">
        <v>1.1000000000000001</v>
      </c>
      <c r="S577">
        <f t="shared" si="25"/>
        <v>9.598427253424008</v>
      </c>
    </row>
    <row r="578" spans="1:19" x14ac:dyDescent="0.25">
      <c r="A578" t="s">
        <v>1857</v>
      </c>
      <c r="B578" t="s">
        <v>1848</v>
      </c>
      <c r="C578" t="s">
        <v>13</v>
      </c>
      <c r="D578" t="s">
        <v>1849</v>
      </c>
      <c r="E578" t="s">
        <v>57</v>
      </c>
      <c r="F578" t="s">
        <v>28</v>
      </c>
      <c r="G578" t="s">
        <v>46</v>
      </c>
      <c r="H578" t="s">
        <v>14</v>
      </c>
      <c r="I578" t="s">
        <v>18</v>
      </c>
      <c r="J578" t="s">
        <v>47</v>
      </c>
      <c r="K578">
        <v>23</v>
      </c>
      <c r="L578" s="1">
        <f>SUMIFS(Activity_PUBBDG!C:C,Activity_PUBBDG!B:B,B578&amp;C578&amp;D578&amp;E578&amp;F578&amp;"*")</f>
        <v>1616.4216119582645</v>
      </c>
      <c r="M578" s="1">
        <f>SUMIFS(Activity_PUBBDG!U:U,Activity_PUBBDG!B:B,B578&amp;C578&amp;D578&amp;E578&amp;F578&amp;"*")</f>
        <v>1342.4853659375522</v>
      </c>
      <c r="N578" s="1">
        <f>VLOOKUP(B578&amp;C578&amp;D578&amp;E578&amp;F578&amp;G578&amp;H578&amp;I578&amp;J578&amp;"*",PUBBDG_CapacityToActivity!B:C,2,FALSE)</f>
        <v>31.536000000000001</v>
      </c>
      <c r="O578" s="1">
        <f>VLOOKUP(F578,Parameters!A:B,2,FALSE)</f>
        <v>0.37169226366635683</v>
      </c>
      <c r="P578" s="5">
        <v>0</v>
      </c>
      <c r="Q578" s="5">
        <f>25%</f>
        <v>0.25</v>
      </c>
      <c r="R578" s="5">
        <v>0</v>
      </c>
      <c r="S578">
        <f t="shared" si="25"/>
        <v>1.0604633799103313</v>
      </c>
    </row>
    <row r="579" spans="1:19" x14ac:dyDescent="0.25">
      <c r="A579" t="s">
        <v>1858</v>
      </c>
      <c r="B579" t="s">
        <v>1848</v>
      </c>
      <c r="C579" t="s">
        <v>13</v>
      </c>
      <c r="D579" t="s">
        <v>1852</v>
      </c>
      <c r="E579" t="s">
        <v>57</v>
      </c>
      <c r="F579" t="s">
        <v>28</v>
      </c>
      <c r="G579" t="s">
        <v>46</v>
      </c>
      <c r="H579" t="s">
        <v>14</v>
      </c>
      <c r="I579" t="s">
        <v>18</v>
      </c>
      <c r="J579" t="s">
        <v>47</v>
      </c>
      <c r="K579">
        <v>23</v>
      </c>
      <c r="L579" s="1">
        <f>SUMIFS(Activity_PUBBDG!C:C,Activity_PUBBDG!B:B,B579&amp;C579&amp;D579&amp;E579&amp;F579&amp;"*")</f>
        <v>1358.3622438676723</v>
      </c>
      <c r="M579" s="1">
        <f>SUMIFS(Activity_PUBBDG!U:U,Activity_PUBBDG!B:B,B579&amp;C579&amp;D579&amp;E579&amp;F579&amp;"*")</f>
        <v>1145.5346718741846</v>
      </c>
      <c r="N579" s="1">
        <f>VLOOKUP(B579&amp;C579&amp;D579&amp;E579&amp;F579&amp;G579&amp;H579&amp;I579&amp;J579&amp;"*",PUBBDG_CapacityToActivity!B:C,2,FALSE)</f>
        <v>31.536000000000001</v>
      </c>
      <c r="O579" s="1">
        <f>VLOOKUP(F579,Parameters!A:B,2,FALSE)</f>
        <v>0.37169226366635683</v>
      </c>
      <c r="P579" s="5">
        <v>0</v>
      </c>
      <c r="Q579" s="5">
        <f>25%</f>
        <v>0.25</v>
      </c>
      <c r="R579" s="5">
        <v>0</v>
      </c>
      <c r="S579">
        <f t="shared" si="25"/>
        <v>0.90488701088506196</v>
      </c>
    </row>
    <row r="580" spans="1:19" x14ac:dyDescent="0.25">
      <c r="A580" t="s">
        <v>1859</v>
      </c>
      <c r="B580" t="s">
        <v>1848</v>
      </c>
      <c r="C580" t="s">
        <v>13</v>
      </c>
      <c r="D580" t="s">
        <v>1851</v>
      </c>
      <c r="E580" t="s">
        <v>57</v>
      </c>
      <c r="F580" t="s">
        <v>28</v>
      </c>
      <c r="G580" t="s">
        <v>46</v>
      </c>
      <c r="H580" t="s">
        <v>14</v>
      </c>
      <c r="I580" t="s">
        <v>18</v>
      </c>
      <c r="J580" t="s">
        <v>47</v>
      </c>
      <c r="K580">
        <v>23</v>
      </c>
      <c r="L580" s="1">
        <f>SUMIFS(Activity_PUBBDG!C:C,Activity_PUBBDG!B:B,B580&amp;C580&amp;D580&amp;E580&amp;F580&amp;"*")</f>
        <v>1156.4179493497727</v>
      </c>
      <c r="M580" s="1">
        <f>SUMIFS(Activity_PUBBDG!U:U,Activity_PUBBDG!B:B,B580&amp;C580&amp;D580&amp;E580&amp;F580&amp;"*")</f>
        <v>961.96092526107032</v>
      </c>
      <c r="N580" s="1">
        <f>VLOOKUP(B580&amp;C580&amp;D580&amp;E580&amp;F580&amp;G580&amp;H580&amp;I580&amp;J580&amp;"*",PUBBDG_CapacityToActivity!B:C,2,FALSE)</f>
        <v>31.536000000000001</v>
      </c>
      <c r="O580" s="1">
        <f>VLOOKUP(F580,Parameters!A:B,2,FALSE)</f>
        <v>0.37169226366635683</v>
      </c>
      <c r="P580" s="5">
        <v>0</v>
      </c>
      <c r="Q580" s="5">
        <f>25%</f>
        <v>0.25</v>
      </c>
      <c r="R580" s="5">
        <v>0</v>
      </c>
      <c r="S580">
        <f t="shared" si="25"/>
        <v>0.75987743332427293</v>
      </c>
    </row>
    <row r="581" spans="1:19" x14ac:dyDescent="0.25">
      <c r="A581" t="s">
        <v>1860</v>
      </c>
      <c r="B581" t="s">
        <v>1848</v>
      </c>
      <c r="C581" t="s">
        <v>13</v>
      </c>
      <c r="D581" t="s">
        <v>1850</v>
      </c>
      <c r="E581" t="s">
        <v>57</v>
      </c>
      <c r="F581" t="s">
        <v>28</v>
      </c>
      <c r="G581" t="s">
        <v>46</v>
      </c>
      <c r="H581" t="s">
        <v>14</v>
      </c>
      <c r="I581" t="s">
        <v>18</v>
      </c>
      <c r="J581" t="s">
        <v>47</v>
      </c>
      <c r="K581">
        <v>23</v>
      </c>
      <c r="L581" s="1">
        <f>SUMIFS(Activity_PUBBDG!C:C,Activity_PUBBDG!B:B,B581&amp;C581&amp;D581&amp;E581&amp;F581&amp;"*")</f>
        <v>833.31254722362053</v>
      </c>
      <c r="M581" s="1">
        <f>SUMIFS(Activity_PUBBDG!U:U,Activity_PUBBDG!B:B,B581&amp;C581&amp;D581&amp;E581&amp;F581&amp;"*")</f>
        <v>726.72240695715948</v>
      </c>
      <c r="N581" s="1">
        <f>VLOOKUP(B581&amp;C581&amp;D581&amp;E581&amp;F581&amp;G581&amp;H581&amp;I581&amp;J581&amp;"*",PUBBDG_CapacityToActivity!B:C,2,FALSE)</f>
        <v>31.536000000000001</v>
      </c>
      <c r="O581" s="1">
        <f>VLOOKUP(F581,Parameters!A:B,2,FALSE)</f>
        <v>0.37169226366635683</v>
      </c>
      <c r="P581" s="5">
        <v>0</v>
      </c>
      <c r="Q581" s="5">
        <f>25%</f>
        <v>0.25</v>
      </c>
      <c r="R581" s="5">
        <v>0</v>
      </c>
      <c r="S581">
        <f t="shared" si="25"/>
        <v>0.57405653684735158</v>
      </c>
    </row>
    <row r="582" spans="1:19" x14ac:dyDescent="0.25">
      <c r="A582" t="s">
        <v>1861</v>
      </c>
      <c r="B582" t="s">
        <v>1848</v>
      </c>
      <c r="C582" t="s">
        <v>13</v>
      </c>
      <c r="D582" t="s">
        <v>1849</v>
      </c>
      <c r="E582" t="s">
        <v>58</v>
      </c>
      <c r="F582" t="s">
        <v>28</v>
      </c>
      <c r="G582" t="s">
        <v>46</v>
      </c>
      <c r="H582" t="s">
        <v>14</v>
      </c>
      <c r="I582" t="s">
        <v>18</v>
      </c>
      <c r="J582" t="s">
        <v>47</v>
      </c>
      <c r="K582">
        <v>23</v>
      </c>
      <c r="L582" s="1">
        <f>SUMIFS(Activity_PUBBDG!C:C,Activity_PUBBDG!B:B,B582&amp;C582&amp;D582&amp;E582&amp;F582&amp;"*")</f>
        <v>0</v>
      </c>
      <c r="M582" s="1">
        <f>SUMIFS(Activity_PUBBDG!U:U,Activity_PUBBDG!B:B,B582&amp;C582&amp;D582&amp;E582&amp;F582&amp;"*")</f>
        <v>76.853292231345293</v>
      </c>
      <c r="N582" s="1">
        <f>VLOOKUP(B582&amp;C582&amp;D582&amp;E582&amp;F582&amp;G582&amp;H582&amp;I582&amp;J582&amp;"*",PUBBDG_CapacityToActivity!B:C,2,FALSE)</f>
        <v>31.536000000000001</v>
      </c>
      <c r="O582" s="1">
        <f>VLOOKUP(F582,Parameters!A:B,2,FALSE)</f>
        <v>0.37169226366635683</v>
      </c>
      <c r="P582" s="5">
        <v>0</v>
      </c>
      <c r="Q582" s="5">
        <f>25%</f>
        <v>0.25</v>
      </c>
      <c r="R582" s="5">
        <v>0</v>
      </c>
      <c r="S582">
        <f t="shared" si="25"/>
        <v>6.0708372772444764E-2</v>
      </c>
    </row>
    <row r="583" spans="1:19" x14ac:dyDescent="0.25">
      <c r="A583" t="s">
        <v>1862</v>
      </c>
      <c r="B583" t="s">
        <v>1848</v>
      </c>
      <c r="C583" t="s">
        <v>13</v>
      </c>
      <c r="D583" t="s">
        <v>1850</v>
      </c>
      <c r="E583" t="s">
        <v>58</v>
      </c>
      <c r="F583" t="s">
        <v>28</v>
      </c>
      <c r="G583" t="s">
        <v>46</v>
      </c>
      <c r="H583" t="s">
        <v>14</v>
      </c>
      <c r="I583" t="s">
        <v>18</v>
      </c>
      <c r="J583" t="s">
        <v>47</v>
      </c>
      <c r="K583">
        <v>23</v>
      </c>
      <c r="L583" s="1">
        <f>SUMIFS(Activity_PUBBDG!C:C,Activity_PUBBDG!B:B,B583&amp;C583&amp;D583&amp;E583&amp;F583&amp;"*")</f>
        <v>0</v>
      </c>
      <c r="M583" s="1">
        <f>SUMIFS(Activity_PUBBDG!U:U,Activity_PUBBDG!B:B,B583&amp;C583&amp;D583&amp;E583&amp;F583&amp;"*")</f>
        <v>186.69037459324858</v>
      </c>
      <c r="N583" s="1">
        <f>VLOOKUP(B583&amp;C583&amp;D583&amp;E583&amp;F583&amp;G583&amp;H583&amp;I583&amp;J583&amp;"*",PUBBDG_CapacityToActivity!B:C,2,FALSE)</f>
        <v>31.536000000000001</v>
      </c>
      <c r="O583" s="1">
        <f>VLOOKUP(F583,Parameters!A:B,2,FALSE)</f>
        <v>0.37169226366635683</v>
      </c>
      <c r="P583" s="5">
        <v>0</v>
      </c>
      <c r="Q583" s="5">
        <f>25%</f>
        <v>0.25</v>
      </c>
      <c r="R583" s="5">
        <v>0</v>
      </c>
      <c r="S583">
        <f t="shared" si="25"/>
        <v>0.14747148137411542</v>
      </c>
    </row>
    <row r="584" spans="1:19" x14ac:dyDescent="0.25">
      <c r="A584" t="s">
        <v>1863</v>
      </c>
      <c r="B584" t="s">
        <v>1848</v>
      </c>
      <c r="C584" t="s">
        <v>13</v>
      </c>
      <c r="D584" t="s">
        <v>1852</v>
      </c>
      <c r="E584" t="s">
        <v>58</v>
      </c>
      <c r="F584" t="s">
        <v>28</v>
      </c>
      <c r="G584" t="s">
        <v>46</v>
      </c>
      <c r="H584" t="s">
        <v>14</v>
      </c>
      <c r="I584" t="s">
        <v>18</v>
      </c>
      <c r="J584" t="s">
        <v>47</v>
      </c>
      <c r="K584">
        <v>23</v>
      </c>
      <c r="L584" s="1">
        <f>SUMIFS(Activity_PUBBDG!C:C,Activity_PUBBDG!B:B,B584&amp;C584&amp;D584&amp;E584&amp;F584&amp;"*")</f>
        <v>0</v>
      </c>
      <c r="M584" s="1">
        <f>SUMIFS(Activity_PUBBDG!U:U,Activity_PUBBDG!B:B,B584&amp;C584&amp;D584&amp;E584&amp;F584&amp;"*")</f>
        <v>121.41609450496968</v>
      </c>
      <c r="N584" s="1">
        <f>VLOOKUP(B584&amp;C584&amp;D584&amp;E584&amp;F584&amp;G584&amp;H584&amp;I584&amp;J584&amp;"*",PUBBDG_CapacityToActivity!B:C,2,FALSE)</f>
        <v>31.536000000000001</v>
      </c>
      <c r="O584" s="1">
        <f>VLOOKUP(F584,Parameters!A:B,2,FALSE)</f>
        <v>0.37169226366635683</v>
      </c>
      <c r="P584" s="5">
        <v>0</v>
      </c>
      <c r="Q584" s="5">
        <f>25%</f>
        <v>0.25</v>
      </c>
      <c r="R584" s="5">
        <v>0</v>
      </c>
      <c r="S584">
        <f t="shared" si="25"/>
        <v>9.5909665178608522E-2</v>
      </c>
    </row>
    <row r="585" spans="1:19" x14ac:dyDescent="0.25">
      <c r="A585" t="s">
        <v>1864</v>
      </c>
      <c r="B585" t="s">
        <v>1848</v>
      </c>
      <c r="C585" t="s">
        <v>13</v>
      </c>
      <c r="D585" t="s">
        <v>1851</v>
      </c>
      <c r="E585" t="s">
        <v>58</v>
      </c>
      <c r="F585" t="s">
        <v>28</v>
      </c>
      <c r="G585" t="s">
        <v>46</v>
      </c>
      <c r="H585" t="s">
        <v>14</v>
      </c>
      <c r="I585" t="s">
        <v>18</v>
      </c>
      <c r="J585" t="s">
        <v>47</v>
      </c>
      <c r="K585">
        <v>23</v>
      </c>
      <c r="L585" s="1">
        <f>SUMIFS(Activity_PUBBDG!C:C,Activity_PUBBDG!B:B,B585&amp;C585&amp;D585&amp;E585&amp;F585&amp;"*")</f>
        <v>0</v>
      </c>
      <c r="M585" s="1">
        <f>SUMIFS(Activity_PUBBDG!U:U,Activity_PUBBDG!B:B,B585&amp;C585&amp;D585&amp;E585&amp;F585&amp;"*")</f>
        <v>79.054451912892048</v>
      </c>
      <c r="N585" s="1">
        <f>VLOOKUP(B585&amp;C585&amp;D585&amp;E585&amp;F585&amp;G585&amp;H585&amp;I585&amp;J585&amp;"*",PUBBDG_CapacityToActivity!B:C,2,FALSE)</f>
        <v>31.536000000000001</v>
      </c>
      <c r="O585" s="1">
        <f>VLOOKUP(F585,Parameters!A:B,2,FALSE)</f>
        <v>0.37169226366635683</v>
      </c>
      <c r="P585" s="5">
        <v>0</v>
      </c>
      <c r="Q585" s="5">
        <f>25%</f>
        <v>0.25</v>
      </c>
      <c r="R585" s="5">
        <v>0</v>
      </c>
      <c r="S585">
        <f t="shared" si="25"/>
        <v>6.2447124862293625E-2</v>
      </c>
    </row>
    <row r="586" spans="1:19" x14ac:dyDescent="0.25">
      <c r="L586" s="1"/>
      <c r="M586" s="1"/>
      <c r="N586" s="1"/>
      <c r="O586" s="1"/>
      <c r="P586" s="1"/>
      <c r="Q586" s="3"/>
      <c r="R586" s="3"/>
    </row>
    <row r="587" spans="1:19" x14ac:dyDescent="0.25">
      <c r="L587" s="1"/>
      <c r="M587" s="1"/>
      <c r="N587" s="1"/>
      <c r="O587" s="1"/>
      <c r="P587" s="1"/>
      <c r="Q587" s="3"/>
      <c r="R587" s="3"/>
    </row>
    <row r="588" spans="1:19" x14ac:dyDescent="0.25">
      <c r="L588" s="1"/>
      <c r="M588" s="1"/>
      <c r="N588" s="1"/>
      <c r="O588" s="1"/>
      <c r="P588" s="1"/>
      <c r="Q588" s="3"/>
      <c r="R588" s="3"/>
    </row>
    <row r="589" spans="1:19" x14ac:dyDescent="0.25">
      <c r="L589" s="1"/>
      <c r="M589" s="1"/>
      <c r="N589" s="1"/>
      <c r="O589" s="1"/>
      <c r="P589" s="1"/>
      <c r="Q589" s="3"/>
      <c r="R589" s="3"/>
    </row>
    <row r="590" spans="1:19" x14ac:dyDescent="0.25">
      <c r="L590" s="1"/>
      <c r="M590" s="1"/>
      <c r="N590" s="1"/>
      <c r="O590" s="1"/>
      <c r="P590" s="1"/>
      <c r="Q590" s="3"/>
      <c r="R590" s="3"/>
    </row>
    <row r="591" spans="1:19" x14ac:dyDescent="0.25">
      <c r="L591" s="1"/>
      <c r="M591" s="1"/>
      <c r="N591" s="1"/>
      <c r="O591" s="1"/>
      <c r="P591" s="1"/>
      <c r="Q591" s="3"/>
      <c r="R591" s="3"/>
    </row>
    <row r="592" spans="1:19" x14ac:dyDescent="0.25">
      <c r="L592" s="1"/>
      <c r="M592" s="1"/>
      <c r="N592" s="1"/>
      <c r="O592" s="1"/>
      <c r="P592" s="1"/>
      <c r="Q592" s="3"/>
      <c r="R592" s="3"/>
    </row>
    <row r="593" spans="12:18" x14ac:dyDescent="0.25">
      <c r="L593" s="1"/>
      <c r="M593" s="1"/>
      <c r="N593" s="1"/>
      <c r="O593" s="1"/>
      <c r="P593" s="1"/>
      <c r="Q593" s="3"/>
      <c r="R593" s="3"/>
    </row>
    <row r="594" spans="12:18" x14ac:dyDescent="0.25">
      <c r="L594" s="1"/>
      <c r="M594" s="1"/>
      <c r="N594" s="1"/>
      <c r="O594" s="1"/>
      <c r="P594" s="1"/>
      <c r="Q594" s="3"/>
      <c r="R594" s="3"/>
    </row>
    <row r="595" spans="12:18" x14ac:dyDescent="0.25">
      <c r="L595" s="1"/>
      <c r="M595" s="1"/>
      <c r="N595" s="1"/>
      <c r="O595" s="1"/>
      <c r="P595" s="1"/>
      <c r="Q595" s="3"/>
      <c r="R595" s="3"/>
    </row>
    <row r="596" spans="12:18" x14ac:dyDescent="0.25">
      <c r="L596" s="1"/>
      <c r="M596" s="1"/>
      <c r="N596" s="1"/>
      <c r="O596" s="1"/>
      <c r="P596" s="1"/>
      <c r="Q596" s="3"/>
      <c r="R596" s="3"/>
    </row>
    <row r="597" spans="12:18" x14ac:dyDescent="0.25">
      <c r="L597" s="1"/>
      <c r="M597" s="1"/>
      <c r="N597" s="1"/>
      <c r="O597" s="1"/>
      <c r="P597" s="1"/>
      <c r="Q597" s="3"/>
      <c r="R597" s="3"/>
    </row>
    <row r="598" spans="12:18" x14ac:dyDescent="0.25">
      <c r="L598" s="1"/>
      <c r="M598" s="1"/>
      <c r="N598" s="1"/>
      <c r="O598" s="1"/>
      <c r="P598" s="1"/>
      <c r="Q598" s="3"/>
      <c r="R598" s="3"/>
    </row>
    <row r="599" spans="12:18" x14ac:dyDescent="0.25">
      <c r="L599" s="1"/>
      <c r="M599" s="1"/>
      <c r="N599" s="1"/>
      <c r="O599" s="1"/>
      <c r="P599" s="1"/>
      <c r="Q599" s="3"/>
      <c r="R599" s="3"/>
    </row>
    <row r="600" spans="12:18" x14ac:dyDescent="0.25">
      <c r="L600" s="1"/>
      <c r="M600" s="1"/>
      <c r="N600" s="1"/>
      <c r="O600" s="1"/>
      <c r="P600" s="1"/>
      <c r="Q600" s="3"/>
      <c r="R600" s="3"/>
    </row>
    <row r="601" spans="12:18" x14ac:dyDescent="0.25">
      <c r="L601" s="1"/>
      <c r="M601" s="1"/>
      <c r="N601" s="1"/>
      <c r="O601" s="1"/>
      <c r="P601" s="1"/>
      <c r="Q601" s="3"/>
      <c r="R601" s="3"/>
    </row>
    <row r="602" spans="12:18" x14ac:dyDescent="0.25">
      <c r="L602" s="1"/>
      <c r="M602" s="1"/>
      <c r="N602" s="1"/>
      <c r="O602" s="1"/>
      <c r="P602" s="1"/>
      <c r="Q602" s="3"/>
      <c r="R602" s="3"/>
    </row>
    <row r="603" spans="12:18" x14ac:dyDescent="0.25">
      <c r="L603" s="1"/>
      <c r="M603" s="1"/>
      <c r="N603" s="1"/>
      <c r="O603" s="1"/>
      <c r="P603" s="1"/>
      <c r="Q603" s="3"/>
      <c r="R603" s="3"/>
    </row>
    <row r="604" spans="12:18" x14ac:dyDescent="0.25">
      <c r="L604" s="1"/>
      <c r="M604" s="1"/>
      <c r="N604" s="1"/>
      <c r="O604" s="1"/>
      <c r="P604" s="1"/>
      <c r="Q604" s="3"/>
      <c r="R604" s="3"/>
    </row>
    <row r="605" spans="12:18" x14ac:dyDescent="0.25">
      <c r="L605" s="1"/>
      <c r="M605" s="1"/>
      <c r="N605" s="1"/>
      <c r="O605" s="1"/>
      <c r="P605" s="1"/>
      <c r="Q605" s="3"/>
      <c r="R605" s="3"/>
    </row>
    <row r="606" spans="12:18" x14ac:dyDescent="0.25">
      <c r="L606" s="1"/>
      <c r="M606" s="1"/>
      <c r="N606" s="1"/>
      <c r="O606" s="1"/>
      <c r="P606" s="1"/>
      <c r="Q606" s="3"/>
      <c r="R606" s="3"/>
    </row>
    <row r="607" spans="12:18" x14ac:dyDescent="0.25">
      <c r="L607" s="1"/>
      <c r="M607" s="1"/>
      <c r="N607" s="1"/>
      <c r="O607" s="1"/>
      <c r="P607" s="1"/>
      <c r="Q607" s="3"/>
      <c r="R607" s="3"/>
    </row>
    <row r="608" spans="12:18" x14ac:dyDescent="0.25">
      <c r="L608" s="1"/>
      <c r="M608" s="1"/>
      <c r="N608" s="1"/>
      <c r="O608" s="1"/>
      <c r="P608" s="1"/>
      <c r="Q608" s="3"/>
      <c r="R608" s="3"/>
    </row>
    <row r="609" spans="12:18" x14ac:dyDescent="0.25">
      <c r="L609" s="1"/>
      <c r="M609" s="1"/>
      <c r="N609" s="1"/>
      <c r="O609" s="1"/>
      <c r="P609" s="1"/>
      <c r="Q609" s="3"/>
      <c r="R609" s="3"/>
    </row>
    <row r="610" spans="12:18" x14ac:dyDescent="0.25">
      <c r="L610" s="1"/>
      <c r="M610" s="1"/>
      <c r="N610" s="1"/>
      <c r="O610" s="1"/>
      <c r="P610" s="1"/>
      <c r="Q610" s="3"/>
      <c r="R610" s="3"/>
    </row>
    <row r="611" spans="12:18" x14ac:dyDescent="0.25">
      <c r="L611" s="1"/>
      <c r="M611" s="1"/>
      <c r="N611" s="1"/>
      <c r="O611" s="1"/>
      <c r="P611" s="1"/>
      <c r="Q611" s="3"/>
      <c r="R611" s="3"/>
    </row>
    <row r="612" spans="12:18" x14ac:dyDescent="0.25">
      <c r="L612" s="1"/>
      <c r="M612" s="1"/>
      <c r="N612" s="1"/>
      <c r="O612" s="1"/>
      <c r="P612" s="1"/>
      <c r="Q612" s="3"/>
      <c r="R612" s="3"/>
    </row>
    <row r="613" spans="12:18" x14ac:dyDescent="0.25">
      <c r="L613" s="1"/>
      <c r="M613" s="1"/>
      <c r="N613" s="1"/>
      <c r="O613" s="1"/>
      <c r="P613" s="1"/>
      <c r="Q613" s="3"/>
      <c r="R613" s="3"/>
    </row>
    <row r="614" spans="12:18" x14ac:dyDescent="0.25">
      <c r="L614" s="1"/>
      <c r="M614" s="1"/>
      <c r="N614" s="1"/>
      <c r="O614" s="1"/>
      <c r="P614" s="1"/>
      <c r="Q614" s="3"/>
      <c r="R614" s="3"/>
    </row>
    <row r="615" spans="12:18" x14ac:dyDescent="0.25">
      <c r="L615" s="1"/>
      <c r="M615" s="1"/>
      <c r="N615" s="1"/>
      <c r="O615" s="1"/>
      <c r="P615" s="1"/>
      <c r="Q615" s="3"/>
      <c r="R615" s="3"/>
    </row>
    <row r="616" spans="12:18" x14ac:dyDescent="0.25">
      <c r="L616" s="1"/>
      <c r="M616" s="1"/>
      <c r="N616" s="1"/>
      <c r="O616" s="1"/>
      <c r="P616" s="1"/>
      <c r="Q616" s="3"/>
      <c r="R616" s="3"/>
    </row>
    <row r="617" spans="12:18" x14ac:dyDescent="0.25">
      <c r="L617" s="1"/>
      <c r="M617" s="1"/>
      <c r="N617" s="1"/>
      <c r="O617" s="1"/>
      <c r="P617" s="1"/>
      <c r="Q617" s="3"/>
      <c r="R617" s="3"/>
    </row>
    <row r="618" spans="12:18" x14ac:dyDescent="0.25">
      <c r="L618" s="1"/>
      <c r="M618" s="1"/>
      <c r="N618" s="1"/>
      <c r="O618" s="1"/>
      <c r="P618" s="1"/>
      <c r="Q618" s="3"/>
      <c r="R618" s="3"/>
    </row>
    <row r="619" spans="12:18" x14ac:dyDescent="0.25">
      <c r="L619" s="1"/>
      <c r="M619" s="1"/>
      <c r="N619" s="1"/>
      <c r="O619" s="1"/>
      <c r="P619" s="1"/>
      <c r="Q619" s="3"/>
      <c r="R619" s="3"/>
    </row>
    <row r="620" spans="12:18" x14ac:dyDescent="0.25">
      <c r="L620" s="1"/>
      <c r="M620" s="1"/>
      <c r="N620" s="1"/>
      <c r="O620" s="1"/>
      <c r="P620" s="1"/>
      <c r="Q620" s="3"/>
      <c r="R620" s="3"/>
    </row>
    <row r="621" spans="12:18" x14ac:dyDescent="0.25">
      <c r="L621" s="1"/>
      <c r="M621" s="1"/>
      <c r="N621" s="1"/>
      <c r="O621" s="1"/>
      <c r="P621" s="1"/>
      <c r="Q621" s="3"/>
      <c r="R621" s="3"/>
    </row>
    <row r="622" spans="12:18" x14ac:dyDescent="0.25">
      <c r="L622" s="1"/>
      <c r="M622" s="1"/>
      <c r="N622" s="1"/>
      <c r="O622" s="1"/>
      <c r="P622" s="1"/>
      <c r="Q622" s="3"/>
      <c r="R622" s="3"/>
    </row>
    <row r="623" spans="12:18" x14ac:dyDescent="0.25">
      <c r="L623" s="1"/>
      <c r="M623" s="1"/>
      <c r="N623" s="1"/>
      <c r="O623" s="1"/>
      <c r="P623" s="1"/>
      <c r="Q623" s="3"/>
      <c r="R623" s="3"/>
    </row>
    <row r="624" spans="12:18" x14ac:dyDescent="0.25">
      <c r="L624" s="1"/>
      <c r="M624" s="1"/>
      <c r="N624" s="1"/>
      <c r="O624" s="1"/>
      <c r="P624" s="1"/>
      <c r="Q624" s="3"/>
      <c r="R624" s="3"/>
    </row>
    <row r="625" spans="12:18" x14ac:dyDescent="0.25">
      <c r="L625" s="1"/>
      <c r="M625" s="1"/>
      <c r="N625" s="1"/>
      <c r="O625" s="1"/>
      <c r="P625" s="1"/>
      <c r="Q625" s="3"/>
      <c r="R625" s="3"/>
    </row>
    <row r="626" spans="12:18" x14ac:dyDescent="0.25">
      <c r="L626" s="1"/>
      <c r="M626" s="1"/>
      <c r="N626" s="1"/>
      <c r="O626" s="1"/>
      <c r="P626" s="1"/>
      <c r="Q626" s="3"/>
      <c r="R626" s="3"/>
    </row>
    <row r="627" spans="12:18" x14ac:dyDescent="0.25">
      <c r="L627" s="1"/>
      <c r="M627" s="1"/>
      <c r="N627" s="1"/>
      <c r="O627" s="1"/>
      <c r="P627" s="1"/>
      <c r="Q627" s="3"/>
      <c r="R627" s="3"/>
    </row>
    <row r="628" spans="12:18" x14ac:dyDescent="0.25">
      <c r="L628" s="1"/>
      <c r="M628" s="1"/>
      <c r="N628" s="1"/>
      <c r="O628" s="1"/>
      <c r="P628" s="1"/>
      <c r="Q628" s="3"/>
      <c r="R628" s="3"/>
    </row>
    <row r="629" spans="12:18" x14ac:dyDescent="0.25">
      <c r="L629" s="1"/>
      <c r="M629" s="1"/>
      <c r="N629" s="1"/>
      <c r="O629" s="1"/>
      <c r="P629" s="1"/>
      <c r="Q629" s="3"/>
      <c r="R629" s="3"/>
    </row>
    <row r="630" spans="12:18" x14ac:dyDescent="0.25">
      <c r="L630" s="1"/>
      <c r="M630" s="1"/>
      <c r="N630" s="1"/>
      <c r="O630" s="1"/>
      <c r="P630" s="1"/>
      <c r="Q630" s="3"/>
      <c r="R630" s="3"/>
    </row>
    <row r="631" spans="12:18" x14ac:dyDescent="0.25">
      <c r="L631" s="1"/>
      <c r="M631" s="1"/>
      <c r="N631" s="1"/>
      <c r="O631" s="1"/>
      <c r="P631" s="1"/>
      <c r="Q631" s="3"/>
      <c r="R631" s="3"/>
    </row>
    <row r="632" spans="12:18" x14ac:dyDescent="0.25">
      <c r="L632" s="1"/>
      <c r="M632" s="1"/>
      <c r="N632" s="1"/>
      <c r="O632" s="1"/>
      <c r="P632" s="1"/>
      <c r="Q632" s="3"/>
      <c r="R632" s="3"/>
    </row>
    <row r="633" spans="12:18" x14ac:dyDescent="0.25">
      <c r="L633" s="1"/>
      <c r="M633" s="1"/>
      <c r="N633" s="1"/>
      <c r="O633" s="1"/>
      <c r="P633" s="1"/>
      <c r="Q633" s="3"/>
      <c r="R633" s="3"/>
    </row>
    <row r="634" spans="12:18" x14ac:dyDescent="0.25">
      <c r="L634" s="1"/>
      <c r="M634" s="1"/>
      <c r="N634" s="1"/>
      <c r="O634" s="1"/>
      <c r="P634" s="1"/>
      <c r="Q634" s="3"/>
      <c r="R634" s="3"/>
    </row>
    <row r="635" spans="12:18" x14ac:dyDescent="0.25">
      <c r="L635" s="1"/>
      <c r="M635" s="1"/>
      <c r="N635" s="1"/>
      <c r="O635" s="1"/>
      <c r="P635" s="1"/>
      <c r="Q635" s="3"/>
      <c r="R635" s="3"/>
    </row>
    <row r="636" spans="12:18" x14ac:dyDescent="0.25">
      <c r="L636" s="1"/>
      <c r="M636" s="1"/>
      <c r="N636" s="1"/>
      <c r="O636" s="1"/>
      <c r="P636" s="1"/>
      <c r="Q636" s="3"/>
      <c r="R636" s="3"/>
    </row>
    <row r="637" spans="12:18" x14ac:dyDescent="0.25">
      <c r="L637" s="1"/>
      <c r="M637" s="1"/>
      <c r="N637" s="1"/>
      <c r="O637" s="1"/>
      <c r="P637" s="1"/>
      <c r="Q637" s="3"/>
      <c r="R637" s="3"/>
    </row>
    <row r="638" spans="12:18" x14ac:dyDescent="0.25">
      <c r="L638" s="1"/>
      <c r="M638" s="1"/>
      <c r="N638" s="1"/>
      <c r="O638" s="1"/>
      <c r="P638" s="1"/>
      <c r="Q638" s="3"/>
      <c r="R638" s="3"/>
    </row>
    <row r="639" spans="12:18" x14ac:dyDescent="0.25">
      <c r="L639" s="1"/>
      <c r="M639" s="1"/>
      <c r="N639" s="1"/>
      <c r="O639" s="1"/>
      <c r="P639" s="1"/>
      <c r="Q639" s="3"/>
      <c r="R639" s="3"/>
    </row>
    <row r="640" spans="12:18" x14ac:dyDescent="0.25">
      <c r="L640" s="1"/>
      <c r="M640" s="1"/>
      <c r="N640" s="1"/>
      <c r="O640" s="1"/>
      <c r="P640" s="1"/>
      <c r="Q640" s="3"/>
      <c r="R640" s="3"/>
    </row>
    <row r="641" spans="12:18" x14ac:dyDescent="0.25">
      <c r="L641" s="1"/>
      <c r="M641" s="1"/>
      <c r="N641" s="1"/>
      <c r="O641" s="1"/>
      <c r="P641" s="1"/>
      <c r="Q641" s="3"/>
      <c r="R641" s="3"/>
    </row>
    <row r="642" spans="12:18" x14ac:dyDescent="0.25">
      <c r="L642" s="1"/>
      <c r="M642" s="1"/>
      <c r="N642" s="1"/>
      <c r="O642" s="1"/>
      <c r="P642" s="1"/>
      <c r="Q642" s="3"/>
      <c r="R642" s="3"/>
    </row>
    <row r="643" spans="12:18" x14ac:dyDescent="0.25">
      <c r="L643" s="1"/>
      <c r="M643" s="1"/>
      <c r="N643" s="1"/>
      <c r="O643" s="1"/>
      <c r="P643" s="1"/>
      <c r="Q643" s="3"/>
      <c r="R643" s="3"/>
    </row>
    <row r="644" spans="12:18" x14ac:dyDescent="0.25">
      <c r="L644" s="1"/>
      <c r="M644" s="1"/>
      <c r="N644" s="1"/>
      <c r="O644" s="1"/>
      <c r="P644" s="1"/>
      <c r="Q644" s="3"/>
      <c r="R644" s="3"/>
    </row>
    <row r="645" spans="12:18" x14ac:dyDescent="0.25">
      <c r="L645" s="1"/>
      <c r="M645" s="1"/>
      <c r="N645" s="1"/>
      <c r="O645" s="1"/>
      <c r="P645" s="1"/>
      <c r="Q645" s="3"/>
      <c r="R645" s="3"/>
    </row>
    <row r="646" spans="12:18" x14ac:dyDescent="0.25">
      <c r="L646" s="1"/>
      <c r="M646" s="1"/>
      <c r="N646" s="1"/>
      <c r="O646" s="1"/>
      <c r="P646" s="1"/>
      <c r="Q646" s="3"/>
      <c r="R646" s="3"/>
    </row>
    <row r="647" spans="12:18" x14ac:dyDescent="0.25">
      <c r="L647" s="1"/>
      <c r="M647" s="1"/>
      <c r="N647" s="1"/>
      <c r="O647" s="1"/>
      <c r="P647" s="1"/>
      <c r="Q647" s="3"/>
      <c r="R647" s="3"/>
    </row>
    <row r="648" spans="12:18" x14ac:dyDescent="0.25">
      <c r="L648" s="1"/>
      <c r="M648" s="1"/>
      <c r="N648" s="1"/>
      <c r="O648" s="1"/>
      <c r="P648" s="1"/>
      <c r="Q648" s="3"/>
      <c r="R648" s="3"/>
    </row>
    <row r="649" spans="12:18" x14ac:dyDescent="0.25">
      <c r="L649" s="1"/>
      <c r="M649" s="1"/>
      <c r="N649" s="1"/>
      <c r="O649" s="1"/>
      <c r="P649" s="1"/>
      <c r="Q649" s="3"/>
      <c r="R649" s="3"/>
    </row>
    <row r="650" spans="12:18" x14ac:dyDescent="0.25">
      <c r="L650" s="1"/>
      <c r="M650" s="1"/>
      <c r="N650" s="1"/>
      <c r="O650" s="1"/>
      <c r="P650" s="1"/>
      <c r="Q650" s="3"/>
      <c r="R650" s="3"/>
    </row>
    <row r="651" spans="12:18" x14ac:dyDescent="0.25">
      <c r="L651" s="1"/>
      <c r="M651" s="1"/>
      <c r="N651" s="1"/>
      <c r="O651" s="1"/>
      <c r="P651" s="1"/>
      <c r="Q651" s="3"/>
      <c r="R651" s="3"/>
    </row>
    <row r="652" spans="12:18" x14ac:dyDescent="0.25">
      <c r="L652" s="1"/>
      <c r="M652" s="1"/>
      <c r="N652" s="1"/>
      <c r="O652" s="1"/>
      <c r="P652" s="1"/>
      <c r="Q652" s="3"/>
      <c r="R652" s="3"/>
    </row>
    <row r="653" spans="12:18" x14ac:dyDescent="0.25">
      <c r="L653" s="1"/>
      <c r="M653" s="1"/>
      <c r="N653" s="1"/>
      <c r="O653" s="1"/>
      <c r="P653" s="1"/>
      <c r="Q653" s="3"/>
      <c r="R653" s="3"/>
    </row>
    <row r="654" spans="12:18" x14ac:dyDescent="0.25">
      <c r="L654" s="1"/>
      <c r="M654" s="1"/>
      <c r="N654" s="1"/>
      <c r="O654" s="1"/>
      <c r="P654" s="1"/>
      <c r="Q654" s="3"/>
      <c r="R654" s="3"/>
    </row>
    <row r="655" spans="12:18" x14ac:dyDescent="0.25">
      <c r="L655" s="1"/>
      <c r="M655" s="1"/>
      <c r="N655" s="1"/>
      <c r="O655" s="1"/>
      <c r="P655" s="1"/>
      <c r="Q655" s="3"/>
      <c r="R655" s="3"/>
    </row>
    <row r="656" spans="12:18" x14ac:dyDescent="0.25">
      <c r="L656" s="1"/>
      <c r="M656" s="1"/>
      <c r="N656" s="1"/>
      <c r="O656" s="1"/>
      <c r="P656" s="1"/>
      <c r="Q656" s="3"/>
      <c r="R656" s="3"/>
    </row>
    <row r="657" spans="12:18" x14ac:dyDescent="0.25">
      <c r="L657" s="1"/>
      <c r="M657" s="1"/>
      <c r="N657" s="1"/>
      <c r="O657" s="1"/>
      <c r="P657" s="1"/>
      <c r="Q657" s="3"/>
      <c r="R657" s="3"/>
    </row>
    <row r="658" spans="12:18" x14ac:dyDescent="0.25">
      <c r="L658" s="1"/>
      <c r="M658" s="1"/>
      <c r="N658" s="1"/>
      <c r="O658" s="1"/>
      <c r="P658" s="1"/>
      <c r="Q658" s="3"/>
      <c r="R658" s="3"/>
    </row>
    <row r="659" spans="12:18" x14ac:dyDescent="0.25">
      <c r="L659" s="1"/>
      <c r="M659" s="1"/>
      <c r="N659" s="1"/>
      <c r="O659" s="1"/>
      <c r="P659" s="1"/>
      <c r="Q659" s="3"/>
      <c r="R659" s="3"/>
    </row>
    <row r="660" spans="12:18" x14ac:dyDescent="0.25">
      <c r="L660" s="1"/>
      <c r="M660" s="1"/>
      <c r="N660" s="1"/>
      <c r="O660" s="1"/>
      <c r="P660" s="1"/>
      <c r="Q660" s="3"/>
      <c r="R660" s="3"/>
    </row>
    <row r="661" spans="12:18" x14ac:dyDescent="0.25">
      <c r="L661" s="1"/>
      <c r="M661" s="1"/>
      <c r="N661" s="1"/>
      <c r="O661" s="1"/>
      <c r="P661" s="1"/>
      <c r="Q661" s="3"/>
      <c r="R661" s="3"/>
    </row>
    <row r="662" spans="12:18" x14ac:dyDescent="0.25">
      <c r="L662" s="1"/>
      <c r="M662" s="1"/>
      <c r="N662" s="1"/>
      <c r="O662" s="1"/>
      <c r="P662" s="1"/>
      <c r="Q662" s="3"/>
      <c r="R662" s="3"/>
    </row>
    <row r="663" spans="12:18" x14ac:dyDescent="0.25">
      <c r="L663" s="1"/>
      <c r="M663" s="1"/>
      <c r="N663" s="1"/>
      <c r="O663" s="1"/>
      <c r="P663" s="1"/>
      <c r="Q663" s="3"/>
      <c r="R663" s="3"/>
    </row>
    <row r="664" spans="12:18" x14ac:dyDescent="0.25">
      <c r="L664" s="1"/>
      <c r="M664" s="1"/>
      <c r="N664" s="1"/>
      <c r="O664" s="1"/>
      <c r="P664" s="1"/>
      <c r="Q664" s="3"/>
      <c r="R664" s="3"/>
    </row>
    <row r="665" spans="12:18" x14ac:dyDescent="0.25">
      <c r="L665" s="1"/>
      <c r="M665" s="1"/>
      <c r="N665" s="1"/>
      <c r="O665" s="1"/>
      <c r="P665" s="1"/>
      <c r="Q665" s="3"/>
      <c r="R665" s="3"/>
    </row>
    <row r="666" spans="12:18" x14ac:dyDescent="0.25">
      <c r="L666" s="1"/>
      <c r="M666" s="1"/>
      <c r="N666" s="1"/>
      <c r="O666" s="1"/>
      <c r="P666" s="1"/>
      <c r="Q666" s="3"/>
      <c r="R666" s="3"/>
    </row>
    <row r="667" spans="12:18" x14ac:dyDescent="0.25">
      <c r="L667" s="1"/>
      <c r="M667" s="1"/>
      <c r="N667" s="1"/>
      <c r="O667" s="1"/>
      <c r="P667" s="1"/>
      <c r="Q667" s="3"/>
      <c r="R667" s="3"/>
    </row>
    <row r="668" spans="12:18" x14ac:dyDescent="0.25">
      <c r="L668" s="1"/>
      <c r="M668" s="1"/>
      <c r="N668" s="1"/>
      <c r="O668" s="1"/>
      <c r="P668" s="1"/>
      <c r="Q668" s="3"/>
      <c r="R668" s="3"/>
    </row>
    <row r="669" spans="12:18" x14ac:dyDescent="0.25">
      <c r="L669" s="1"/>
      <c r="M669" s="1"/>
      <c r="N669" s="1"/>
      <c r="O669" s="1"/>
      <c r="P669" s="1"/>
      <c r="Q669" s="3"/>
      <c r="R669" s="3"/>
    </row>
    <row r="670" spans="12:18" x14ac:dyDescent="0.25">
      <c r="L670" s="1"/>
      <c r="M670" s="1"/>
      <c r="N670" s="1"/>
      <c r="O670" s="1"/>
      <c r="P670" s="1"/>
      <c r="Q670" s="3"/>
      <c r="R670" s="3"/>
    </row>
    <row r="671" spans="12:18" x14ac:dyDescent="0.25">
      <c r="L671" s="1"/>
      <c r="M671" s="1"/>
      <c r="N671" s="1"/>
      <c r="O671" s="1"/>
      <c r="P671" s="1"/>
      <c r="Q671" s="3"/>
      <c r="R671" s="3"/>
    </row>
    <row r="672" spans="12:18" x14ac:dyDescent="0.25">
      <c r="L672" s="1"/>
      <c r="M672" s="1"/>
      <c r="N672" s="1"/>
      <c r="O672" s="1"/>
      <c r="P672" s="1"/>
      <c r="Q672" s="3"/>
      <c r="R672" s="3"/>
    </row>
    <row r="673" spans="12:18" x14ac:dyDescent="0.25">
      <c r="L673" s="1"/>
      <c r="M673" s="1"/>
      <c r="N673" s="1"/>
      <c r="O673" s="1"/>
      <c r="P673" s="1"/>
      <c r="Q673" s="3"/>
      <c r="R673" s="3"/>
    </row>
    <row r="674" spans="12:18" x14ac:dyDescent="0.25">
      <c r="L674" s="1"/>
      <c r="M674" s="1"/>
      <c r="N674" s="1"/>
      <c r="O674" s="1"/>
      <c r="P674" s="1"/>
      <c r="Q674" s="3"/>
      <c r="R674" s="3"/>
    </row>
    <row r="675" spans="12:18" x14ac:dyDescent="0.25">
      <c r="L675" s="1"/>
      <c r="M675" s="1"/>
      <c r="N675" s="1"/>
      <c r="O675" s="1"/>
      <c r="P675" s="1"/>
      <c r="Q675" s="3"/>
      <c r="R675" s="3"/>
    </row>
    <row r="676" spans="12:18" x14ac:dyDescent="0.25">
      <c r="L676" s="1"/>
      <c r="M676" s="1"/>
      <c r="N676" s="1"/>
      <c r="O676" s="1"/>
      <c r="P676" s="1"/>
      <c r="Q676" s="3"/>
      <c r="R676" s="3"/>
    </row>
    <row r="677" spans="12:18" x14ac:dyDescent="0.25">
      <c r="L677" s="1"/>
      <c r="M677" s="1"/>
      <c r="N677" s="1"/>
      <c r="O677" s="1"/>
      <c r="P677" s="1"/>
      <c r="Q677" s="3"/>
      <c r="R677" s="3"/>
    </row>
    <row r="678" spans="12:18" x14ac:dyDescent="0.25">
      <c r="L678" s="1"/>
      <c r="M678" s="1"/>
      <c r="N678" s="1"/>
      <c r="O678" s="1"/>
      <c r="P678" s="1"/>
      <c r="Q678" s="3"/>
      <c r="R678" s="3"/>
    </row>
    <row r="679" spans="12:18" x14ac:dyDescent="0.25">
      <c r="L679" s="1"/>
      <c r="M679" s="1"/>
      <c r="N679" s="1"/>
      <c r="O679" s="1"/>
      <c r="P679" s="1"/>
      <c r="Q679" s="3"/>
      <c r="R679" s="3"/>
    </row>
    <row r="680" spans="12:18" x14ac:dyDescent="0.25">
      <c r="L680" s="1"/>
      <c r="M680" s="1"/>
      <c r="N680" s="1"/>
      <c r="O680" s="1"/>
      <c r="P680" s="1"/>
      <c r="Q680" s="3"/>
      <c r="R680" s="3"/>
    </row>
    <row r="681" spans="12:18" x14ac:dyDescent="0.25">
      <c r="L681" s="1"/>
      <c r="M681" s="1"/>
      <c r="N681" s="1"/>
      <c r="O681" s="1"/>
      <c r="P681" s="1"/>
      <c r="Q681" s="3"/>
      <c r="R681" s="3"/>
    </row>
    <row r="682" spans="12:18" x14ac:dyDescent="0.25">
      <c r="L682" s="1"/>
      <c r="M682" s="1"/>
      <c r="N682" s="1"/>
      <c r="O682" s="1"/>
      <c r="P682" s="1"/>
      <c r="Q682" s="3"/>
      <c r="R682" s="3"/>
    </row>
    <row r="683" spans="12:18" x14ac:dyDescent="0.25">
      <c r="L683" s="1"/>
      <c r="M683" s="1"/>
      <c r="N683" s="1"/>
      <c r="O683" s="1"/>
      <c r="P683" s="1"/>
      <c r="Q683" s="3"/>
      <c r="R683" s="3"/>
    </row>
    <row r="684" spans="12:18" x14ac:dyDescent="0.25">
      <c r="L684" s="1"/>
      <c r="M684" s="1"/>
      <c r="N684" s="1"/>
      <c r="O684" s="1"/>
      <c r="P684" s="1"/>
      <c r="Q684" s="3"/>
      <c r="R684" s="3"/>
    </row>
    <row r="685" spans="12:18" x14ac:dyDescent="0.25">
      <c r="L685" s="1"/>
      <c r="M685" s="1"/>
      <c r="N685" s="1"/>
      <c r="O685" s="1"/>
      <c r="P685" s="1"/>
      <c r="Q685" s="3"/>
      <c r="R685" s="3"/>
    </row>
    <row r="686" spans="12:18" x14ac:dyDescent="0.25">
      <c r="L686" s="1"/>
      <c r="M686" s="1"/>
      <c r="N686" s="1"/>
      <c r="O686" s="1"/>
      <c r="P686" s="1"/>
      <c r="Q686" s="3"/>
      <c r="R686" s="3"/>
    </row>
    <row r="687" spans="12:18" x14ac:dyDescent="0.25">
      <c r="L687" s="1"/>
      <c r="M687" s="1"/>
      <c r="N687" s="1"/>
      <c r="O687" s="1"/>
      <c r="P687" s="1"/>
      <c r="Q687" s="3"/>
      <c r="R687" s="3"/>
    </row>
    <row r="688" spans="12:18" x14ac:dyDescent="0.25">
      <c r="L688" s="1"/>
      <c r="M688" s="1"/>
      <c r="N688" s="1"/>
      <c r="O688" s="1"/>
      <c r="P688" s="1"/>
      <c r="Q688" s="3"/>
      <c r="R688" s="3"/>
    </row>
    <row r="689" spans="12:18" x14ac:dyDescent="0.25">
      <c r="L689" s="1"/>
      <c r="M689" s="1"/>
      <c r="N689" s="1"/>
      <c r="O689" s="1"/>
      <c r="P689" s="1"/>
      <c r="Q689" s="3"/>
      <c r="R689" s="3"/>
    </row>
    <row r="690" spans="12:18" x14ac:dyDescent="0.25">
      <c r="L690" s="1"/>
      <c r="M690" s="1"/>
      <c r="N690" s="1"/>
      <c r="O690" s="1"/>
      <c r="P690" s="1"/>
      <c r="Q690" s="3"/>
      <c r="R690" s="3"/>
    </row>
    <row r="691" spans="12:18" x14ac:dyDescent="0.25">
      <c r="L691" s="1"/>
      <c r="M691" s="1"/>
      <c r="N691" s="1"/>
      <c r="O691" s="1"/>
      <c r="P691" s="1"/>
      <c r="Q691" s="3"/>
      <c r="R691" s="3"/>
    </row>
    <row r="692" spans="12:18" x14ac:dyDescent="0.25">
      <c r="L692" s="1"/>
      <c r="M692" s="1"/>
      <c r="N692" s="1"/>
      <c r="O692" s="1"/>
      <c r="P692" s="1"/>
      <c r="Q692" s="3"/>
      <c r="R692" s="3"/>
    </row>
    <row r="693" spans="12:18" x14ac:dyDescent="0.25">
      <c r="L693" s="1"/>
      <c r="M693" s="1"/>
      <c r="N693" s="1"/>
      <c r="O693" s="1"/>
      <c r="P693" s="1"/>
      <c r="Q693" s="3"/>
      <c r="R693" s="3"/>
    </row>
    <row r="694" spans="12:18" x14ac:dyDescent="0.25">
      <c r="L694" s="1"/>
      <c r="M694" s="1"/>
      <c r="N694" s="1"/>
      <c r="O694" s="1"/>
      <c r="P694" s="1"/>
      <c r="Q694" s="3"/>
      <c r="R694" s="3"/>
    </row>
    <row r="695" spans="12:18" x14ac:dyDescent="0.25">
      <c r="L695" s="1"/>
      <c r="M695" s="1"/>
      <c r="N695" s="1"/>
      <c r="O695" s="1"/>
      <c r="P695" s="1"/>
      <c r="Q695" s="3"/>
      <c r="R695" s="3"/>
    </row>
    <row r="696" spans="12:18" x14ac:dyDescent="0.25">
      <c r="L696" s="1"/>
      <c r="M696" s="1"/>
      <c r="N696" s="1"/>
      <c r="O696" s="1"/>
      <c r="P696" s="1"/>
      <c r="Q696" s="3"/>
      <c r="R696" s="3"/>
    </row>
    <row r="697" spans="12:18" x14ac:dyDescent="0.25">
      <c r="L697" s="1"/>
      <c r="M697" s="1"/>
      <c r="N697" s="1"/>
      <c r="O697" s="1"/>
      <c r="P697" s="1"/>
      <c r="Q697" s="3"/>
      <c r="R697" s="3"/>
    </row>
    <row r="698" spans="12:18" x14ac:dyDescent="0.25">
      <c r="L698" s="1"/>
      <c r="M698" s="1"/>
      <c r="N698" s="1"/>
      <c r="O698" s="1"/>
      <c r="P698" s="1"/>
      <c r="Q698" s="3"/>
      <c r="R698" s="3"/>
    </row>
    <row r="699" spans="12:18" x14ac:dyDescent="0.25">
      <c r="L699" s="1"/>
      <c r="M699" s="1"/>
      <c r="N699" s="1"/>
      <c r="O699" s="1"/>
      <c r="P699" s="1"/>
      <c r="Q699" s="3"/>
      <c r="R699" s="3"/>
    </row>
    <row r="700" spans="12:18" x14ac:dyDescent="0.25">
      <c r="L700" s="1"/>
      <c r="M700" s="1"/>
      <c r="N700" s="1"/>
      <c r="O700" s="1"/>
      <c r="P700" s="1"/>
      <c r="Q700" s="3"/>
      <c r="R700" s="3"/>
    </row>
    <row r="701" spans="12:18" x14ac:dyDescent="0.25">
      <c r="L701" s="1"/>
      <c r="M701" s="1"/>
      <c r="N701" s="1"/>
      <c r="O701" s="1"/>
      <c r="P701" s="1"/>
      <c r="Q701" s="3"/>
      <c r="R701" s="3"/>
    </row>
    <row r="702" spans="12:18" x14ac:dyDescent="0.25">
      <c r="L702" s="1"/>
      <c r="M702" s="1"/>
      <c r="N702" s="1"/>
      <c r="O702" s="1"/>
      <c r="P702" s="1"/>
      <c r="Q702" s="3"/>
      <c r="R702" s="3"/>
    </row>
    <row r="703" spans="12:18" x14ac:dyDescent="0.25">
      <c r="L703" s="1"/>
      <c r="M703" s="1"/>
      <c r="N703" s="1"/>
      <c r="O703" s="1"/>
      <c r="P703" s="1"/>
      <c r="Q703" s="3"/>
      <c r="R703" s="3"/>
    </row>
    <row r="704" spans="12:18" x14ac:dyDescent="0.25">
      <c r="L704" s="1"/>
      <c r="M704" s="1"/>
      <c r="N704" s="1"/>
      <c r="O704" s="1"/>
      <c r="P704" s="1"/>
      <c r="Q704" s="3"/>
      <c r="R704" s="3"/>
    </row>
    <row r="705" spans="12:18" x14ac:dyDescent="0.25">
      <c r="L705" s="1"/>
      <c r="M705" s="1"/>
      <c r="N705" s="1"/>
      <c r="O705" s="1"/>
      <c r="P705" s="1"/>
      <c r="Q705" s="3"/>
      <c r="R705" s="3"/>
    </row>
    <row r="706" spans="12:18" x14ac:dyDescent="0.25">
      <c r="L706" s="1"/>
      <c r="M706" s="1"/>
      <c r="N706" s="1"/>
      <c r="O706" s="1"/>
      <c r="P706" s="1"/>
      <c r="Q706" s="3"/>
      <c r="R706" s="3"/>
    </row>
    <row r="707" spans="12:18" x14ac:dyDescent="0.25">
      <c r="L707" s="1"/>
      <c r="M707" s="1"/>
      <c r="N707" s="1"/>
      <c r="O707" s="1"/>
      <c r="P707" s="1"/>
      <c r="Q707" s="3"/>
      <c r="R707" s="3"/>
    </row>
    <row r="708" spans="12:18" x14ac:dyDescent="0.25">
      <c r="L708" s="1"/>
      <c r="M708" s="1"/>
      <c r="N708" s="1"/>
      <c r="O708" s="1"/>
      <c r="P708" s="1"/>
      <c r="Q708" s="3"/>
      <c r="R708" s="3"/>
    </row>
    <row r="709" spans="12:18" x14ac:dyDescent="0.25">
      <c r="L709" s="1"/>
      <c r="M709" s="1"/>
      <c r="N709" s="1"/>
      <c r="O709" s="1"/>
      <c r="P709" s="1"/>
      <c r="Q709" s="3"/>
      <c r="R709" s="3"/>
    </row>
    <row r="710" spans="12:18" x14ac:dyDescent="0.25">
      <c r="L710" s="1"/>
      <c r="M710" s="1"/>
      <c r="N710" s="1"/>
      <c r="O710" s="1"/>
      <c r="P710" s="1"/>
      <c r="Q710" s="3"/>
      <c r="R710" s="3"/>
    </row>
    <row r="711" spans="12:18" x14ac:dyDescent="0.25">
      <c r="L711" s="1"/>
      <c r="M711" s="1"/>
      <c r="N711" s="1"/>
      <c r="O711" s="1"/>
      <c r="P711" s="1"/>
      <c r="Q711" s="3"/>
      <c r="R711" s="3"/>
    </row>
    <row r="712" spans="12:18" x14ac:dyDescent="0.25">
      <c r="L712" s="1"/>
      <c r="M712" s="1"/>
      <c r="N712" s="1"/>
      <c r="O712" s="1"/>
      <c r="P712" s="1"/>
      <c r="Q712" s="3"/>
      <c r="R712" s="3"/>
    </row>
    <row r="713" spans="12:18" x14ac:dyDescent="0.25">
      <c r="L713" s="1"/>
      <c r="M713" s="1"/>
      <c r="N713" s="1"/>
      <c r="O713" s="1"/>
      <c r="P713" s="1"/>
      <c r="Q713" s="3"/>
      <c r="R713" s="3"/>
    </row>
    <row r="714" spans="12:18" x14ac:dyDescent="0.25">
      <c r="L714" s="1"/>
      <c r="M714" s="1"/>
      <c r="N714" s="1"/>
      <c r="O714" s="1"/>
      <c r="P714" s="1"/>
      <c r="Q714" s="3"/>
      <c r="R714" s="3"/>
    </row>
    <row r="715" spans="12:18" x14ac:dyDescent="0.25">
      <c r="L715" s="1"/>
      <c r="M715" s="1"/>
      <c r="N715" s="1"/>
      <c r="O715" s="1"/>
      <c r="P715" s="1"/>
      <c r="Q715" s="3"/>
      <c r="R715" s="3"/>
    </row>
    <row r="716" spans="12:18" x14ac:dyDescent="0.25">
      <c r="L716" s="1"/>
      <c r="M716" s="1"/>
      <c r="N716" s="1"/>
      <c r="O716" s="1"/>
      <c r="P716" s="1"/>
      <c r="Q716" s="3"/>
      <c r="R716" s="3"/>
    </row>
    <row r="717" spans="12:18" x14ac:dyDescent="0.25">
      <c r="L717" s="1"/>
      <c r="M717" s="1"/>
      <c r="N717" s="1"/>
      <c r="O717" s="1"/>
      <c r="P717" s="1"/>
      <c r="Q717" s="3"/>
      <c r="R717" s="3"/>
    </row>
    <row r="718" spans="12:18" x14ac:dyDescent="0.25">
      <c r="L718" s="1"/>
      <c r="M718" s="1"/>
      <c r="N718" s="1"/>
      <c r="O718" s="1"/>
      <c r="P718" s="1"/>
      <c r="Q718" s="3"/>
      <c r="R718" s="3"/>
    </row>
    <row r="719" spans="12:18" x14ac:dyDescent="0.25">
      <c r="L719" s="1"/>
      <c r="M719" s="1"/>
      <c r="N719" s="1"/>
      <c r="O719" s="1"/>
      <c r="P719" s="1"/>
      <c r="Q719" s="3"/>
      <c r="R719" s="3"/>
    </row>
    <row r="720" spans="12:18" x14ac:dyDescent="0.25">
      <c r="L720" s="1"/>
      <c r="M720" s="1"/>
      <c r="N720" s="1"/>
      <c r="O720" s="1"/>
      <c r="P720" s="1"/>
      <c r="Q720" s="3"/>
      <c r="R720" s="3"/>
    </row>
    <row r="721" spans="12:18" x14ac:dyDescent="0.25">
      <c r="L721" s="1"/>
      <c r="M721" s="1"/>
      <c r="N721" s="1"/>
      <c r="O721" s="1"/>
      <c r="P721" s="1"/>
      <c r="Q721" s="3"/>
      <c r="R721" s="3"/>
    </row>
    <row r="722" spans="12:18" x14ac:dyDescent="0.25">
      <c r="L722" s="1"/>
      <c r="M722" s="1"/>
      <c r="N722" s="1"/>
      <c r="O722" s="1"/>
      <c r="P722" s="1"/>
      <c r="Q722" s="3"/>
      <c r="R722" s="3"/>
    </row>
    <row r="723" spans="12:18" x14ac:dyDescent="0.25">
      <c r="L723" s="1"/>
      <c r="M723" s="1"/>
      <c r="N723" s="1"/>
      <c r="O723" s="1"/>
      <c r="P723" s="1"/>
      <c r="Q723" s="3"/>
      <c r="R723" s="3"/>
    </row>
    <row r="724" spans="12:18" x14ac:dyDescent="0.25">
      <c r="L724" s="1"/>
      <c r="M724" s="1"/>
      <c r="N724" s="1"/>
      <c r="O724" s="1"/>
      <c r="P724" s="1"/>
      <c r="Q724" s="3"/>
      <c r="R724" s="3"/>
    </row>
    <row r="725" spans="12:18" x14ac:dyDescent="0.25">
      <c r="L725" s="1"/>
      <c r="M725" s="1"/>
      <c r="N725" s="1"/>
      <c r="O725" s="1"/>
      <c r="P725" s="1"/>
      <c r="Q725" s="3"/>
      <c r="R725" s="3"/>
    </row>
    <row r="726" spans="12:18" x14ac:dyDescent="0.25">
      <c r="L726" s="1"/>
      <c r="M726" s="1"/>
      <c r="N726" s="1"/>
      <c r="O726" s="1"/>
      <c r="P726" s="1"/>
      <c r="Q726" s="3"/>
      <c r="R726" s="3"/>
    </row>
    <row r="727" spans="12:18" x14ac:dyDescent="0.25">
      <c r="L727" s="1"/>
      <c r="M727" s="1"/>
      <c r="N727" s="1"/>
      <c r="O727" s="1"/>
      <c r="P727" s="1"/>
      <c r="Q727" s="3"/>
      <c r="R727" s="3"/>
    </row>
    <row r="728" spans="12:18" x14ac:dyDescent="0.25">
      <c r="L728" s="1"/>
      <c r="M728" s="1"/>
      <c r="N728" s="1"/>
      <c r="O728" s="1"/>
      <c r="P728" s="1"/>
      <c r="Q728" s="3"/>
      <c r="R728" s="3"/>
    </row>
    <row r="729" spans="12:18" x14ac:dyDescent="0.25">
      <c r="L729" s="1"/>
      <c r="M729" s="1"/>
      <c r="N729" s="1"/>
      <c r="O729" s="1"/>
      <c r="P729" s="1"/>
      <c r="Q729" s="3"/>
      <c r="R729" s="3"/>
    </row>
    <row r="730" spans="12:18" x14ac:dyDescent="0.25">
      <c r="L730" s="1"/>
      <c r="M730" s="1"/>
      <c r="N730" s="1"/>
      <c r="O730" s="1"/>
      <c r="P730" s="1"/>
      <c r="Q730" s="3"/>
      <c r="R730" s="3"/>
    </row>
    <row r="731" spans="12:18" x14ac:dyDescent="0.25">
      <c r="L731" s="1"/>
      <c r="M731" s="1"/>
      <c r="N731" s="1"/>
      <c r="O731" s="1"/>
      <c r="P731" s="1"/>
      <c r="Q731" s="3"/>
      <c r="R731" s="3"/>
    </row>
    <row r="732" spans="12:18" x14ac:dyDescent="0.25">
      <c r="L732" s="1"/>
      <c r="M732" s="1"/>
      <c r="N732" s="1"/>
      <c r="O732" s="1"/>
      <c r="P732" s="1"/>
      <c r="Q732" s="3"/>
      <c r="R732" s="3"/>
    </row>
    <row r="733" spans="12:18" x14ac:dyDescent="0.25">
      <c r="L733" s="1"/>
      <c r="M733" s="1"/>
      <c r="N733" s="1"/>
      <c r="O733" s="1"/>
      <c r="P733" s="1"/>
      <c r="Q733" s="3"/>
      <c r="R733" s="3"/>
    </row>
    <row r="734" spans="12:18" x14ac:dyDescent="0.25">
      <c r="L734" s="1"/>
      <c r="M734" s="1"/>
      <c r="N734" s="1"/>
      <c r="O734" s="1"/>
      <c r="P734" s="1"/>
      <c r="Q734" s="3"/>
      <c r="R734" s="3"/>
    </row>
    <row r="735" spans="12:18" x14ac:dyDescent="0.25">
      <c r="L735" s="1"/>
      <c r="M735" s="1"/>
      <c r="N735" s="1"/>
      <c r="O735" s="1"/>
      <c r="P735" s="1"/>
      <c r="Q735" s="3"/>
      <c r="R735" s="3"/>
    </row>
    <row r="736" spans="12:18" x14ac:dyDescent="0.25">
      <c r="L736" s="1"/>
      <c r="M736" s="1"/>
      <c r="N736" s="1"/>
      <c r="O736" s="1"/>
      <c r="P736" s="1"/>
      <c r="Q736" s="3"/>
      <c r="R736" s="3"/>
    </row>
    <row r="737" spans="12:18" x14ac:dyDescent="0.25">
      <c r="L737" s="1"/>
      <c r="M737" s="1"/>
      <c r="N737" s="1"/>
      <c r="O737" s="1"/>
      <c r="P737" s="1"/>
      <c r="Q737" s="3"/>
      <c r="R737" s="3"/>
    </row>
    <row r="738" spans="12:18" x14ac:dyDescent="0.25">
      <c r="L738" s="1"/>
      <c r="M738" s="1"/>
      <c r="N738" s="1"/>
      <c r="O738" s="1"/>
      <c r="P738" s="1"/>
      <c r="Q738" s="3"/>
      <c r="R738" s="3"/>
    </row>
    <row r="739" spans="12:18" x14ac:dyDescent="0.25">
      <c r="L739" s="1"/>
      <c r="M739" s="1"/>
      <c r="N739" s="1"/>
      <c r="O739" s="1"/>
      <c r="P739" s="1"/>
      <c r="Q739" s="3"/>
      <c r="R739" s="3"/>
    </row>
    <row r="740" spans="12:18" x14ac:dyDescent="0.25">
      <c r="L740" s="1"/>
      <c r="M740" s="1"/>
      <c r="N740" s="1"/>
      <c r="O740" s="1"/>
      <c r="P740" s="1"/>
      <c r="Q740" s="3"/>
      <c r="R740" s="3"/>
    </row>
    <row r="741" spans="12:18" x14ac:dyDescent="0.25">
      <c r="L741" s="1"/>
      <c r="M741" s="1"/>
      <c r="N741" s="1"/>
      <c r="O741" s="1"/>
      <c r="P741" s="1"/>
      <c r="Q741" s="3"/>
      <c r="R741" s="3"/>
    </row>
    <row r="742" spans="12:18" x14ac:dyDescent="0.25">
      <c r="L742" s="1"/>
      <c r="M742" s="1"/>
      <c r="N742" s="1"/>
      <c r="O742" s="1"/>
      <c r="P742" s="1"/>
      <c r="Q742" s="3"/>
      <c r="R742" s="3"/>
    </row>
    <row r="743" spans="12:18" x14ac:dyDescent="0.25">
      <c r="L743" s="1"/>
      <c r="M743" s="1"/>
      <c r="N743" s="1"/>
      <c r="O743" s="1"/>
      <c r="P743" s="1"/>
      <c r="Q743" s="3"/>
      <c r="R743" s="3"/>
    </row>
    <row r="744" spans="12:18" x14ac:dyDescent="0.25">
      <c r="L744" s="1"/>
      <c r="M744" s="1"/>
      <c r="N744" s="1"/>
      <c r="O744" s="1"/>
      <c r="P744" s="1"/>
      <c r="Q744" s="3"/>
      <c r="R744" s="3"/>
    </row>
    <row r="745" spans="12:18" x14ac:dyDescent="0.25">
      <c r="L745" s="1"/>
      <c r="M745" s="1"/>
      <c r="N745" s="1"/>
      <c r="O745" s="1"/>
      <c r="P745" s="1"/>
      <c r="Q745" s="3"/>
      <c r="R745" s="3"/>
    </row>
    <row r="746" spans="12:18" x14ac:dyDescent="0.25">
      <c r="L746" s="1"/>
      <c r="M746" s="1"/>
      <c r="N746" s="1"/>
      <c r="O746" s="1"/>
      <c r="P746" s="1"/>
      <c r="Q746" s="3"/>
      <c r="R746" s="3"/>
    </row>
    <row r="747" spans="12:18" x14ac:dyDescent="0.25">
      <c r="L747" s="1"/>
      <c r="M747" s="1"/>
      <c r="N747" s="1"/>
      <c r="O747" s="1"/>
      <c r="P747" s="1"/>
      <c r="Q747" s="3"/>
      <c r="R747" s="3"/>
    </row>
    <row r="748" spans="12:18" x14ac:dyDescent="0.25">
      <c r="L748" s="1"/>
      <c r="M748" s="1"/>
      <c r="N748" s="1"/>
      <c r="O748" s="1"/>
      <c r="P748" s="1"/>
      <c r="Q748" s="3"/>
      <c r="R748" s="3"/>
    </row>
    <row r="749" spans="12:18" x14ac:dyDescent="0.25">
      <c r="L749" s="1"/>
      <c r="M749" s="1"/>
      <c r="N749" s="1"/>
      <c r="O749" s="1"/>
      <c r="P749" s="1"/>
      <c r="Q749" s="3"/>
      <c r="R749" s="3"/>
    </row>
    <row r="750" spans="12:18" x14ac:dyDescent="0.25">
      <c r="L750" s="1"/>
      <c r="M750" s="1"/>
      <c r="N750" s="1"/>
      <c r="O750" s="1"/>
      <c r="P750" s="1"/>
      <c r="Q750" s="3"/>
      <c r="R750" s="3"/>
    </row>
    <row r="751" spans="12:18" x14ac:dyDescent="0.25">
      <c r="L751" s="1"/>
      <c r="M751" s="1"/>
      <c r="N751" s="1"/>
      <c r="O751" s="1"/>
      <c r="P751" s="1"/>
      <c r="Q751" s="3"/>
      <c r="R751" s="3"/>
    </row>
    <row r="752" spans="12:18" x14ac:dyDescent="0.25">
      <c r="L752" s="1"/>
      <c r="M752" s="1"/>
      <c r="N752" s="1"/>
      <c r="O752" s="1"/>
      <c r="P752" s="1"/>
      <c r="Q752" s="3"/>
      <c r="R752" s="3"/>
    </row>
    <row r="753" spans="12:18" x14ac:dyDescent="0.25">
      <c r="L753" s="1"/>
      <c r="M753" s="1"/>
      <c r="N753" s="1"/>
      <c r="O753" s="1"/>
      <c r="P753" s="1"/>
      <c r="Q753" s="3"/>
      <c r="R753" s="3"/>
    </row>
    <row r="754" spans="12:18" x14ac:dyDescent="0.25">
      <c r="L754" s="1"/>
      <c r="M754" s="1"/>
      <c r="N754" s="1"/>
      <c r="O754" s="1"/>
      <c r="P754" s="1"/>
      <c r="Q754" s="3"/>
      <c r="R754" s="3"/>
    </row>
    <row r="755" spans="12:18" x14ac:dyDescent="0.25">
      <c r="L755" s="1"/>
      <c r="M755" s="1"/>
      <c r="N755" s="1"/>
      <c r="O755" s="1"/>
      <c r="P755" s="1"/>
      <c r="Q755" s="3"/>
      <c r="R755" s="3"/>
    </row>
    <row r="756" spans="12:18" x14ac:dyDescent="0.25">
      <c r="L756" s="1"/>
      <c r="M756" s="1"/>
      <c r="N756" s="1"/>
      <c r="O756" s="1"/>
      <c r="P756" s="1"/>
      <c r="Q756" s="3"/>
      <c r="R756" s="3"/>
    </row>
    <row r="757" spans="12:18" x14ac:dyDescent="0.25">
      <c r="L757" s="1"/>
      <c r="M757" s="1"/>
      <c r="N757" s="1"/>
      <c r="O757" s="1"/>
      <c r="P757" s="1"/>
      <c r="Q757" s="3"/>
      <c r="R757" s="3"/>
    </row>
    <row r="758" spans="12:18" x14ac:dyDescent="0.25">
      <c r="L758" s="1"/>
      <c r="M758" s="1"/>
      <c r="N758" s="1"/>
      <c r="O758" s="1"/>
      <c r="P758" s="1"/>
      <c r="Q758" s="3"/>
      <c r="R758" s="3"/>
    </row>
    <row r="759" spans="12:18" x14ac:dyDescent="0.25">
      <c r="L759" s="1"/>
      <c r="M759" s="1"/>
      <c r="N759" s="1"/>
      <c r="O759" s="1"/>
      <c r="P759" s="1"/>
      <c r="Q759" s="3"/>
      <c r="R759" s="3"/>
    </row>
    <row r="760" spans="12:18" x14ac:dyDescent="0.25">
      <c r="L760" s="1"/>
      <c r="M760" s="1"/>
      <c r="N760" s="1"/>
      <c r="O760" s="1"/>
      <c r="P760" s="1"/>
      <c r="Q760" s="3"/>
      <c r="R760" s="3"/>
    </row>
    <row r="761" spans="12:18" x14ac:dyDescent="0.25">
      <c r="L761" s="1"/>
      <c r="M761" s="1"/>
      <c r="N761" s="1"/>
      <c r="O761" s="1"/>
      <c r="P761" s="1"/>
      <c r="Q761" s="3"/>
      <c r="R761" s="3"/>
    </row>
    <row r="762" spans="12:18" x14ac:dyDescent="0.25">
      <c r="L762" s="1"/>
      <c r="M762" s="1"/>
      <c r="N762" s="1"/>
      <c r="O762" s="1"/>
      <c r="P762" s="1"/>
      <c r="Q762" s="3"/>
      <c r="R762" s="3"/>
    </row>
    <row r="763" spans="12:18" x14ac:dyDescent="0.25">
      <c r="L763" s="1"/>
      <c r="M763" s="1"/>
      <c r="N763" s="1"/>
      <c r="O763" s="1"/>
      <c r="P763" s="1"/>
      <c r="Q763" s="3"/>
      <c r="R763" s="3"/>
    </row>
    <row r="764" spans="12:18" x14ac:dyDescent="0.25">
      <c r="L764" s="1"/>
      <c r="M764" s="1"/>
      <c r="N764" s="1"/>
      <c r="O764" s="1"/>
      <c r="P764" s="1"/>
      <c r="Q764" s="3"/>
      <c r="R764" s="3"/>
    </row>
    <row r="765" spans="12:18" x14ac:dyDescent="0.25">
      <c r="L765" s="1"/>
      <c r="M765" s="1"/>
      <c r="N765" s="1"/>
      <c r="O765" s="1"/>
      <c r="P765" s="1"/>
      <c r="Q765" s="3"/>
      <c r="R765" s="3"/>
    </row>
    <row r="766" spans="12:18" x14ac:dyDescent="0.25">
      <c r="L766" s="1"/>
      <c r="M766" s="1"/>
      <c r="N766" s="1"/>
      <c r="O766" s="1"/>
      <c r="P766" s="1"/>
      <c r="Q766" s="3"/>
      <c r="R766" s="3"/>
    </row>
    <row r="767" spans="12:18" x14ac:dyDescent="0.25">
      <c r="L767" s="1"/>
      <c r="M767" s="1"/>
      <c r="N767" s="1"/>
      <c r="O767" s="1"/>
      <c r="P767" s="1"/>
      <c r="Q767" s="3"/>
      <c r="R767" s="3"/>
    </row>
    <row r="768" spans="12:18" x14ac:dyDescent="0.25">
      <c r="L768" s="1"/>
      <c r="M768" s="1"/>
      <c r="N768" s="1"/>
      <c r="O768" s="1"/>
      <c r="P768" s="1"/>
      <c r="Q768" s="3"/>
      <c r="R768" s="3"/>
    </row>
    <row r="769" spans="12:18" x14ac:dyDescent="0.25">
      <c r="L769" s="1"/>
      <c r="M769" s="1"/>
      <c r="N769" s="1"/>
      <c r="O769" s="1"/>
      <c r="P769" s="1"/>
      <c r="Q769" s="3"/>
      <c r="R769" s="3"/>
    </row>
    <row r="770" spans="12:18" x14ac:dyDescent="0.25">
      <c r="L770" s="1"/>
      <c r="M770" s="1"/>
      <c r="N770" s="1"/>
      <c r="O770" s="1"/>
      <c r="P770" s="1"/>
      <c r="Q770" s="3"/>
      <c r="R770" s="3"/>
    </row>
    <row r="771" spans="12:18" x14ac:dyDescent="0.25">
      <c r="L771" s="1"/>
      <c r="M771" s="1"/>
      <c r="N771" s="1"/>
      <c r="O771" s="1"/>
      <c r="P771" s="1"/>
      <c r="Q771" s="3"/>
      <c r="R771" s="3"/>
    </row>
    <row r="772" spans="12:18" x14ac:dyDescent="0.25">
      <c r="L772" s="1"/>
      <c r="M772" s="1"/>
      <c r="N772" s="1"/>
      <c r="O772" s="1"/>
      <c r="P772" s="1"/>
      <c r="Q772" s="3"/>
      <c r="R772" s="3"/>
    </row>
    <row r="773" spans="12:18" x14ac:dyDescent="0.25">
      <c r="L773" s="1"/>
      <c r="M773" s="1"/>
      <c r="N773" s="1"/>
      <c r="O773" s="1"/>
      <c r="P773" s="1"/>
      <c r="Q773" s="3"/>
      <c r="R773" s="3"/>
    </row>
    <row r="774" spans="12:18" x14ac:dyDescent="0.25">
      <c r="L774" s="1"/>
      <c r="M774" s="1"/>
      <c r="N774" s="1"/>
      <c r="O774" s="1"/>
      <c r="P774" s="1"/>
      <c r="Q774" s="3"/>
      <c r="R774" s="3"/>
    </row>
    <row r="775" spans="12:18" x14ac:dyDescent="0.25">
      <c r="L775" s="1"/>
      <c r="M775" s="1"/>
      <c r="N775" s="1"/>
      <c r="O775" s="1"/>
      <c r="P775" s="1"/>
      <c r="Q775" s="3"/>
      <c r="R775" s="3"/>
    </row>
    <row r="776" spans="12:18" x14ac:dyDescent="0.25">
      <c r="L776" s="1"/>
      <c r="M776" s="1"/>
      <c r="N776" s="1"/>
      <c r="O776" s="1"/>
      <c r="P776" s="1"/>
      <c r="Q776" s="3"/>
      <c r="R776" s="3"/>
    </row>
    <row r="777" spans="12:18" x14ac:dyDescent="0.25">
      <c r="L777" s="1"/>
      <c r="M777" s="1"/>
      <c r="N777" s="1"/>
      <c r="O777" s="1"/>
      <c r="P777" s="1"/>
      <c r="Q777" s="3"/>
      <c r="R777" s="3"/>
    </row>
    <row r="778" spans="12:18" x14ac:dyDescent="0.25">
      <c r="L778" s="1"/>
      <c r="M778" s="1"/>
      <c r="N778" s="1"/>
      <c r="O778" s="1"/>
      <c r="P778" s="1"/>
      <c r="Q778" s="3"/>
      <c r="R778" s="3"/>
    </row>
    <row r="779" spans="12:18" x14ac:dyDescent="0.25">
      <c r="L779" s="1"/>
      <c r="M779" s="1"/>
      <c r="N779" s="1"/>
      <c r="O779" s="1"/>
      <c r="P779" s="1"/>
      <c r="Q779" s="3"/>
      <c r="R779" s="3"/>
    </row>
    <row r="780" spans="12:18" x14ac:dyDescent="0.25">
      <c r="L780" s="1"/>
      <c r="M780" s="1"/>
      <c r="N780" s="1"/>
      <c r="O780" s="1"/>
      <c r="P780" s="1"/>
      <c r="Q780" s="3"/>
      <c r="R780" s="3"/>
    </row>
    <row r="781" spans="12:18" x14ac:dyDescent="0.25">
      <c r="L781" s="1"/>
      <c r="M781" s="1"/>
      <c r="N781" s="1"/>
      <c r="O781" s="1"/>
      <c r="P781" s="1"/>
      <c r="Q781" s="3"/>
      <c r="R781" s="3"/>
    </row>
    <row r="782" spans="12:18" x14ac:dyDescent="0.25">
      <c r="L782" s="1"/>
      <c r="M782" s="1"/>
      <c r="N782" s="1"/>
      <c r="O782" s="1"/>
      <c r="P782" s="1"/>
      <c r="Q782" s="3"/>
      <c r="R782" s="3"/>
    </row>
    <row r="783" spans="12:18" x14ac:dyDescent="0.25">
      <c r="L783" s="1"/>
      <c r="M783" s="1"/>
      <c r="N783" s="1"/>
      <c r="O783" s="1"/>
      <c r="P783" s="1"/>
      <c r="Q783" s="3"/>
      <c r="R783" s="3"/>
    </row>
    <row r="784" spans="12:18" x14ac:dyDescent="0.25">
      <c r="L784" s="1"/>
      <c r="M784" s="1"/>
      <c r="N784" s="1"/>
      <c r="O784" s="1"/>
      <c r="P784" s="1"/>
      <c r="Q784" s="3"/>
      <c r="R784" s="3"/>
    </row>
    <row r="785" spans="12:18" x14ac:dyDescent="0.25">
      <c r="L785" s="1"/>
      <c r="M785" s="1"/>
      <c r="N785" s="1"/>
      <c r="O785" s="1"/>
      <c r="P785" s="1"/>
      <c r="Q785" s="3"/>
      <c r="R785" s="3"/>
    </row>
    <row r="786" spans="12:18" x14ac:dyDescent="0.25">
      <c r="L786" s="1"/>
      <c r="M786" s="1"/>
      <c r="N786" s="1"/>
      <c r="O786" s="1"/>
      <c r="P786" s="1"/>
      <c r="Q786" s="3"/>
      <c r="R786" s="3"/>
    </row>
    <row r="787" spans="12:18" x14ac:dyDescent="0.25">
      <c r="L787" s="1"/>
      <c r="M787" s="1"/>
      <c r="N787" s="1"/>
      <c r="O787" s="1"/>
      <c r="P787" s="1"/>
      <c r="Q787" s="3"/>
      <c r="R787" s="3"/>
    </row>
    <row r="788" spans="12:18" x14ac:dyDescent="0.25">
      <c r="L788" s="1"/>
      <c r="M788" s="1"/>
      <c r="N788" s="1"/>
      <c r="O788" s="1"/>
      <c r="P788" s="1"/>
      <c r="Q788" s="3"/>
      <c r="R788" s="3"/>
    </row>
    <row r="789" spans="12:18" x14ac:dyDescent="0.25">
      <c r="L789" s="1"/>
      <c r="M789" s="1"/>
      <c r="N789" s="1"/>
      <c r="O789" s="1"/>
      <c r="P789" s="1"/>
      <c r="Q789" s="3"/>
      <c r="R789" s="3"/>
    </row>
    <row r="790" spans="12:18" x14ac:dyDescent="0.25">
      <c r="L790" s="1"/>
      <c r="M790" s="1"/>
      <c r="N790" s="1"/>
      <c r="O790" s="1"/>
      <c r="P790" s="1"/>
      <c r="Q790" s="3"/>
      <c r="R790" s="3"/>
    </row>
    <row r="791" spans="12:18" x14ac:dyDescent="0.25">
      <c r="L791" s="1"/>
      <c r="M791" s="1"/>
      <c r="N791" s="1"/>
      <c r="O791" s="1"/>
      <c r="P791" s="1"/>
      <c r="Q791" s="3"/>
      <c r="R791" s="3"/>
    </row>
    <row r="792" spans="12:18" x14ac:dyDescent="0.25">
      <c r="L792" s="1"/>
      <c r="M792" s="1"/>
      <c r="N792" s="1"/>
      <c r="O792" s="1"/>
      <c r="P792" s="1"/>
      <c r="Q792" s="3"/>
      <c r="R792" s="3"/>
    </row>
    <row r="793" spans="12:18" x14ac:dyDescent="0.25">
      <c r="L793" s="1"/>
      <c r="M793" s="1"/>
      <c r="N793" s="1"/>
      <c r="O793" s="1"/>
      <c r="P793" s="1"/>
      <c r="Q793" s="3"/>
      <c r="R793" s="3"/>
    </row>
    <row r="794" spans="12:18" x14ac:dyDescent="0.25">
      <c r="L794" s="1"/>
      <c r="M794" s="1"/>
      <c r="N794" s="1"/>
      <c r="O794" s="1"/>
      <c r="P794" s="1"/>
      <c r="Q794" s="3"/>
      <c r="R794" s="3"/>
    </row>
    <row r="795" spans="12:18" x14ac:dyDescent="0.25">
      <c r="L795" s="1"/>
      <c r="M795" s="1"/>
      <c r="N795" s="1"/>
      <c r="O795" s="1"/>
      <c r="P795" s="1"/>
      <c r="Q795" s="3"/>
      <c r="R795" s="3"/>
    </row>
    <row r="796" spans="12:18" x14ac:dyDescent="0.25">
      <c r="L796" s="1"/>
      <c r="M796" s="1"/>
      <c r="N796" s="1"/>
      <c r="O796" s="1"/>
      <c r="P796" s="1"/>
      <c r="Q796" s="3"/>
      <c r="R796" s="3"/>
    </row>
    <row r="797" spans="12:18" x14ac:dyDescent="0.25">
      <c r="L797" s="1"/>
      <c r="M797" s="1"/>
      <c r="N797" s="1"/>
      <c r="O797" s="1"/>
      <c r="P797" s="1"/>
      <c r="Q797" s="3"/>
      <c r="R797" s="3"/>
    </row>
    <row r="798" spans="12:18" x14ac:dyDescent="0.25">
      <c r="L798" s="1"/>
      <c r="M798" s="1"/>
      <c r="N798" s="1"/>
      <c r="O798" s="1"/>
      <c r="P798" s="1"/>
      <c r="Q798" s="3"/>
      <c r="R798" s="3"/>
    </row>
    <row r="799" spans="12:18" x14ac:dyDescent="0.25">
      <c r="L799" s="1"/>
      <c r="M799" s="1"/>
      <c r="N799" s="1"/>
      <c r="O799" s="1"/>
      <c r="P799" s="1"/>
      <c r="Q799" s="3"/>
      <c r="R799" s="3"/>
    </row>
    <row r="800" spans="12:18" x14ac:dyDescent="0.25">
      <c r="L800" s="1"/>
      <c r="M800" s="1"/>
      <c r="N800" s="1"/>
      <c r="O800" s="1"/>
      <c r="P800" s="1"/>
      <c r="Q800" s="3"/>
      <c r="R800" s="3"/>
    </row>
    <row r="801" spans="12:18" x14ac:dyDescent="0.25">
      <c r="L801" s="1"/>
      <c r="M801" s="1"/>
      <c r="N801" s="1"/>
      <c r="O801" s="1"/>
      <c r="P801" s="1"/>
      <c r="Q801" s="3"/>
      <c r="R801" s="3"/>
    </row>
    <row r="802" spans="12:18" x14ac:dyDescent="0.25">
      <c r="L802" s="1"/>
      <c r="M802" s="1"/>
      <c r="N802" s="1"/>
      <c r="O802" s="1"/>
      <c r="P802" s="1"/>
      <c r="Q802" s="3"/>
      <c r="R802" s="3"/>
    </row>
    <row r="803" spans="12:18" x14ac:dyDescent="0.25">
      <c r="L803" s="1"/>
      <c r="M803" s="1"/>
      <c r="N803" s="1"/>
      <c r="O803" s="1"/>
      <c r="P803" s="1"/>
      <c r="Q803" s="3"/>
      <c r="R803" s="3"/>
    </row>
    <row r="804" spans="12:18" x14ac:dyDescent="0.25">
      <c r="L804" s="1"/>
      <c r="M804" s="1"/>
      <c r="N804" s="1"/>
      <c r="O804" s="1"/>
      <c r="P804" s="1"/>
      <c r="Q804" s="3"/>
      <c r="R804" s="3"/>
    </row>
    <row r="805" spans="12:18" x14ac:dyDescent="0.25">
      <c r="L805" s="1"/>
      <c r="M805" s="1"/>
      <c r="N805" s="1"/>
      <c r="O805" s="1"/>
      <c r="P805" s="1"/>
      <c r="Q805" s="3"/>
      <c r="R805" s="3"/>
    </row>
    <row r="806" spans="12:18" x14ac:dyDescent="0.25">
      <c r="L806" s="1"/>
      <c r="M806" s="1"/>
      <c r="N806" s="1"/>
      <c r="O806" s="1"/>
      <c r="P806" s="1"/>
      <c r="Q806" s="3"/>
      <c r="R806" s="3"/>
    </row>
    <row r="807" spans="12:18" x14ac:dyDescent="0.25">
      <c r="L807" s="1"/>
      <c r="M807" s="1"/>
      <c r="N807" s="1"/>
      <c r="O807" s="1"/>
      <c r="P807" s="1"/>
      <c r="Q807" s="3"/>
      <c r="R807" s="3"/>
    </row>
    <row r="808" spans="12:18" x14ac:dyDescent="0.25">
      <c r="L808" s="1"/>
      <c r="M808" s="1"/>
      <c r="N808" s="1"/>
      <c r="O808" s="1"/>
      <c r="P808" s="1"/>
      <c r="Q808" s="3"/>
      <c r="R808" s="3"/>
    </row>
    <row r="809" spans="12:18" x14ac:dyDescent="0.25">
      <c r="L809" s="1"/>
      <c r="M809" s="1"/>
      <c r="N809" s="1"/>
      <c r="O809" s="1"/>
      <c r="P809" s="1"/>
      <c r="Q809" s="3"/>
      <c r="R809" s="3"/>
    </row>
    <row r="810" spans="12:18" x14ac:dyDescent="0.25">
      <c r="L810" s="1"/>
      <c r="M810" s="1"/>
      <c r="N810" s="1"/>
      <c r="O810" s="1"/>
      <c r="P810" s="1"/>
      <c r="Q810" s="3"/>
      <c r="R810" s="3"/>
    </row>
    <row r="811" spans="12:18" x14ac:dyDescent="0.25">
      <c r="L811" s="1"/>
      <c r="M811" s="1"/>
      <c r="N811" s="1"/>
      <c r="O811" s="1"/>
      <c r="P811" s="1"/>
      <c r="Q811" s="3"/>
      <c r="R811" s="3"/>
    </row>
    <row r="812" spans="12:18" x14ac:dyDescent="0.25">
      <c r="L812" s="1"/>
      <c r="M812" s="1"/>
      <c r="N812" s="1"/>
      <c r="O812" s="1"/>
      <c r="P812" s="1"/>
      <c r="Q812" s="3"/>
      <c r="R812" s="3"/>
    </row>
    <row r="813" spans="12:18" x14ac:dyDescent="0.25">
      <c r="L813" s="1"/>
      <c r="M813" s="1"/>
      <c r="N813" s="1"/>
      <c r="O813" s="1"/>
      <c r="P813" s="1"/>
      <c r="Q813" s="3"/>
      <c r="R813" s="3"/>
    </row>
    <row r="814" spans="12:18" x14ac:dyDescent="0.25">
      <c r="L814" s="1"/>
      <c r="M814" s="1"/>
      <c r="N814" s="1"/>
      <c r="O814" s="1"/>
      <c r="P814" s="1"/>
      <c r="Q814" s="3"/>
      <c r="R814" s="3"/>
    </row>
    <row r="815" spans="12:18" x14ac:dyDescent="0.25">
      <c r="L815" s="1"/>
      <c r="M815" s="1"/>
      <c r="N815" s="1"/>
      <c r="O815" s="1"/>
      <c r="P815" s="1"/>
      <c r="Q815" s="3"/>
      <c r="R815" s="3"/>
    </row>
    <row r="816" spans="12:18" x14ac:dyDescent="0.25">
      <c r="L816" s="1"/>
      <c r="M816" s="1"/>
      <c r="N816" s="1"/>
      <c r="O816" s="1"/>
      <c r="P816" s="1"/>
      <c r="Q816" s="3"/>
      <c r="R816" s="3"/>
    </row>
    <row r="817" spans="12:18" x14ac:dyDescent="0.25">
      <c r="L817" s="1"/>
      <c r="M817" s="1"/>
      <c r="N817" s="1"/>
      <c r="O817" s="1"/>
      <c r="P817" s="1"/>
      <c r="Q817" s="3"/>
      <c r="R817" s="3"/>
    </row>
    <row r="818" spans="12:18" x14ac:dyDescent="0.25">
      <c r="L818" s="1"/>
      <c r="M818" s="1"/>
      <c r="N818" s="1"/>
      <c r="O818" s="1"/>
      <c r="P818" s="1"/>
      <c r="Q818" s="3"/>
      <c r="R818" s="3"/>
    </row>
    <row r="819" spans="12:18" x14ac:dyDescent="0.25">
      <c r="L819" s="1"/>
      <c r="M819" s="1"/>
      <c r="N819" s="1"/>
      <c r="O819" s="1"/>
      <c r="P819" s="1"/>
      <c r="Q819" s="3"/>
      <c r="R819" s="3"/>
    </row>
    <row r="820" spans="12:18" x14ac:dyDescent="0.25">
      <c r="L820" s="1"/>
      <c r="M820" s="1"/>
      <c r="N820" s="1"/>
      <c r="O820" s="1"/>
      <c r="P820" s="1"/>
      <c r="Q820" s="3"/>
      <c r="R820" s="3"/>
    </row>
    <row r="821" spans="12:18" x14ac:dyDescent="0.25">
      <c r="L821" s="1"/>
      <c r="M821" s="1"/>
      <c r="N821" s="1"/>
      <c r="O821" s="1"/>
      <c r="P821" s="1"/>
      <c r="Q821" s="3"/>
      <c r="R821" s="3"/>
    </row>
    <row r="822" spans="12:18" x14ac:dyDescent="0.25">
      <c r="L822" s="1"/>
      <c r="M822" s="1"/>
      <c r="N822" s="1"/>
      <c r="O822" s="1"/>
      <c r="P822" s="1"/>
      <c r="Q822" s="3"/>
      <c r="R822" s="3"/>
    </row>
    <row r="823" spans="12:18" x14ac:dyDescent="0.25">
      <c r="L823" s="1"/>
      <c r="M823" s="1"/>
      <c r="N823" s="1"/>
      <c r="O823" s="1"/>
      <c r="P823" s="1"/>
      <c r="Q823" s="3"/>
      <c r="R823" s="3"/>
    </row>
    <row r="824" spans="12:18" x14ac:dyDescent="0.25">
      <c r="L824" s="1"/>
      <c r="M824" s="1"/>
      <c r="N824" s="1"/>
      <c r="O824" s="1"/>
      <c r="P824" s="1"/>
      <c r="Q824" s="3"/>
      <c r="R824" s="3"/>
    </row>
    <row r="825" spans="12:18" x14ac:dyDescent="0.25">
      <c r="L825" s="1"/>
      <c r="M825" s="1"/>
      <c r="N825" s="1"/>
      <c r="O825" s="1"/>
      <c r="P825" s="1"/>
      <c r="Q825" s="3"/>
      <c r="R825" s="3"/>
    </row>
    <row r="826" spans="12:18" x14ac:dyDescent="0.25">
      <c r="L826" s="1"/>
      <c r="M826" s="1"/>
      <c r="N826" s="1"/>
      <c r="O826" s="1"/>
      <c r="P826" s="1"/>
      <c r="Q826" s="3"/>
      <c r="R826" s="3"/>
    </row>
    <row r="827" spans="12:18" x14ac:dyDescent="0.25">
      <c r="L827" s="1"/>
      <c r="M827" s="1"/>
      <c r="N827" s="1"/>
      <c r="O827" s="1"/>
      <c r="P827" s="1"/>
      <c r="Q827" s="3"/>
      <c r="R827" s="3"/>
    </row>
    <row r="828" spans="12:18" x14ac:dyDescent="0.25">
      <c r="L828" s="1"/>
      <c r="M828" s="1"/>
      <c r="N828" s="1"/>
      <c r="O828" s="1"/>
      <c r="P828" s="1"/>
      <c r="Q828" s="3"/>
      <c r="R828" s="3"/>
    </row>
    <row r="829" spans="12:18" x14ac:dyDescent="0.25">
      <c r="L829" s="1"/>
      <c r="M829" s="1"/>
      <c r="N829" s="1"/>
      <c r="O829" s="1"/>
      <c r="P829" s="1"/>
      <c r="Q829" s="3"/>
      <c r="R829" s="3"/>
    </row>
    <row r="830" spans="12:18" x14ac:dyDescent="0.25">
      <c r="L830" s="1"/>
      <c r="M830" s="1"/>
      <c r="N830" s="1"/>
      <c r="O830" s="1"/>
      <c r="P830" s="1"/>
      <c r="Q830" s="3"/>
      <c r="R830" s="3"/>
    </row>
    <row r="831" spans="12:18" x14ac:dyDescent="0.25">
      <c r="L831" s="1"/>
      <c r="M831" s="1"/>
      <c r="N831" s="1"/>
      <c r="O831" s="1"/>
      <c r="P831" s="1"/>
      <c r="Q831" s="3"/>
      <c r="R831" s="3"/>
    </row>
    <row r="832" spans="12:18" x14ac:dyDescent="0.25">
      <c r="L832" s="1"/>
      <c r="M832" s="1"/>
      <c r="N832" s="1"/>
      <c r="O832" s="1"/>
      <c r="P832" s="1"/>
      <c r="Q832" s="3"/>
      <c r="R832" s="3"/>
    </row>
    <row r="833" spans="12:18" x14ac:dyDescent="0.25">
      <c r="L833" s="1"/>
      <c r="M833" s="1"/>
      <c r="N833" s="1"/>
      <c r="O833" s="1"/>
      <c r="P833" s="1"/>
      <c r="Q833" s="3"/>
      <c r="R833" s="3"/>
    </row>
    <row r="834" spans="12:18" x14ac:dyDescent="0.25">
      <c r="L834" s="1"/>
      <c r="M834" s="1"/>
      <c r="N834" s="1"/>
      <c r="O834" s="1"/>
      <c r="P834" s="1"/>
      <c r="Q834" s="3"/>
      <c r="R834" s="3"/>
    </row>
    <row r="835" spans="12:18" x14ac:dyDescent="0.25">
      <c r="L835" s="1"/>
      <c r="M835" s="1"/>
      <c r="N835" s="1"/>
      <c r="O835" s="1"/>
      <c r="P835" s="1"/>
      <c r="Q835" s="3"/>
      <c r="R835" s="3"/>
    </row>
    <row r="836" spans="12:18" x14ac:dyDescent="0.25">
      <c r="L836" s="1"/>
      <c r="M836" s="1"/>
      <c r="N836" s="1"/>
      <c r="O836" s="1"/>
      <c r="P836" s="1"/>
      <c r="Q836" s="3"/>
      <c r="R836" s="3"/>
    </row>
    <row r="837" spans="12:18" x14ac:dyDescent="0.25">
      <c r="L837" s="1"/>
      <c r="M837" s="1"/>
      <c r="N837" s="1"/>
      <c r="O837" s="1"/>
      <c r="P837" s="1"/>
      <c r="Q837" s="3"/>
      <c r="R837" s="3"/>
    </row>
    <row r="838" spans="12:18" x14ac:dyDescent="0.25">
      <c r="L838" s="1"/>
      <c r="M838" s="1"/>
      <c r="N838" s="1"/>
      <c r="O838" s="1"/>
      <c r="P838" s="1"/>
      <c r="Q838" s="3"/>
      <c r="R838" s="3"/>
    </row>
    <row r="839" spans="12:18" x14ac:dyDescent="0.25">
      <c r="L839" s="1"/>
      <c r="M839" s="1"/>
      <c r="N839" s="1"/>
      <c r="O839" s="1"/>
      <c r="P839" s="1"/>
      <c r="Q839" s="3"/>
      <c r="R839" s="3"/>
    </row>
    <row r="840" spans="12:18" x14ac:dyDescent="0.25">
      <c r="L840" s="1"/>
      <c r="M840" s="1"/>
      <c r="N840" s="1"/>
      <c r="O840" s="1"/>
      <c r="P840" s="1"/>
      <c r="Q840" s="3"/>
      <c r="R840" s="3"/>
    </row>
    <row r="841" spans="12:18" x14ac:dyDescent="0.25">
      <c r="L841" s="1"/>
      <c r="M841" s="1"/>
      <c r="N841" s="1"/>
      <c r="O841" s="1"/>
      <c r="P841" s="1"/>
      <c r="Q841" s="3"/>
      <c r="R841" s="3"/>
    </row>
    <row r="842" spans="12:18" x14ac:dyDescent="0.25">
      <c r="L842" s="1"/>
      <c r="M842" s="1"/>
      <c r="N842" s="1"/>
      <c r="O842" s="1"/>
      <c r="P842" s="1"/>
      <c r="Q842" s="3"/>
      <c r="R842" s="3"/>
    </row>
    <row r="843" spans="12:18" x14ac:dyDescent="0.25">
      <c r="L843" s="1"/>
      <c r="M843" s="1"/>
      <c r="N843" s="1"/>
      <c r="O843" s="1"/>
      <c r="P843" s="1"/>
      <c r="Q843" s="3"/>
      <c r="R843" s="3"/>
    </row>
    <row r="844" spans="12:18" x14ac:dyDescent="0.25">
      <c r="L844" s="1"/>
      <c r="M844" s="1"/>
      <c r="N844" s="1"/>
      <c r="O844" s="1"/>
      <c r="P844" s="1"/>
      <c r="Q844" s="3"/>
      <c r="R844" s="3"/>
    </row>
    <row r="845" spans="12:18" x14ac:dyDescent="0.25">
      <c r="L845" s="1"/>
      <c r="M845" s="1"/>
      <c r="N845" s="1"/>
      <c r="O845" s="1"/>
      <c r="P845" s="1"/>
      <c r="Q845" s="3"/>
      <c r="R845" s="3"/>
    </row>
    <row r="846" spans="12:18" x14ac:dyDescent="0.25">
      <c r="L846" s="1"/>
      <c r="M846" s="1"/>
      <c r="N846" s="1"/>
      <c r="O846" s="1"/>
      <c r="P846" s="1"/>
      <c r="Q846" s="3"/>
      <c r="R846" s="3"/>
    </row>
    <row r="847" spans="12:18" x14ac:dyDescent="0.25">
      <c r="L847" s="1"/>
      <c r="M847" s="1"/>
      <c r="N847" s="1"/>
      <c r="O847" s="1"/>
      <c r="P847" s="1"/>
      <c r="Q847" s="3"/>
      <c r="R847" s="3"/>
    </row>
    <row r="848" spans="12:18" x14ac:dyDescent="0.25">
      <c r="L848" s="1"/>
      <c r="M848" s="1"/>
      <c r="N848" s="1"/>
      <c r="O848" s="1"/>
      <c r="P848" s="1"/>
      <c r="Q848" s="3"/>
      <c r="R848" s="3"/>
    </row>
    <row r="849" spans="12:18" x14ac:dyDescent="0.25">
      <c r="L849" s="1"/>
      <c r="M849" s="1"/>
      <c r="N849" s="1"/>
      <c r="O849" s="1"/>
      <c r="P849" s="1"/>
      <c r="Q849" s="3"/>
      <c r="R849" s="3"/>
    </row>
    <row r="850" spans="12:18" x14ac:dyDescent="0.25">
      <c r="L850" s="1"/>
      <c r="M850" s="1"/>
      <c r="N850" s="1"/>
      <c r="O850" s="1"/>
      <c r="P850" s="1"/>
      <c r="Q850" s="3"/>
      <c r="R850" s="3"/>
    </row>
    <row r="851" spans="12:18" x14ac:dyDescent="0.25">
      <c r="L851" s="1"/>
      <c r="M851" s="1"/>
      <c r="N851" s="1"/>
      <c r="O851" s="1"/>
      <c r="P851" s="1"/>
      <c r="Q851" s="3"/>
      <c r="R851" s="3"/>
    </row>
    <row r="852" spans="12:18" x14ac:dyDescent="0.25">
      <c r="L852" s="1"/>
      <c r="M852" s="1"/>
      <c r="N852" s="1"/>
      <c r="O852" s="1"/>
      <c r="P852" s="1"/>
      <c r="Q852" s="3"/>
      <c r="R852" s="3"/>
    </row>
    <row r="853" spans="12:18" x14ac:dyDescent="0.25">
      <c r="L853" s="1"/>
      <c r="M853" s="1"/>
      <c r="N853" s="1"/>
      <c r="O853" s="1"/>
      <c r="P853" s="1"/>
      <c r="Q853" s="3"/>
      <c r="R853" s="3"/>
    </row>
    <row r="854" spans="12:18" x14ac:dyDescent="0.25">
      <c r="L854" s="1"/>
      <c r="M854" s="1"/>
      <c r="N854" s="1"/>
      <c r="O854" s="1"/>
      <c r="P854" s="1"/>
      <c r="Q854" s="3"/>
      <c r="R854" s="3"/>
    </row>
    <row r="855" spans="12:18" x14ac:dyDescent="0.25">
      <c r="L855" s="1"/>
      <c r="M855" s="1"/>
      <c r="N855" s="1"/>
      <c r="O855" s="1"/>
      <c r="P855" s="1"/>
      <c r="Q855" s="3"/>
      <c r="R855" s="3"/>
    </row>
    <row r="856" spans="12:18" x14ac:dyDescent="0.25">
      <c r="L856" s="1"/>
      <c r="M856" s="1"/>
      <c r="N856" s="1"/>
      <c r="O856" s="1"/>
      <c r="P856" s="1"/>
      <c r="Q856" s="3"/>
      <c r="R856" s="3"/>
    </row>
    <row r="857" spans="12:18" x14ac:dyDescent="0.25">
      <c r="L857" s="1"/>
      <c r="M857" s="1"/>
      <c r="N857" s="1"/>
      <c r="O857" s="1"/>
      <c r="P857" s="1"/>
      <c r="Q857" s="3"/>
      <c r="R857" s="3"/>
    </row>
    <row r="858" spans="12:18" x14ac:dyDescent="0.25">
      <c r="L858" s="1"/>
      <c r="M858" s="1"/>
      <c r="N858" s="1"/>
      <c r="O858" s="1"/>
      <c r="P858" s="1"/>
      <c r="Q858" s="3"/>
      <c r="R858" s="3"/>
    </row>
    <row r="859" spans="12:18" x14ac:dyDescent="0.25">
      <c r="L859" s="1"/>
      <c r="M859" s="1"/>
      <c r="N859" s="1"/>
      <c r="O859" s="1"/>
      <c r="P859" s="1"/>
      <c r="Q859" s="3"/>
      <c r="R859" s="3"/>
    </row>
    <row r="860" spans="12:18" x14ac:dyDescent="0.25">
      <c r="L860" s="1"/>
      <c r="M860" s="1"/>
      <c r="N860" s="1"/>
      <c r="O860" s="1"/>
      <c r="P860" s="1"/>
      <c r="Q860" s="3"/>
      <c r="R860" s="3"/>
    </row>
    <row r="861" spans="12:18" x14ac:dyDescent="0.25">
      <c r="L861" s="1"/>
      <c r="M861" s="1"/>
      <c r="N861" s="1"/>
      <c r="O861" s="1"/>
      <c r="P861" s="1"/>
      <c r="Q861" s="3"/>
      <c r="R861" s="3"/>
    </row>
    <row r="862" spans="12:18" x14ac:dyDescent="0.25">
      <c r="L862" s="1"/>
      <c r="M862" s="1"/>
      <c r="N862" s="1"/>
      <c r="O862" s="1"/>
      <c r="P862" s="1"/>
      <c r="Q862" s="3"/>
      <c r="R862" s="3"/>
    </row>
    <row r="863" spans="12:18" x14ac:dyDescent="0.25">
      <c r="L863" s="1"/>
      <c r="M863" s="1"/>
      <c r="N863" s="1"/>
      <c r="O863" s="1"/>
      <c r="P863" s="1"/>
      <c r="Q863" s="3"/>
      <c r="R863" s="3"/>
    </row>
    <row r="864" spans="12:18" x14ac:dyDescent="0.25">
      <c r="L864" s="1"/>
      <c r="M864" s="1"/>
      <c r="N864" s="1"/>
      <c r="O864" s="1"/>
      <c r="P864" s="1"/>
      <c r="Q864" s="3"/>
      <c r="R864" s="3"/>
    </row>
    <row r="865" spans="12:18" x14ac:dyDescent="0.25">
      <c r="L865" s="1"/>
      <c r="M865" s="1"/>
      <c r="N865" s="1"/>
      <c r="O865" s="1"/>
      <c r="P865" s="1"/>
      <c r="Q865" s="3"/>
      <c r="R865" s="3"/>
    </row>
    <row r="866" spans="12:18" x14ac:dyDescent="0.25">
      <c r="L866" s="1"/>
      <c r="M866" s="1"/>
      <c r="N866" s="1"/>
      <c r="O866" s="1"/>
      <c r="P866" s="1"/>
      <c r="Q866" s="3"/>
      <c r="R866" s="3"/>
    </row>
    <row r="867" spans="12:18" x14ac:dyDescent="0.25">
      <c r="L867" s="1"/>
      <c r="M867" s="1"/>
      <c r="N867" s="1"/>
      <c r="O867" s="1"/>
      <c r="P867" s="1"/>
      <c r="Q867" s="3"/>
      <c r="R867" s="3"/>
    </row>
    <row r="868" spans="12:18" x14ac:dyDescent="0.25">
      <c r="L868" s="1"/>
      <c r="M868" s="1"/>
      <c r="N868" s="1"/>
      <c r="O868" s="1"/>
      <c r="P868" s="1"/>
      <c r="Q868" s="3"/>
      <c r="R868" s="3"/>
    </row>
    <row r="869" spans="12:18" x14ac:dyDescent="0.25">
      <c r="L869" s="1"/>
      <c r="M869" s="1"/>
      <c r="N869" s="1"/>
      <c r="O869" s="1"/>
      <c r="P869" s="1"/>
      <c r="Q869" s="3"/>
      <c r="R869" s="3"/>
    </row>
    <row r="870" spans="12:18" x14ac:dyDescent="0.25">
      <c r="L870" s="1"/>
      <c r="M870" s="1"/>
      <c r="N870" s="1"/>
      <c r="O870" s="1"/>
      <c r="P870" s="1"/>
      <c r="Q870" s="3"/>
      <c r="R870" s="3"/>
    </row>
    <row r="871" spans="12:18" x14ac:dyDescent="0.25">
      <c r="L871" s="1"/>
      <c r="M871" s="1"/>
      <c r="N871" s="1"/>
      <c r="O871" s="1"/>
      <c r="P871" s="1"/>
      <c r="Q871" s="3"/>
      <c r="R871" s="3"/>
    </row>
    <row r="872" spans="12:18" x14ac:dyDescent="0.25">
      <c r="L872" s="1"/>
      <c r="M872" s="1"/>
      <c r="N872" s="1"/>
      <c r="O872" s="1"/>
      <c r="P872" s="1"/>
      <c r="Q872" s="3"/>
      <c r="R872" s="3"/>
    </row>
    <row r="873" spans="12:18" x14ac:dyDescent="0.25">
      <c r="L873" s="1"/>
      <c r="M873" s="1"/>
      <c r="N873" s="1"/>
      <c r="O873" s="1"/>
      <c r="P873" s="1"/>
      <c r="Q873" s="3"/>
      <c r="R873" s="3"/>
    </row>
    <row r="874" spans="12:18" x14ac:dyDescent="0.25">
      <c r="L874" s="1"/>
      <c r="M874" s="1"/>
      <c r="N874" s="1"/>
      <c r="O874" s="1"/>
      <c r="P874" s="1"/>
      <c r="Q874" s="3"/>
      <c r="R874" s="3"/>
    </row>
    <row r="875" spans="12:18" x14ac:dyDescent="0.25">
      <c r="L875" s="1"/>
      <c r="M875" s="1"/>
      <c r="N875" s="1"/>
      <c r="O875" s="1"/>
      <c r="P875" s="1"/>
      <c r="Q875" s="3"/>
      <c r="R875" s="3"/>
    </row>
    <row r="876" spans="12:18" x14ac:dyDescent="0.25">
      <c r="L876" s="1"/>
      <c r="M876" s="1"/>
      <c r="N876" s="1"/>
      <c r="O876" s="1"/>
      <c r="P876" s="1"/>
      <c r="Q876" s="3"/>
      <c r="R876" s="3"/>
    </row>
    <row r="877" spans="12:18" x14ac:dyDescent="0.25">
      <c r="L877" s="1"/>
      <c r="M877" s="1"/>
      <c r="N877" s="1"/>
      <c r="O877" s="1"/>
      <c r="P877" s="1"/>
      <c r="Q877" s="3"/>
      <c r="R877" s="3"/>
    </row>
    <row r="878" spans="12:18" x14ac:dyDescent="0.25">
      <c r="L878" s="1"/>
      <c r="M878" s="1"/>
      <c r="N878" s="1"/>
      <c r="O878" s="1"/>
      <c r="P878" s="1"/>
      <c r="Q878" s="3"/>
      <c r="R878" s="3"/>
    </row>
    <row r="879" spans="12:18" x14ac:dyDescent="0.25">
      <c r="L879" s="1"/>
      <c r="M879" s="1"/>
      <c r="N879" s="1"/>
      <c r="O879" s="1"/>
      <c r="P879" s="1"/>
      <c r="Q879" s="3"/>
      <c r="R879" s="3"/>
    </row>
    <row r="880" spans="12:18" x14ac:dyDescent="0.25">
      <c r="L880" s="1"/>
      <c r="M880" s="1"/>
      <c r="N880" s="1"/>
      <c r="O880" s="1"/>
      <c r="P880" s="1"/>
      <c r="Q880" s="3"/>
      <c r="R880" s="3"/>
    </row>
    <row r="881" spans="12:18" x14ac:dyDescent="0.25">
      <c r="L881" s="1"/>
      <c r="M881" s="1"/>
      <c r="N881" s="1"/>
      <c r="O881" s="1"/>
      <c r="P881" s="1"/>
      <c r="Q881" s="3"/>
      <c r="R881" s="3"/>
    </row>
    <row r="882" spans="12:18" x14ac:dyDescent="0.25">
      <c r="L882" s="1"/>
      <c r="M882" s="1"/>
      <c r="N882" s="1"/>
      <c r="O882" s="1"/>
      <c r="P882" s="1"/>
      <c r="Q882" s="3"/>
      <c r="R882" s="3"/>
    </row>
    <row r="883" spans="12:18" x14ac:dyDescent="0.25">
      <c r="L883" s="1"/>
      <c r="M883" s="1"/>
      <c r="N883" s="1"/>
      <c r="O883" s="1"/>
      <c r="P883" s="1"/>
      <c r="Q883" s="3"/>
      <c r="R883" s="3"/>
    </row>
    <row r="884" spans="12:18" x14ac:dyDescent="0.25">
      <c r="L884" s="1"/>
      <c r="M884" s="1"/>
      <c r="N884" s="1"/>
      <c r="O884" s="1"/>
      <c r="P884" s="1"/>
      <c r="Q884" s="3"/>
      <c r="R884" s="3"/>
    </row>
    <row r="885" spans="12:18" x14ac:dyDescent="0.25">
      <c r="L885" s="1"/>
      <c r="M885" s="1"/>
      <c r="N885" s="1"/>
      <c r="O885" s="1"/>
      <c r="P885" s="1"/>
      <c r="Q885" s="3"/>
      <c r="R885" s="3"/>
    </row>
    <row r="886" spans="12:18" x14ac:dyDescent="0.25">
      <c r="L886" s="1"/>
      <c r="M886" s="1"/>
      <c r="N886" s="1"/>
      <c r="O886" s="1"/>
      <c r="P886" s="1"/>
      <c r="Q886" s="3"/>
      <c r="R886" s="3"/>
    </row>
    <row r="887" spans="12:18" x14ac:dyDescent="0.25">
      <c r="L887" s="1"/>
      <c r="M887" s="1"/>
      <c r="N887" s="1"/>
      <c r="O887" s="1"/>
      <c r="P887" s="1"/>
      <c r="Q887" s="3"/>
      <c r="R887" s="3"/>
    </row>
    <row r="888" spans="12:18" x14ac:dyDescent="0.25">
      <c r="L888" s="1"/>
      <c r="M888" s="1"/>
      <c r="N888" s="1"/>
      <c r="O888" s="1"/>
      <c r="P888" s="1"/>
      <c r="Q888" s="3"/>
      <c r="R888" s="3"/>
    </row>
    <row r="889" spans="12:18" x14ac:dyDescent="0.25">
      <c r="L889" s="1"/>
      <c r="M889" s="1"/>
      <c r="N889" s="1"/>
      <c r="O889" s="1"/>
      <c r="P889" s="1"/>
      <c r="Q889" s="3"/>
      <c r="R889" s="3"/>
    </row>
    <row r="890" spans="12:18" x14ac:dyDescent="0.25">
      <c r="L890" s="1"/>
      <c r="M890" s="1"/>
      <c r="N890" s="1"/>
      <c r="O890" s="1"/>
      <c r="P890" s="1"/>
      <c r="Q890" s="3"/>
      <c r="R890" s="3"/>
    </row>
    <row r="891" spans="12:18" x14ac:dyDescent="0.25">
      <c r="L891" s="1"/>
      <c r="M891" s="1"/>
      <c r="N891" s="1"/>
      <c r="O891" s="1"/>
      <c r="P891" s="1"/>
      <c r="Q891" s="3"/>
      <c r="R891" s="3"/>
    </row>
    <row r="892" spans="12:18" x14ac:dyDescent="0.25">
      <c r="L892" s="1"/>
      <c r="M892" s="1"/>
      <c r="N892" s="1"/>
      <c r="O892" s="1"/>
      <c r="P892" s="1"/>
      <c r="Q892" s="3"/>
      <c r="R892" s="3"/>
    </row>
    <row r="893" spans="12:18" x14ac:dyDescent="0.25">
      <c r="L893" s="1"/>
      <c r="M893" s="1"/>
      <c r="N893" s="1"/>
      <c r="O893" s="1"/>
      <c r="P893" s="1"/>
      <c r="Q893" s="3"/>
      <c r="R893" s="3"/>
    </row>
    <row r="894" spans="12:18" x14ac:dyDescent="0.25">
      <c r="L894" s="1"/>
      <c r="M894" s="1"/>
      <c r="N894" s="1"/>
      <c r="O894" s="1"/>
      <c r="P894" s="1"/>
      <c r="Q894" s="3"/>
      <c r="R894" s="3"/>
    </row>
    <row r="895" spans="12:18" x14ac:dyDescent="0.25">
      <c r="L895" s="1"/>
      <c r="M895" s="1"/>
      <c r="N895" s="1"/>
      <c r="O895" s="1"/>
      <c r="P895" s="1"/>
      <c r="Q895" s="3"/>
      <c r="R895" s="3"/>
    </row>
    <row r="896" spans="12:18" x14ac:dyDescent="0.25">
      <c r="L896" s="1"/>
      <c r="M896" s="1"/>
      <c r="N896" s="1"/>
      <c r="O896" s="1"/>
      <c r="P896" s="1"/>
      <c r="Q896" s="3"/>
      <c r="R896" s="3"/>
    </row>
    <row r="897" spans="12:18" x14ac:dyDescent="0.25">
      <c r="L897" s="1"/>
      <c r="M897" s="1"/>
      <c r="N897" s="1"/>
      <c r="O897" s="1"/>
      <c r="P897" s="1"/>
      <c r="Q897" s="3"/>
      <c r="R897" s="3"/>
    </row>
    <row r="898" spans="12:18" x14ac:dyDescent="0.25">
      <c r="L898" s="1"/>
      <c r="M898" s="1"/>
      <c r="N898" s="1"/>
      <c r="O898" s="1"/>
      <c r="P898" s="1"/>
      <c r="Q898" s="3"/>
      <c r="R898" s="3"/>
    </row>
    <row r="899" spans="12:18" x14ac:dyDescent="0.25">
      <c r="L899" s="1"/>
      <c r="M899" s="1"/>
      <c r="N899" s="1"/>
      <c r="O899" s="1"/>
      <c r="P899" s="1"/>
      <c r="Q899" s="3"/>
      <c r="R899" s="3"/>
    </row>
    <row r="900" spans="12:18" x14ac:dyDescent="0.25">
      <c r="L900" s="1"/>
      <c r="M900" s="1"/>
      <c r="N900" s="1"/>
      <c r="O900" s="1"/>
      <c r="P900" s="1"/>
      <c r="Q900" s="3"/>
      <c r="R900" s="3"/>
    </row>
    <row r="901" spans="12:18" x14ac:dyDescent="0.25">
      <c r="L901" s="1"/>
      <c r="M901" s="1"/>
      <c r="N901" s="1"/>
      <c r="O901" s="1"/>
      <c r="P901" s="1"/>
      <c r="Q901" s="3"/>
      <c r="R901" s="3"/>
    </row>
    <row r="902" spans="12:18" x14ac:dyDescent="0.25">
      <c r="L902" s="1"/>
      <c r="M902" s="1"/>
      <c r="N902" s="1"/>
      <c r="O902" s="1"/>
      <c r="P902" s="1"/>
      <c r="Q902" s="3"/>
      <c r="R902" s="3"/>
    </row>
    <row r="903" spans="12:18" x14ac:dyDescent="0.25">
      <c r="L903" s="1"/>
      <c r="M903" s="1"/>
      <c r="N903" s="1"/>
      <c r="O903" s="1"/>
      <c r="P903" s="1"/>
      <c r="Q903" s="3"/>
      <c r="R903" s="3"/>
    </row>
    <row r="904" spans="12:18" x14ac:dyDescent="0.25">
      <c r="L904" s="1"/>
      <c r="M904" s="1"/>
      <c r="N904" s="1"/>
      <c r="O904" s="1"/>
      <c r="P904" s="1"/>
      <c r="Q904" s="3"/>
      <c r="R904" s="3"/>
    </row>
    <row r="905" spans="12:18" x14ac:dyDescent="0.25">
      <c r="L905" s="1"/>
      <c r="M905" s="1"/>
      <c r="N905" s="1"/>
      <c r="O905" s="1"/>
      <c r="P905" s="1"/>
      <c r="Q905" s="3"/>
      <c r="R905" s="3"/>
    </row>
    <row r="906" spans="12:18" x14ac:dyDescent="0.25">
      <c r="L906" s="1"/>
      <c r="M906" s="1"/>
      <c r="N906" s="1"/>
      <c r="O906" s="1"/>
      <c r="P906" s="1"/>
      <c r="Q906" s="3"/>
      <c r="R906" s="3"/>
    </row>
    <row r="907" spans="12:18" x14ac:dyDescent="0.25">
      <c r="L907" s="1"/>
      <c r="M907" s="1"/>
      <c r="N907" s="1"/>
      <c r="O907" s="1"/>
      <c r="P907" s="1"/>
      <c r="Q907" s="3"/>
      <c r="R907" s="3"/>
    </row>
    <row r="908" spans="12:18" x14ac:dyDescent="0.25">
      <c r="L908" s="1"/>
      <c r="M908" s="1"/>
      <c r="N908" s="1"/>
      <c r="O908" s="1"/>
      <c r="P908" s="1"/>
      <c r="Q908" s="3"/>
      <c r="R908" s="3"/>
    </row>
    <row r="909" spans="12:18" x14ac:dyDescent="0.25">
      <c r="L909" s="1"/>
      <c r="M909" s="1"/>
      <c r="N909" s="1"/>
      <c r="O909" s="1"/>
      <c r="P909" s="1"/>
      <c r="Q909" s="3"/>
      <c r="R909" s="3"/>
    </row>
    <row r="910" spans="12:18" x14ac:dyDescent="0.25">
      <c r="L910" s="1"/>
      <c r="M910" s="1"/>
      <c r="N910" s="1"/>
      <c r="O910" s="1"/>
      <c r="P910" s="1"/>
      <c r="Q910" s="3"/>
      <c r="R910" s="3"/>
    </row>
    <row r="911" spans="12:18" x14ac:dyDescent="0.25">
      <c r="L911" s="1"/>
      <c r="M911" s="1"/>
      <c r="N911" s="1"/>
      <c r="O911" s="1"/>
      <c r="P911" s="1"/>
      <c r="Q911" s="3"/>
      <c r="R911" s="3"/>
    </row>
    <row r="912" spans="12:18" x14ac:dyDescent="0.25">
      <c r="L912" s="1"/>
      <c r="M912" s="1"/>
      <c r="N912" s="1"/>
      <c r="O912" s="1"/>
      <c r="P912" s="1"/>
      <c r="Q912" s="3"/>
      <c r="R912" s="3"/>
    </row>
    <row r="913" spans="12:18" x14ac:dyDescent="0.25">
      <c r="L913" s="1"/>
      <c r="M913" s="1"/>
      <c r="N913" s="1"/>
      <c r="O913" s="1"/>
      <c r="P913" s="1"/>
      <c r="Q913" s="3"/>
      <c r="R913" s="3"/>
    </row>
    <row r="914" spans="12:18" x14ac:dyDescent="0.25">
      <c r="L914" s="1"/>
      <c r="M914" s="1"/>
      <c r="N914" s="1"/>
      <c r="O914" s="1"/>
      <c r="P914" s="1"/>
      <c r="Q914" s="3"/>
      <c r="R914" s="3"/>
    </row>
    <row r="915" spans="12:18" x14ac:dyDescent="0.25">
      <c r="L915" s="1"/>
      <c r="M915" s="1"/>
      <c r="N915" s="1"/>
      <c r="O915" s="1"/>
      <c r="P915" s="1"/>
      <c r="Q915" s="3"/>
      <c r="R915" s="3"/>
    </row>
    <row r="916" spans="12:18" x14ac:dyDescent="0.25">
      <c r="L916" s="1"/>
      <c r="M916" s="1"/>
      <c r="N916" s="1"/>
      <c r="O916" s="1"/>
      <c r="P916" s="1"/>
      <c r="Q916" s="3"/>
      <c r="R916" s="3"/>
    </row>
    <row r="917" spans="12:18" x14ac:dyDescent="0.25">
      <c r="L917" s="1"/>
      <c r="M917" s="1"/>
      <c r="N917" s="1"/>
      <c r="O917" s="1"/>
      <c r="P917" s="1"/>
      <c r="Q917" s="3"/>
      <c r="R917" s="3"/>
    </row>
    <row r="918" spans="12:18" x14ac:dyDescent="0.25">
      <c r="L918" s="1"/>
      <c r="M918" s="1"/>
      <c r="N918" s="1"/>
      <c r="O918" s="1"/>
      <c r="P918" s="1"/>
      <c r="Q918" s="3"/>
      <c r="R918" s="3"/>
    </row>
    <row r="919" spans="12:18" x14ac:dyDescent="0.25">
      <c r="L919" s="1"/>
      <c r="M919" s="1"/>
      <c r="N919" s="1"/>
      <c r="O919" s="1"/>
      <c r="P919" s="1"/>
      <c r="Q919" s="3"/>
      <c r="R919" s="3"/>
    </row>
    <row r="920" spans="12:18" x14ac:dyDescent="0.25">
      <c r="L920" s="1"/>
      <c r="M920" s="1"/>
      <c r="N920" s="1"/>
      <c r="O920" s="1"/>
      <c r="P920" s="1"/>
      <c r="Q920" s="3"/>
      <c r="R920" s="3"/>
    </row>
    <row r="921" spans="12:18" x14ac:dyDescent="0.25">
      <c r="L921" s="1"/>
      <c r="M921" s="1"/>
      <c r="N921" s="1"/>
      <c r="O921" s="1"/>
      <c r="P921" s="1"/>
      <c r="Q921" s="3"/>
      <c r="R921" s="3"/>
    </row>
    <row r="922" spans="12:18" x14ac:dyDescent="0.25">
      <c r="L922" s="1"/>
      <c r="M922" s="1"/>
      <c r="N922" s="1"/>
      <c r="O922" s="1"/>
      <c r="P922" s="1"/>
      <c r="Q922" s="3"/>
      <c r="R922" s="3"/>
    </row>
    <row r="923" spans="12:18" x14ac:dyDescent="0.25">
      <c r="L923" s="1"/>
      <c r="M923" s="1"/>
      <c r="N923" s="1"/>
      <c r="O923" s="1"/>
      <c r="P923" s="1"/>
      <c r="Q923" s="3"/>
      <c r="R923" s="3"/>
    </row>
    <row r="924" spans="12:18" x14ac:dyDescent="0.25">
      <c r="L924" s="1"/>
      <c r="M924" s="1"/>
      <c r="N924" s="1"/>
      <c r="O924" s="1"/>
      <c r="P924" s="1"/>
      <c r="Q924" s="3"/>
      <c r="R924" s="3"/>
    </row>
    <row r="925" spans="12:18" x14ac:dyDescent="0.25">
      <c r="L925" s="1"/>
      <c r="M925" s="1"/>
      <c r="N925" s="1"/>
      <c r="O925" s="1"/>
      <c r="P925" s="1"/>
      <c r="Q925" s="3"/>
      <c r="R925" s="3"/>
    </row>
    <row r="926" spans="12:18" x14ac:dyDescent="0.25">
      <c r="L926" s="1"/>
      <c r="M926" s="1"/>
      <c r="N926" s="1"/>
      <c r="O926" s="1"/>
      <c r="P926" s="1"/>
      <c r="Q926" s="3"/>
      <c r="R926" s="3"/>
    </row>
    <row r="927" spans="12:18" x14ac:dyDescent="0.25">
      <c r="L927" s="1"/>
      <c r="M927" s="1"/>
      <c r="N927" s="1"/>
      <c r="O927" s="1"/>
      <c r="P927" s="1"/>
      <c r="Q927" s="3"/>
      <c r="R927" s="3"/>
    </row>
    <row r="928" spans="12:18" x14ac:dyDescent="0.25">
      <c r="L928" s="1"/>
      <c r="M928" s="1"/>
      <c r="N928" s="1"/>
      <c r="O928" s="1"/>
      <c r="P928" s="1"/>
      <c r="Q928" s="3"/>
      <c r="R928" s="3"/>
    </row>
    <row r="929" spans="12:18" x14ac:dyDescent="0.25">
      <c r="L929" s="1"/>
      <c r="M929" s="1"/>
      <c r="N929" s="1"/>
      <c r="O929" s="1"/>
      <c r="P929" s="1"/>
      <c r="Q929" s="3"/>
      <c r="R929" s="3"/>
    </row>
    <row r="930" spans="12:18" x14ac:dyDescent="0.25">
      <c r="L930" s="1"/>
      <c r="M930" s="1"/>
      <c r="N930" s="1"/>
      <c r="O930" s="1"/>
      <c r="P930" s="1"/>
      <c r="Q930" s="3"/>
      <c r="R930" s="3"/>
    </row>
    <row r="931" spans="12:18" x14ac:dyDescent="0.25">
      <c r="L931" s="1"/>
      <c r="M931" s="1"/>
      <c r="N931" s="1"/>
      <c r="O931" s="1"/>
      <c r="P931" s="1"/>
      <c r="Q931" s="3"/>
      <c r="R931" s="3"/>
    </row>
    <row r="932" spans="12:18" x14ac:dyDescent="0.25">
      <c r="L932" s="1"/>
      <c r="M932" s="1"/>
      <c r="N932" s="1"/>
      <c r="O932" s="1"/>
      <c r="P932" s="1"/>
      <c r="Q932" s="3"/>
      <c r="R932" s="3"/>
    </row>
    <row r="933" spans="12:18" x14ac:dyDescent="0.25">
      <c r="L933" s="1"/>
      <c r="M933" s="1"/>
      <c r="N933" s="1"/>
      <c r="O933" s="1"/>
      <c r="P933" s="1"/>
      <c r="Q933" s="3"/>
      <c r="R933" s="3"/>
    </row>
    <row r="934" spans="12:18" x14ac:dyDescent="0.25">
      <c r="L934" s="1"/>
      <c r="M934" s="1"/>
      <c r="N934" s="1"/>
      <c r="O934" s="1"/>
      <c r="P934" s="1"/>
      <c r="Q934" s="3"/>
      <c r="R934" s="3"/>
    </row>
    <row r="935" spans="12:18" x14ac:dyDescent="0.25">
      <c r="L935" s="1"/>
      <c r="M935" s="1"/>
      <c r="N935" s="1"/>
      <c r="O935" s="1"/>
      <c r="P935" s="1"/>
      <c r="Q935" s="3"/>
      <c r="R935" s="3"/>
    </row>
    <row r="936" spans="12:18" x14ac:dyDescent="0.25">
      <c r="L936" s="1"/>
      <c r="M936" s="1"/>
      <c r="N936" s="1"/>
      <c r="O936" s="1"/>
      <c r="P936" s="1"/>
      <c r="Q936" s="3"/>
      <c r="R936" s="3"/>
    </row>
    <row r="937" spans="12:18" x14ac:dyDescent="0.25">
      <c r="L937" s="1"/>
      <c r="M937" s="1"/>
      <c r="N937" s="1"/>
      <c r="O937" s="1"/>
      <c r="P937" s="1"/>
      <c r="Q937" s="3"/>
      <c r="R937" s="3"/>
    </row>
    <row r="938" spans="12:18" x14ac:dyDescent="0.25">
      <c r="L938" s="1"/>
      <c r="M938" s="1"/>
      <c r="N938" s="1"/>
      <c r="O938" s="1"/>
      <c r="P938" s="1"/>
      <c r="Q938" s="3"/>
      <c r="R938" s="3"/>
    </row>
    <row r="939" spans="12:18" x14ac:dyDescent="0.25">
      <c r="L939" s="1"/>
      <c r="M939" s="1"/>
      <c r="N939" s="1"/>
      <c r="O939" s="1"/>
      <c r="P939" s="1"/>
      <c r="Q939" s="3"/>
      <c r="R939" s="3"/>
    </row>
    <row r="940" spans="12:18" x14ac:dyDescent="0.25">
      <c r="L940" s="1"/>
      <c r="M940" s="1"/>
      <c r="N940" s="1"/>
      <c r="O940" s="1"/>
      <c r="P940" s="1"/>
      <c r="Q940" s="3"/>
      <c r="R940" s="3"/>
    </row>
    <row r="941" spans="12:18" x14ac:dyDescent="0.25">
      <c r="L941" s="1"/>
      <c r="M941" s="1"/>
      <c r="N941" s="1"/>
      <c r="O941" s="1"/>
      <c r="P941" s="1"/>
      <c r="Q941" s="3"/>
      <c r="R941" s="3"/>
    </row>
    <row r="942" spans="12:18" x14ac:dyDescent="0.25">
      <c r="L942" s="1"/>
      <c r="M942" s="1"/>
      <c r="N942" s="1"/>
      <c r="O942" s="1"/>
      <c r="P942" s="1"/>
      <c r="Q942" s="3"/>
      <c r="R942" s="3"/>
    </row>
    <row r="943" spans="12:18" x14ac:dyDescent="0.25">
      <c r="L943" s="1"/>
      <c r="M943" s="1"/>
      <c r="N943" s="1"/>
      <c r="O943" s="1"/>
      <c r="P943" s="1"/>
      <c r="Q943" s="3"/>
      <c r="R943" s="3"/>
    </row>
    <row r="944" spans="12:18" x14ac:dyDescent="0.25">
      <c r="L944" s="1"/>
      <c r="M944" s="1"/>
      <c r="N944" s="1"/>
      <c r="O944" s="1"/>
      <c r="P944" s="1"/>
      <c r="Q944" s="3"/>
      <c r="R944" s="3"/>
    </row>
    <row r="945" spans="12:18" x14ac:dyDescent="0.25">
      <c r="L945" s="1"/>
      <c r="M945" s="1"/>
      <c r="N945" s="1"/>
      <c r="O945" s="1"/>
      <c r="P945" s="1"/>
      <c r="Q945" s="3"/>
      <c r="R945" s="3"/>
    </row>
    <row r="946" spans="12:18" x14ac:dyDescent="0.25">
      <c r="L946" s="1"/>
      <c r="M946" s="1"/>
      <c r="N946" s="1"/>
      <c r="O946" s="1"/>
      <c r="P946" s="1"/>
      <c r="Q946" s="3"/>
      <c r="R946" s="3"/>
    </row>
    <row r="947" spans="12:18" x14ac:dyDescent="0.25">
      <c r="L947" s="1"/>
      <c r="M947" s="1"/>
      <c r="N947" s="1"/>
      <c r="O947" s="1"/>
      <c r="P947" s="1"/>
      <c r="Q947" s="3"/>
      <c r="R947" s="3"/>
    </row>
    <row r="948" spans="12:18" x14ac:dyDescent="0.25">
      <c r="L948" s="1"/>
      <c r="M948" s="1"/>
      <c r="N948" s="1"/>
      <c r="O948" s="1"/>
      <c r="P948" s="1"/>
      <c r="Q948" s="3"/>
      <c r="R948" s="3"/>
    </row>
    <row r="949" spans="12:18" x14ac:dyDescent="0.25">
      <c r="L949" s="1"/>
      <c r="M949" s="1"/>
      <c r="N949" s="1"/>
      <c r="O949" s="1"/>
      <c r="P949" s="1"/>
      <c r="Q949" s="3"/>
      <c r="R949" s="3"/>
    </row>
    <row r="950" spans="12:18" x14ac:dyDescent="0.25">
      <c r="L950" s="1"/>
      <c r="M950" s="1"/>
      <c r="N950" s="1"/>
      <c r="O950" s="1"/>
      <c r="P950" s="1"/>
      <c r="Q950" s="3"/>
      <c r="R950" s="3"/>
    </row>
    <row r="951" spans="12:18" x14ac:dyDescent="0.25">
      <c r="L951" s="1"/>
      <c r="M951" s="1"/>
      <c r="N951" s="1"/>
      <c r="O951" s="1"/>
      <c r="P951" s="1"/>
      <c r="Q951" s="3"/>
      <c r="R951" s="3"/>
    </row>
    <row r="952" spans="12:18" x14ac:dyDescent="0.25">
      <c r="L952" s="1"/>
      <c r="M952" s="1"/>
      <c r="N952" s="1"/>
      <c r="O952" s="1"/>
      <c r="P952" s="1"/>
      <c r="Q952" s="3"/>
      <c r="R952" s="3"/>
    </row>
    <row r="953" spans="12:18" x14ac:dyDescent="0.25">
      <c r="L953" s="1"/>
      <c r="M953" s="1"/>
      <c r="N953" s="1"/>
      <c r="O953" s="1"/>
      <c r="P953" s="1"/>
      <c r="Q953" s="3"/>
      <c r="R953" s="3"/>
    </row>
    <row r="954" spans="12:18" x14ac:dyDescent="0.25">
      <c r="L954" s="1"/>
      <c r="M954" s="1"/>
      <c r="N954" s="1"/>
      <c r="O954" s="1"/>
      <c r="P954" s="1"/>
      <c r="Q954" s="3"/>
      <c r="R954" s="3"/>
    </row>
    <row r="955" spans="12:18" x14ac:dyDescent="0.25">
      <c r="L955" s="1"/>
      <c r="M955" s="1"/>
      <c r="N955" s="1"/>
      <c r="O955" s="1"/>
      <c r="P955" s="1"/>
      <c r="Q955" s="3"/>
      <c r="R955" s="3"/>
    </row>
    <row r="956" spans="12:18" x14ac:dyDescent="0.25">
      <c r="L956" s="1"/>
      <c r="M956" s="1"/>
      <c r="N956" s="1"/>
      <c r="O956" s="1"/>
      <c r="P956" s="1"/>
      <c r="Q956" s="3"/>
      <c r="R956" s="3"/>
    </row>
    <row r="957" spans="12:18" x14ac:dyDescent="0.25">
      <c r="L957" s="1"/>
      <c r="M957" s="1"/>
      <c r="N957" s="1"/>
      <c r="O957" s="1"/>
      <c r="P957" s="1"/>
      <c r="Q957" s="3"/>
      <c r="R957" s="3"/>
    </row>
    <row r="958" spans="12:18" x14ac:dyDescent="0.25">
      <c r="L958" s="1"/>
      <c r="M958" s="1"/>
      <c r="N958" s="1"/>
      <c r="O958" s="1"/>
      <c r="P958" s="1"/>
      <c r="Q958" s="3"/>
      <c r="R958" s="3"/>
    </row>
    <row r="959" spans="12:18" x14ac:dyDescent="0.25">
      <c r="L959" s="1"/>
      <c r="M959" s="1"/>
      <c r="N959" s="1"/>
      <c r="O959" s="1"/>
      <c r="P959" s="1"/>
      <c r="Q959" s="3"/>
      <c r="R959" s="3"/>
    </row>
    <row r="960" spans="12:18" x14ac:dyDescent="0.25">
      <c r="L960" s="1"/>
      <c r="M960" s="1"/>
      <c r="N960" s="1"/>
      <c r="O960" s="1"/>
      <c r="P960" s="1"/>
      <c r="Q960" s="3"/>
      <c r="R960" s="3"/>
    </row>
    <row r="961" spans="12:18" x14ac:dyDescent="0.25">
      <c r="L961" s="1"/>
      <c r="M961" s="1"/>
      <c r="N961" s="1"/>
      <c r="O961" s="1"/>
      <c r="P961" s="1"/>
      <c r="Q961" s="3"/>
      <c r="R961" s="3"/>
    </row>
    <row r="962" spans="12:18" x14ac:dyDescent="0.25">
      <c r="L962" s="1"/>
      <c r="M962" s="1"/>
      <c r="N962" s="1"/>
      <c r="O962" s="1"/>
      <c r="P962" s="1"/>
      <c r="Q962" s="3"/>
      <c r="R962" s="3"/>
    </row>
    <row r="963" spans="12:18" x14ac:dyDescent="0.25">
      <c r="L963" s="1"/>
      <c r="M963" s="1"/>
      <c r="N963" s="1"/>
      <c r="O963" s="1"/>
      <c r="P963" s="1"/>
      <c r="Q963" s="3"/>
      <c r="R963" s="3"/>
    </row>
    <row r="964" spans="12:18" x14ac:dyDescent="0.25">
      <c r="L964" s="1"/>
      <c r="M964" s="1"/>
      <c r="N964" s="1"/>
      <c r="O964" s="1"/>
      <c r="P964" s="1"/>
      <c r="Q964" s="3"/>
      <c r="R964" s="3"/>
    </row>
    <row r="965" spans="12:18" x14ac:dyDescent="0.25">
      <c r="L965" s="1"/>
      <c r="M965" s="1"/>
      <c r="N965" s="1"/>
      <c r="O965" s="1"/>
      <c r="P965" s="1"/>
      <c r="Q965" s="3"/>
      <c r="R965" s="3"/>
    </row>
    <row r="966" spans="12:18" x14ac:dyDescent="0.25">
      <c r="L966" s="1"/>
      <c r="M966" s="1"/>
      <c r="N966" s="1"/>
      <c r="O966" s="1"/>
      <c r="P966" s="1"/>
      <c r="Q966" s="3"/>
      <c r="R966" s="3"/>
    </row>
    <row r="967" spans="12:18" x14ac:dyDescent="0.25">
      <c r="L967" s="1"/>
      <c r="M967" s="1"/>
      <c r="N967" s="1"/>
      <c r="O967" s="1"/>
      <c r="P967" s="1"/>
      <c r="Q967" s="3"/>
      <c r="R967" s="3"/>
    </row>
    <row r="968" spans="12:18" x14ac:dyDescent="0.25">
      <c r="L968" s="1"/>
      <c r="M968" s="1"/>
      <c r="N968" s="1"/>
      <c r="O968" s="1"/>
      <c r="P968" s="1"/>
      <c r="Q968" s="3"/>
      <c r="R968" s="3"/>
    </row>
    <row r="969" spans="12:18" x14ac:dyDescent="0.25">
      <c r="L969" s="1"/>
      <c r="M969" s="1"/>
      <c r="N969" s="1"/>
      <c r="O969" s="1"/>
      <c r="P969" s="1"/>
      <c r="Q969" s="3"/>
      <c r="R969" s="3"/>
    </row>
    <row r="970" spans="12:18" x14ac:dyDescent="0.25">
      <c r="L970" s="1"/>
      <c r="M970" s="1"/>
      <c r="N970" s="1"/>
      <c r="O970" s="1"/>
      <c r="P970" s="1"/>
      <c r="Q970" s="3"/>
      <c r="R970" s="3"/>
    </row>
    <row r="971" spans="12:18" x14ac:dyDescent="0.25">
      <c r="L971" s="1"/>
      <c r="M971" s="1"/>
      <c r="N971" s="1"/>
      <c r="O971" s="1"/>
      <c r="P971" s="1"/>
      <c r="Q971" s="3"/>
      <c r="R971" s="3"/>
    </row>
    <row r="972" spans="12:18" x14ac:dyDescent="0.25">
      <c r="L972" s="1"/>
      <c r="M972" s="1"/>
      <c r="N972" s="1"/>
      <c r="O972" s="1"/>
      <c r="P972" s="1"/>
      <c r="Q972" s="3"/>
      <c r="R972" s="3"/>
    </row>
    <row r="973" spans="12:18" x14ac:dyDescent="0.25">
      <c r="L973" s="1"/>
      <c r="M973" s="1"/>
      <c r="N973" s="1"/>
      <c r="O973" s="1"/>
      <c r="P973" s="1"/>
      <c r="Q973" s="3"/>
      <c r="R973" s="3"/>
    </row>
    <row r="974" spans="12:18" x14ac:dyDescent="0.25">
      <c r="L974" s="1"/>
      <c r="M974" s="1"/>
      <c r="N974" s="1"/>
      <c r="O974" s="1"/>
      <c r="P974" s="1"/>
      <c r="Q974" s="3"/>
      <c r="R974" s="3"/>
    </row>
    <row r="975" spans="12:18" x14ac:dyDescent="0.25">
      <c r="L975" s="1"/>
      <c r="M975" s="1"/>
      <c r="N975" s="1"/>
      <c r="O975" s="1"/>
      <c r="P975" s="1"/>
      <c r="Q975" s="3"/>
      <c r="R975" s="3"/>
    </row>
    <row r="976" spans="12:18" x14ac:dyDescent="0.25">
      <c r="L976" s="1"/>
      <c r="M976" s="1"/>
      <c r="N976" s="1"/>
      <c r="O976" s="1"/>
      <c r="P976" s="1"/>
      <c r="Q976" s="3"/>
      <c r="R976" s="3"/>
    </row>
    <row r="977" spans="12:18" x14ac:dyDescent="0.25">
      <c r="L977" s="1"/>
      <c r="M977" s="1"/>
      <c r="N977" s="1"/>
      <c r="O977" s="1"/>
      <c r="P977" s="1"/>
      <c r="Q977" s="3"/>
      <c r="R977" s="3"/>
    </row>
    <row r="978" spans="12:18" x14ac:dyDescent="0.25">
      <c r="L978" s="1"/>
      <c r="M978" s="1"/>
      <c r="N978" s="1"/>
      <c r="O978" s="1"/>
      <c r="P978" s="1"/>
      <c r="Q978" s="3"/>
      <c r="R978" s="3"/>
    </row>
    <row r="979" spans="12:18" x14ac:dyDescent="0.25">
      <c r="L979" s="1"/>
      <c r="M979" s="1"/>
      <c r="N979" s="1"/>
      <c r="O979" s="1"/>
      <c r="P979" s="1"/>
      <c r="Q979" s="3"/>
      <c r="R979" s="3"/>
    </row>
    <row r="980" spans="12:18" x14ac:dyDescent="0.25">
      <c r="L980" s="1"/>
      <c r="M980" s="1"/>
      <c r="N980" s="1"/>
      <c r="O980" s="1"/>
      <c r="P980" s="1"/>
      <c r="Q980" s="3"/>
      <c r="R980" s="3"/>
    </row>
    <row r="981" spans="12:18" x14ac:dyDescent="0.25">
      <c r="L981" s="1"/>
      <c r="M981" s="1"/>
      <c r="N981" s="1"/>
      <c r="O981" s="1"/>
      <c r="P981" s="1"/>
      <c r="Q981" s="3"/>
      <c r="R981" s="3"/>
    </row>
    <row r="982" spans="12:18" x14ac:dyDescent="0.25">
      <c r="L982" s="1"/>
      <c r="M982" s="1"/>
      <c r="N982" s="1"/>
      <c r="O982" s="1"/>
      <c r="P982" s="1"/>
      <c r="Q982" s="3"/>
      <c r="R982" s="3"/>
    </row>
    <row r="983" spans="12:18" x14ac:dyDescent="0.25">
      <c r="L983" s="1"/>
      <c r="M983" s="1"/>
      <c r="N983" s="1"/>
      <c r="O983" s="1"/>
      <c r="P983" s="1"/>
      <c r="Q983" s="3"/>
      <c r="R983" s="3"/>
    </row>
    <row r="984" spans="12:18" x14ac:dyDescent="0.25">
      <c r="L984" s="1"/>
      <c r="M984" s="1"/>
      <c r="N984" s="1"/>
      <c r="O984" s="1"/>
      <c r="P984" s="1"/>
      <c r="Q984" s="3"/>
      <c r="R984" s="3"/>
    </row>
    <row r="985" spans="12:18" x14ac:dyDescent="0.25">
      <c r="L985" s="1"/>
      <c r="M985" s="1"/>
      <c r="N985" s="1"/>
      <c r="O985" s="1"/>
      <c r="P985" s="1"/>
      <c r="Q985" s="3"/>
      <c r="R985" s="3"/>
    </row>
    <row r="986" spans="12:18" x14ac:dyDescent="0.25">
      <c r="L986" s="1"/>
      <c r="M986" s="1"/>
      <c r="N986" s="1"/>
      <c r="O986" s="1"/>
      <c r="P986" s="1"/>
      <c r="Q986" s="3"/>
      <c r="R986" s="3"/>
    </row>
    <row r="987" spans="12:18" x14ac:dyDescent="0.25">
      <c r="L987" s="1"/>
      <c r="M987" s="1"/>
      <c r="N987" s="1"/>
      <c r="O987" s="1"/>
      <c r="P987" s="1"/>
      <c r="Q987" s="3"/>
      <c r="R987" s="3"/>
    </row>
    <row r="988" spans="12:18" x14ac:dyDescent="0.25">
      <c r="L988" s="1"/>
      <c r="M988" s="1"/>
      <c r="N988" s="1"/>
      <c r="O988" s="1"/>
      <c r="P988" s="1"/>
      <c r="Q988" s="3"/>
      <c r="R988" s="3"/>
    </row>
    <row r="989" spans="12:18" x14ac:dyDescent="0.25">
      <c r="L989" s="1"/>
      <c r="M989" s="1"/>
      <c r="N989" s="1"/>
      <c r="O989" s="1"/>
      <c r="P989" s="1"/>
      <c r="Q989" s="3"/>
      <c r="R989" s="3"/>
    </row>
    <row r="990" spans="12:18" x14ac:dyDescent="0.25">
      <c r="L990" s="1"/>
      <c r="M990" s="1"/>
      <c r="N990" s="1"/>
      <c r="O990" s="1"/>
      <c r="P990" s="1"/>
      <c r="Q990" s="3"/>
      <c r="R990" s="3"/>
    </row>
    <row r="991" spans="12:18" x14ac:dyDescent="0.25">
      <c r="L991" s="1"/>
      <c r="M991" s="1"/>
      <c r="N991" s="1"/>
      <c r="O991" s="1"/>
      <c r="P991" s="1"/>
      <c r="Q991" s="3"/>
      <c r="R991" s="3"/>
    </row>
    <row r="992" spans="12:18" x14ac:dyDescent="0.25">
      <c r="L992" s="1"/>
      <c r="M992" s="1"/>
      <c r="N992" s="1"/>
      <c r="O992" s="1"/>
      <c r="P992" s="1"/>
      <c r="Q992" s="3"/>
      <c r="R992" s="3"/>
    </row>
    <row r="993" spans="12:18" x14ac:dyDescent="0.25">
      <c r="L993" s="1"/>
      <c r="M993" s="1"/>
      <c r="N993" s="1"/>
      <c r="O993" s="1"/>
      <c r="P993" s="1"/>
      <c r="Q993" s="3"/>
      <c r="R993" s="3"/>
    </row>
    <row r="994" spans="12:18" x14ac:dyDescent="0.25">
      <c r="L994" s="1"/>
      <c r="M994" s="1"/>
      <c r="N994" s="1"/>
      <c r="O994" s="1"/>
      <c r="P994" s="1"/>
      <c r="Q994" s="3"/>
      <c r="R994" s="3"/>
    </row>
    <row r="995" spans="12:18" x14ac:dyDescent="0.25">
      <c r="L995" s="1"/>
      <c r="M995" s="1"/>
      <c r="N995" s="1"/>
      <c r="O995" s="1"/>
      <c r="P995" s="1"/>
      <c r="Q995" s="3"/>
      <c r="R995" s="3"/>
    </row>
    <row r="996" spans="12:18" x14ac:dyDescent="0.25">
      <c r="L996" s="1"/>
      <c r="M996" s="1"/>
      <c r="N996" s="1"/>
      <c r="O996" s="1"/>
      <c r="P996" s="1"/>
      <c r="Q996" s="3"/>
      <c r="R996" s="3"/>
    </row>
    <row r="997" spans="12:18" x14ac:dyDescent="0.25">
      <c r="L997" s="1"/>
      <c r="M997" s="1"/>
      <c r="N997" s="1"/>
      <c r="O997" s="1"/>
      <c r="P997" s="1"/>
      <c r="Q997" s="3"/>
      <c r="R997" s="3"/>
    </row>
    <row r="998" spans="12:18" x14ac:dyDescent="0.25">
      <c r="L998" s="1"/>
      <c r="M998" s="1"/>
      <c r="N998" s="1"/>
      <c r="O998" s="1"/>
      <c r="P998" s="1"/>
      <c r="Q998" s="3"/>
      <c r="R998" s="3"/>
    </row>
    <row r="999" spans="12:18" x14ac:dyDescent="0.25">
      <c r="L999" s="1"/>
      <c r="M999" s="1"/>
      <c r="N999" s="1"/>
      <c r="O999" s="1"/>
      <c r="P999" s="1"/>
      <c r="Q999" s="3"/>
      <c r="R999" s="3"/>
    </row>
    <row r="1000" spans="12:18" x14ac:dyDescent="0.25">
      <c r="L1000" s="1"/>
      <c r="M1000" s="1"/>
      <c r="N1000" s="1"/>
      <c r="O1000" s="1"/>
      <c r="P1000" s="1"/>
      <c r="Q1000" s="3"/>
      <c r="R1000" s="3"/>
    </row>
    <row r="1001" spans="12:18" x14ac:dyDescent="0.25">
      <c r="L1001" s="1"/>
      <c r="M1001" s="1"/>
      <c r="N1001" s="1"/>
      <c r="O1001" s="1"/>
      <c r="P1001" s="1"/>
      <c r="Q1001" s="3"/>
      <c r="R1001" s="3"/>
    </row>
    <row r="1002" spans="12:18" x14ac:dyDescent="0.25">
      <c r="L1002" s="1"/>
      <c r="M1002" s="1"/>
      <c r="N1002" s="1"/>
      <c r="O1002" s="1"/>
      <c r="P1002" s="1"/>
      <c r="Q1002" s="3"/>
      <c r="R1002" s="3"/>
    </row>
    <row r="1003" spans="12:18" x14ac:dyDescent="0.25">
      <c r="L1003" s="1"/>
      <c r="M1003" s="1"/>
      <c r="N1003" s="1"/>
      <c r="O1003" s="1"/>
      <c r="P1003" s="1"/>
      <c r="Q1003" s="3"/>
      <c r="R1003" s="3"/>
    </row>
    <row r="1004" spans="12:18" x14ac:dyDescent="0.25">
      <c r="L1004" s="1"/>
      <c r="M1004" s="1"/>
      <c r="N1004" s="1"/>
      <c r="O1004" s="1"/>
      <c r="P1004" s="1"/>
      <c r="Q1004" s="3"/>
      <c r="R1004" s="3"/>
    </row>
    <row r="1005" spans="12:18" x14ac:dyDescent="0.25">
      <c r="L1005" s="1"/>
      <c r="M1005" s="1"/>
      <c r="N1005" s="1"/>
      <c r="O1005" s="1"/>
      <c r="P1005" s="1"/>
      <c r="Q1005" s="3"/>
      <c r="R1005" s="3"/>
    </row>
    <row r="1006" spans="12:18" x14ac:dyDescent="0.25">
      <c r="L1006" s="1"/>
      <c r="M1006" s="1"/>
      <c r="N1006" s="1"/>
      <c r="O1006" s="1"/>
      <c r="P1006" s="1"/>
      <c r="Q1006" s="3"/>
      <c r="R1006" s="3"/>
    </row>
    <row r="1007" spans="12:18" x14ac:dyDescent="0.25">
      <c r="L1007" s="1"/>
      <c r="M1007" s="1"/>
      <c r="N1007" s="1"/>
      <c r="O1007" s="1"/>
      <c r="P1007" s="1"/>
      <c r="Q1007" s="3"/>
      <c r="R1007" s="3"/>
    </row>
    <row r="1008" spans="12:18" x14ac:dyDescent="0.25">
      <c r="L1008" s="1"/>
      <c r="M1008" s="1"/>
      <c r="N1008" s="1"/>
      <c r="O1008" s="1"/>
      <c r="P1008" s="1"/>
      <c r="Q1008" s="3"/>
      <c r="R1008" s="3"/>
    </row>
    <row r="1009" spans="12:18" x14ac:dyDescent="0.25">
      <c r="L1009" s="1"/>
      <c r="M1009" s="1"/>
      <c r="N1009" s="1"/>
      <c r="O1009" s="1"/>
      <c r="P1009" s="1"/>
      <c r="Q1009" s="3"/>
      <c r="R1009" s="3"/>
    </row>
    <row r="1010" spans="12:18" x14ac:dyDescent="0.25">
      <c r="L1010" s="1"/>
      <c r="M1010" s="1"/>
      <c r="N1010" s="1"/>
      <c r="O1010" s="1"/>
      <c r="P1010" s="1"/>
      <c r="Q1010" s="3"/>
      <c r="R1010" s="3"/>
    </row>
    <row r="1011" spans="12:18" x14ac:dyDescent="0.25">
      <c r="L1011" s="1"/>
      <c r="M1011" s="1"/>
      <c r="N1011" s="1"/>
      <c r="O1011" s="1"/>
      <c r="P1011" s="1"/>
      <c r="Q1011" s="3"/>
      <c r="R1011" s="3"/>
    </row>
    <row r="1012" spans="12:18" x14ac:dyDescent="0.25">
      <c r="L1012" s="1"/>
      <c r="M1012" s="1"/>
      <c r="N1012" s="1"/>
      <c r="O1012" s="1"/>
      <c r="P1012" s="1"/>
      <c r="Q1012" s="3"/>
      <c r="R1012" s="3"/>
    </row>
    <row r="1013" spans="12:18" x14ac:dyDescent="0.25">
      <c r="L1013" s="1"/>
      <c r="M1013" s="1"/>
      <c r="N1013" s="1"/>
      <c r="O1013" s="1"/>
      <c r="P1013" s="1"/>
      <c r="Q1013" s="3"/>
      <c r="R1013" s="3"/>
    </row>
    <row r="1014" spans="12:18" x14ac:dyDescent="0.25">
      <c r="L1014" s="1"/>
      <c r="M1014" s="1"/>
      <c r="N1014" s="1"/>
      <c r="O1014" s="1"/>
      <c r="P1014" s="1"/>
      <c r="Q1014" s="3"/>
      <c r="R1014" s="3"/>
    </row>
    <row r="1015" spans="12:18" x14ac:dyDescent="0.25">
      <c r="L1015" s="1"/>
      <c r="M1015" s="1"/>
      <c r="N1015" s="1"/>
      <c r="O1015" s="1"/>
      <c r="P1015" s="1"/>
      <c r="Q1015" s="3"/>
      <c r="R1015" s="3"/>
    </row>
    <row r="1016" spans="12:18" x14ac:dyDescent="0.25">
      <c r="L1016" s="1"/>
      <c r="M1016" s="1"/>
      <c r="N1016" s="1"/>
      <c r="O1016" s="1"/>
      <c r="P1016" s="1"/>
      <c r="Q1016" s="3"/>
      <c r="R1016" s="3"/>
    </row>
    <row r="1017" spans="12:18" x14ac:dyDescent="0.25">
      <c r="L1017" s="1"/>
      <c r="M1017" s="1"/>
      <c r="N1017" s="1"/>
      <c r="O1017" s="1"/>
      <c r="P1017" s="1"/>
      <c r="Q1017" s="3"/>
      <c r="R1017" s="3"/>
    </row>
    <row r="1018" spans="12:18" x14ac:dyDescent="0.25">
      <c r="L1018" s="1"/>
      <c r="M1018" s="1"/>
      <c r="N1018" s="1"/>
      <c r="O1018" s="1"/>
      <c r="P1018" s="1"/>
      <c r="Q1018" s="3"/>
      <c r="R1018" s="3"/>
    </row>
    <row r="1019" spans="12:18" x14ac:dyDescent="0.25">
      <c r="L1019" s="1"/>
      <c r="M1019" s="1"/>
      <c r="N1019" s="1"/>
      <c r="O1019" s="1"/>
      <c r="P1019" s="1"/>
      <c r="Q1019" s="3"/>
      <c r="R1019" s="3"/>
    </row>
    <row r="1020" spans="12:18" x14ac:dyDescent="0.25">
      <c r="L1020" s="1"/>
      <c r="M1020" s="1"/>
      <c r="N1020" s="1"/>
      <c r="O1020" s="1"/>
      <c r="P1020" s="1"/>
      <c r="Q1020" s="3"/>
      <c r="R1020" s="3"/>
    </row>
    <row r="1021" spans="12:18" x14ac:dyDescent="0.25">
      <c r="L1021" s="1"/>
      <c r="M1021" s="1"/>
      <c r="N1021" s="1"/>
      <c r="O1021" s="1"/>
      <c r="P1021" s="1"/>
      <c r="Q1021" s="3"/>
      <c r="R1021" s="3"/>
    </row>
    <row r="1022" spans="12:18" x14ac:dyDescent="0.25">
      <c r="L1022" s="1"/>
      <c r="M1022" s="1"/>
      <c r="N1022" s="1"/>
      <c r="O1022" s="1"/>
      <c r="P1022" s="1"/>
      <c r="Q1022" s="3"/>
      <c r="R1022" s="3"/>
    </row>
    <row r="1023" spans="12:18" x14ac:dyDescent="0.25">
      <c r="L1023" s="1"/>
      <c r="M1023" s="1"/>
      <c r="N1023" s="1"/>
      <c r="O1023" s="1"/>
      <c r="P1023" s="1"/>
      <c r="Q1023" s="3"/>
      <c r="R1023" s="3"/>
    </row>
    <row r="1024" spans="12:18" x14ac:dyDescent="0.25">
      <c r="L1024" s="1"/>
      <c r="M1024" s="1"/>
      <c r="N1024" s="1"/>
      <c r="O1024" s="1"/>
      <c r="P1024" s="1"/>
      <c r="Q1024" s="3"/>
      <c r="R1024" s="3"/>
    </row>
    <row r="1025" spans="12:18" x14ac:dyDescent="0.25">
      <c r="L1025" s="1"/>
      <c r="M1025" s="1"/>
      <c r="N1025" s="1"/>
      <c r="O1025" s="1"/>
      <c r="P1025" s="1"/>
      <c r="Q1025" s="3"/>
      <c r="R1025" s="3"/>
    </row>
    <row r="1026" spans="12:18" x14ac:dyDescent="0.25">
      <c r="L1026" s="1"/>
      <c r="M1026" s="1"/>
      <c r="N1026" s="1"/>
      <c r="O1026" s="1"/>
      <c r="P1026" s="1"/>
      <c r="Q1026" s="3"/>
      <c r="R1026" s="3"/>
    </row>
    <row r="1027" spans="12:18" x14ac:dyDescent="0.25">
      <c r="L1027" s="1"/>
      <c r="M1027" s="1"/>
      <c r="N1027" s="1"/>
      <c r="O1027" s="1"/>
      <c r="P1027" s="1"/>
      <c r="Q1027" s="3"/>
      <c r="R1027" s="3"/>
    </row>
    <row r="1028" spans="12:18" x14ac:dyDescent="0.25">
      <c r="L1028" s="1"/>
      <c r="M1028" s="1"/>
      <c r="N1028" s="1"/>
      <c r="O1028" s="1"/>
      <c r="P1028" s="1"/>
      <c r="Q1028" s="3"/>
      <c r="R1028" s="3"/>
    </row>
    <row r="1029" spans="12:18" x14ac:dyDescent="0.25">
      <c r="L1029" s="1"/>
      <c r="M1029" s="1"/>
      <c r="N1029" s="1"/>
      <c r="O1029" s="1"/>
      <c r="P1029" s="1"/>
      <c r="Q1029" s="3"/>
      <c r="R1029" s="3"/>
    </row>
    <row r="1030" spans="12:18" x14ac:dyDescent="0.25">
      <c r="L1030" s="1"/>
      <c r="M1030" s="1"/>
      <c r="N1030" s="1"/>
      <c r="O1030" s="1"/>
      <c r="P1030" s="1"/>
      <c r="Q1030" s="3"/>
      <c r="R1030" s="3"/>
    </row>
    <row r="1031" spans="12:18" x14ac:dyDescent="0.25">
      <c r="L1031" s="1"/>
      <c r="M1031" s="1"/>
      <c r="N1031" s="1"/>
      <c r="O1031" s="1"/>
      <c r="P1031" s="1"/>
      <c r="Q1031" s="3"/>
      <c r="R1031" s="3"/>
    </row>
    <row r="1032" spans="12:18" x14ac:dyDescent="0.25">
      <c r="L1032" s="1"/>
      <c r="M1032" s="1"/>
      <c r="N1032" s="1"/>
      <c r="O1032" s="1"/>
      <c r="P1032" s="1"/>
      <c r="Q1032" s="3"/>
      <c r="R1032" s="3"/>
    </row>
    <row r="1033" spans="12:18" x14ac:dyDescent="0.25">
      <c r="L1033" s="1"/>
      <c r="M1033" s="1"/>
      <c r="N1033" s="1"/>
      <c r="O1033" s="1"/>
      <c r="P1033" s="1"/>
      <c r="Q1033" s="3"/>
      <c r="R1033" s="3"/>
    </row>
    <row r="1034" spans="12:18" x14ac:dyDescent="0.25">
      <c r="L1034" s="1"/>
      <c r="M1034" s="1"/>
      <c r="N1034" s="1"/>
      <c r="O1034" s="1"/>
      <c r="P1034" s="1"/>
      <c r="Q1034" s="3"/>
      <c r="R1034" s="3"/>
    </row>
    <row r="1035" spans="12:18" x14ac:dyDescent="0.25">
      <c r="L1035" s="1"/>
      <c r="M1035" s="1"/>
      <c r="N1035" s="1"/>
      <c r="O1035" s="1"/>
      <c r="P1035" s="1"/>
      <c r="Q1035" s="3"/>
      <c r="R1035" s="3"/>
    </row>
    <row r="1036" spans="12:18" x14ac:dyDescent="0.25">
      <c r="L1036" s="1"/>
      <c r="M1036" s="1"/>
      <c r="N1036" s="1"/>
      <c r="O1036" s="1"/>
      <c r="P1036" s="1"/>
      <c r="Q1036" s="3"/>
      <c r="R1036" s="3"/>
    </row>
    <row r="1037" spans="12:18" x14ac:dyDescent="0.25">
      <c r="L1037" s="1"/>
      <c r="M1037" s="1"/>
      <c r="N1037" s="1"/>
      <c r="O1037" s="1"/>
      <c r="P1037" s="1"/>
      <c r="Q1037" s="3"/>
      <c r="R1037" s="3"/>
    </row>
    <row r="1038" spans="12:18" x14ac:dyDescent="0.25">
      <c r="L1038" s="1"/>
      <c r="M1038" s="1"/>
      <c r="N1038" s="1"/>
      <c r="O1038" s="1"/>
      <c r="P1038" s="1"/>
      <c r="Q1038" s="3"/>
      <c r="R1038" s="3"/>
    </row>
    <row r="1039" spans="12:18" x14ac:dyDescent="0.25">
      <c r="L1039" s="1"/>
      <c r="M1039" s="1"/>
      <c r="N1039" s="1"/>
      <c r="O1039" s="1"/>
      <c r="P1039" s="1"/>
      <c r="Q1039" s="3"/>
      <c r="R1039" s="3"/>
    </row>
    <row r="1040" spans="12:18" x14ac:dyDescent="0.25">
      <c r="L1040" s="1"/>
      <c r="M1040" s="1"/>
      <c r="N1040" s="1"/>
      <c r="O1040" s="1"/>
      <c r="P1040" s="1"/>
      <c r="Q1040" s="3"/>
      <c r="R1040" s="3"/>
    </row>
    <row r="1041" spans="12:18" x14ac:dyDescent="0.25">
      <c r="L1041" s="1"/>
      <c r="M1041" s="1"/>
      <c r="N1041" s="1"/>
      <c r="O1041" s="1"/>
      <c r="P1041" s="1"/>
      <c r="Q1041" s="3"/>
      <c r="R1041" s="3"/>
    </row>
    <row r="1042" spans="12:18" x14ac:dyDescent="0.25">
      <c r="L1042" s="1"/>
      <c r="M1042" s="1"/>
      <c r="N1042" s="1"/>
      <c r="O1042" s="1"/>
      <c r="P1042" s="1"/>
      <c r="Q1042" s="3"/>
      <c r="R1042" s="3"/>
    </row>
    <row r="1043" spans="12:18" x14ac:dyDescent="0.25">
      <c r="L1043" s="1"/>
      <c r="M1043" s="1"/>
      <c r="N1043" s="1"/>
      <c r="O1043" s="1"/>
      <c r="P1043" s="1"/>
      <c r="Q1043" s="3"/>
      <c r="R1043" s="3"/>
    </row>
    <row r="1044" spans="12:18" x14ac:dyDescent="0.25">
      <c r="L1044" s="1"/>
      <c r="M1044" s="1"/>
      <c r="N1044" s="1"/>
      <c r="O1044" s="1"/>
      <c r="P1044" s="1"/>
      <c r="Q1044" s="3"/>
      <c r="R1044" s="3"/>
    </row>
    <row r="1045" spans="12:18" x14ac:dyDescent="0.25">
      <c r="L1045" s="1"/>
      <c r="M1045" s="1"/>
      <c r="N1045" s="1"/>
      <c r="O1045" s="1"/>
      <c r="P1045" s="1"/>
      <c r="Q1045" s="3"/>
      <c r="R1045" s="3"/>
    </row>
    <row r="1046" spans="12:18" x14ac:dyDescent="0.25">
      <c r="L1046" s="1"/>
      <c r="M1046" s="1"/>
      <c r="N1046" s="1"/>
      <c r="O1046" s="1"/>
      <c r="P1046" s="1"/>
      <c r="Q1046" s="3"/>
      <c r="R1046" s="3"/>
    </row>
    <row r="1047" spans="12:18" x14ac:dyDescent="0.25">
      <c r="L1047" s="1"/>
      <c r="M1047" s="1"/>
      <c r="N1047" s="1"/>
      <c r="O1047" s="1"/>
      <c r="P1047" s="1"/>
      <c r="Q1047" s="3"/>
      <c r="R1047" s="3"/>
    </row>
    <row r="1048" spans="12:18" x14ac:dyDescent="0.25">
      <c r="L1048" s="1"/>
      <c r="M1048" s="1"/>
      <c r="N1048" s="1"/>
      <c r="O1048" s="1"/>
      <c r="P1048" s="1"/>
      <c r="Q1048" s="3"/>
      <c r="R1048" s="3"/>
    </row>
    <row r="1049" spans="12:18" x14ac:dyDescent="0.25">
      <c r="L1049" s="1"/>
      <c r="M1049" s="1"/>
      <c r="N1049" s="1"/>
      <c r="O1049" s="1"/>
      <c r="P1049" s="1"/>
      <c r="Q1049" s="3"/>
      <c r="R1049" s="3"/>
    </row>
    <row r="1050" spans="12:18" x14ac:dyDescent="0.25">
      <c r="L1050" s="1"/>
      <c r="M1050" s="1"/>
      <c r="N1050" s="1"/>
      <c r="O1050" s="1"/>
      <c r="P1050" s="1"/>
      <c r="Q1050" s="3"/>
      <c r="R1050" s="3"/>
    </row>
    <row r="1051" spans="12:18" x14ac:dyDescent="0.25">
      <c r="L1051" s="1"/>
      <c r="M1051" s="1"/>
      <c r="N1051" s="1"/>
      <c r="O1051" s="1"/>
      <c r="P1051" s="1"/>
      <c r="Q1051" s="3"/>
      <c r="R1051" s="3"/>
    </row>
    <row r="1052" spans="12:18" x14ac:dyDescent="0.25">
      <c r="L1052" s="1"/>
      <c r="M1052" s="1"/>
      <c r="N1052" s="1"/>
      <c r="O1052" s="1"/>
      <c r="P1052" s="1"/>
      <c r="Q1052" s="3"/>
      <c r="R1052" s="3"/>
    </row>
    <row r="1053" spans="12:18" x14ac:dyDescent="0.25">
      <c r="L1053" s="1"/>
      <c r="M1053" s="1"/>
      <c r="N1053" s="1"/>
      <c r="O1053" s="1"/>
      <c r="P1053" s="1"/>
      <c r="Q1053" s="3"/>
      <c r="R1053" s="3"/>
    </row>
    <row r="1054" spans="12:18" x14ac:dyDescent="0.25">
      <c r="L1054" s="1"/>
      <c r="M1054" s="1"/>
      <c r="N1054" s="1"/>
      <c r="O1054" s="1"/>
      <c r="P1054" s="1"/>
      <c r="Q1054" s="3"/>
      <c r="R1054" s="3"/>
    </row>
    <row r="1055" spans="12:18" x14ac:dyDescent="0.25">
      <c r="L1055" s="1"/>
      <c r="M1055" s="1"/>
      <c r="N1055" s="1"/>
      <c r="O1055" s="1"/>
      <c r="P1055" s="1"/>
      <c r="Q1055" s="3"/>
      <c r="R1055" s="3"/>
    </row>
    <row r="1056" spans="12:18" x14ac:dyDescent="0.25">
      <c r="L1056" s="1"/>
      <c r="M1056" s="1"/>
      <c r="N1056" s="1"/>
      <c r="O1056" s="1"/>
      <c r="P1056" s="1"/>
      <c r="Q1056" s="3"/>
      <c r="R1056" s="3"/>
    </row>
    <row r="1057" spans="12:18" x14ac:dyDescent="0.25">
      <c r="L1057" s="1"/>
      <c r="M1057" s="1"/>
      <c r="N1057" s="1"/>
      <c r="O1057" s="1"/>
      <c r="P1057" s="1"/>
      <c r="Q1057" s="3"/>
      <c r="R1057" s="3"/>
    </row>
    <row r="1058" spans="12:18" x14ac:dyDescent="0.25">
      <c r="L1058" s="1"/>
      <c r="M1058" s="1"/>
      <c r="N1058" s="1"/>
      <c r="O1058" s="1"/>
      <c r="P1058" s="1"/>
      <c r="Q1058" s="3"/>
      <c r="R1058" s="3"/>
    </row>
    <row r="1059" spans="12:18" x14ac:dyDescent="0.25">
      <c r="L1059" s="1"/>
      <c r="M1059" s="1"/>
      <c r="N1059" s="1"/>
      <c r="O1059" s="1"/>
      <c r="P1059" s="1"/>
      <c r="Q1059" s="3"/>
      <c r="R1059" s="3"/>
    </row>
    <row r="1060" spans="12:18" x14ac:dyDescent="0.25">
      <c r="L1060" s="1"/>
      <c r="M1060" s="1"/>
      <c r="N1060" s="1"/>
      <c r="O1060" s="1"/>
      <c r="P1060" s="1"/>
      <c r="Q1060" s="3"/>
      <c r="R1060" s="3"/>
    </row>
    <row r="1061" spans="12:18" x14ac:dyDescent="0.25">
      <c r="L1061" s="1"/>
      <c r="M1061" s="1"/>
      <c r="N1061" s="1"/>
      <c r="O1061" s="1"/>
      <c r="P1061" s="1"/>
      <c r="Q1061" s="3"/>
      <c r="R1061" s="3"/>
    </row>
    <row r="1062" spans="12:18" x14ac:dyDescent="0.25">
      <c r="L1062" s="1"/>
      <c r="M1062" s="1"/>
      <c r="N1062" s="1"/>
      <c r="O1062" s="1"/>
      <c r="P1062" s="1"/>
      <c r="Q1062" s="3"/>
      <c r="R1062" s="3"/>
    </row>
    <row r="1063" spans="12:18" x14ac:dyDescent="0.25">
      <c r="L1063" s="1"/>
      <c r="M1063" s="1"/>
      <c r="N1063" s="1"/>
      <c r="O1063" s="1"/>
      <c r="P1063" s="1"/>
      <c r="Q1063" s="3"/>
      <c r="R1063" s="3"/>
    </row>
    <row r="1064" spans="12:18" x14ac:dyDescent="0.25">
      <c r="L1064" s="1"/>
      <c r="M1064" s="1"/>
      <c r="N1064" s="1"/>
      <c r="O1064" s="1"/>
      <c r="P1064" s="1"/>
      <c r="Q1064" s="3"/>
      <c r="R1064" s="3"/>
    </row>
    <row r="1065" spans="12:18" x14ac:dyDescent="0.25">
      <c r="L1065" s="1"/>
      <c r="M1065" s="1"/>
      <c r="N1065" s="1"/>
      <c r="O1065" s="1"/>
      <c r="P1065" s="1"/>
      <c r="Q1065" s="3"/>
      <c r="R1065" s="3"/>
    </row>
    <row r="1066" spans="12:18" x14ac:dyDescent="0.25">
      <c r="L1066" s="1"/>
      <c r="M1066" s="1"/>
      <c r="N1066" s="1"/>
      <c r="O1066" s="1"/>
      <c r="P1066" s="1"/>
      <c r="Q1066" s="3"/>
      <c r="R1066" s="3"/>
    </row>
    <row r="1067" spans="12:18" x14ac:dyDescent="0.25">
      <c r="L1067" s="1"/>
      <c r="M1067" s="1"/>
      <c r="N1067" s="1"/>
      <c r="O1067" s="1"/>
      <c r="P1067" s="1"/>
      <c r="Q1067" s="3"/>
      <c r="R1067" s="3"/>
    </row>
    <row r="1068" spans="12:18" x14ac:dyDescent="0.25">
      <c r="L1068" s="1"/>
      <c r="M1068" s="1"/>
      <c r="N1068" s="1"/>
      <c r="O1068" s="1"/>
      <c r="P1068" s="1"/>
      <c r="Q1068" s="3"/>
      <c r="R1068" s="3"/>
    </row>
    <row r="1069" spans="12:18" x14ac:dyDescent="0.25">
      <c r="L1069" s="1"/>
      <c r="M1069" s="1"/>
      <c r="N1069" s="1"/>
      <c r="O1069" s="1"/>
      <c r="P1069" s="1"/>
      <c r="Q1069" s="3"/>
      <c r="R1069" s="3"/>
    </row>
    <row r="1070" spans="12:18" x14ac:dyDescent="0.25">
      <c r="L1070" s="1"/>
      <c r="M1070" s="1"/>
      <c r="N1070" s="1"/>
      <c r="O1070" s="1"/>
      <c r="P1070" s="1"/>
      <c r="Q1070" s="3"/>
      <c r="R1070" s="3"/>
    </row>
    <row r="1071" spans="12:18" x14ac:dyDescent="0.25">
      <c r="L1071" s="1"/>
      <c r="M1071" s="1"/>
      <c r="N1071" s="1"/>
      <c r="O1071" s="1"/>
      <c r="P1071" s="1"/>
      <c r="Q1071" s="3"/>
      <c r="R1071" s="3"/>
    </row>
    <row r="1072" spans="12:18" x14ac:dyDescent="0.25">
      <c r="L1072" s="1"/>
      <c r="M1072" s="1"/>
      <c r="N1072" s="1"/>
      <c r="O1072" s="1"/>
      <c r="P1072" s="1"/>
      <c r="Q1072" s="3"/>
      <c r="R1072" s="3"/>
    </row>
    <row r="1073" spans="12:18" x14ac:dyDescent="0.25">
      <c r="L1073" s="1"/>
      <c r="M1073" s="1"/>
      <c r="N1073" s="1"/>
      <c r="O1073" s="1"/>
      <c r="P1073" s="1"/>
      <c r="Q1073" s="3"/>
      <c r="R1073" s="3"/>
    </row>
    <row r="1074" spans="12:18" x14ac:dyDescent="0.25">
      <c r="L1074" s="1"/>
      <c r="M1074" s="1"/>
      <c r="N1074" s="1"/>
      <c r="O1074" s="1"/>
      <c r="P1074" s="1"/>
      <c r="Q1074" s="3"/>
      <c r="R1074" s="3"/>
    </row>
    <row r="1075" spans="12:18" x14ac:dyDescent="0.25">
      <c r="L1075" s="1"/>
      <c r="M1075" s="1"/>
      <c r="N1075" s="1"/>
      <c r="O1075" s="1"/>
      <c r="P1075" s="1"/>
      <c r="Q1075" s="3"/>
      <c r="R1075" s="3"/>
    </row>
    <row r="1076" spans="12:18" x14ac:dyDescent="0.25">
      <c r="L1076" s="1"/>
      <c r="M1076" s="1"/>
      <c r="N1076" s="1"/>
      <c r="O1076" s="1"/>
      <c r="P1076" s="1"/>
      <c r="Q1076" s="3"/>
      <c r="R1076" s="3"/>
    </row>
    <row r="1077" spans="12:18" x14ac:dyDescent="0.25">
      <c r="L1077" s="1"/>
      <c r="M1077" s="1"/>
      <c r="N1077" s="1"/>
      <c r="O1077" s="1"/>
      <c r="P1077" s="1"/>
      <c r="Q1077" s="3"/>
      <c r="R1077" s="3"/>
    </row>
    <row r="1078" spans="12:18" x14ac:dyDescent="0.25">
      <c r="L1078" s="1"/>
      <c r="M1078" s="1"/>
      <c r="N1078" s="1"/>
      <c r="O1078" s="1"/>
      <c r="P1078" s="1"/>
      <c r="Q1078" s="3"/>
      <c r="R1078" s="3"/>
    </row>
    <row r="1079" spans="12:18" x14ac:dyDescent="0.25">
      <c r="L1079" s="1"/>
      <c r="M1079" s="1"/>
      <c r="N1079" s="1"/>
      <c r="O1079" s="1"/>
      <c r="P1079" s="1"/>
      <c r="Q1079" s="3"/>
      <c r="R1079" s="3"/>
    </row>
    <row r="1080" spans="12:18" x14ac:dyDescent="0.25">
      <c r="L1080" s="1"/>
      <c r="M1080" s="1"/>
      <c r="N1080" s="1"/>
      <c r="O1080" s="1"/>
      <c r="P1080" s="1"/>
      <c r="Q1080" s="3"/>
      <c r="R1080" s="3"/>
    </row>
    <row r="1081" spans="12:18" x14ac:dyDescent="0.25">
      <c r="L1081" s="1"/>
      <c r="M1081" s="1"/>
      <c r="N1081" s="1"/>
      <c r="O1081" s="1"/>
      <c r="P1081" s="1"/>
      <c r="Q1081" s="3"/>
      <c r="R1081" s="3"/>
    </row>
    <row r="1082" spans="12:18" x14ac:dyDescent="0.25">
      <c r="L1082" s="1"/>
      <c r="M1082" s="1"/>
      <c r="N1082" s="1"/>
      <c r="O1082" s="1"/>
      <c r="P1082" s="1"/>
      <c r="Q1082" s="3"/>
      <c r="R1082" s="3"/>
    </row>
    <row r="1083" spans="12:18" x14ac:dyDescent="0.25">
      <c r="L1083" s="1"/>
      <c r="M1083" s="1"/>
      <c r="N1083" s="1"/>
      <c r="O1083" s="1"/>
      <c r="P1083" s="1"/>
      <c r="Q1083" s="3"/>
      <c r="R1083" s="3"/>
    </row>
    <row r="1084" spans="12:18" x14ac:dyDescent="0.25">
      <c r="L1084" s="1"/>
      <c r="M1084" s="1"/>
      <c r="N1084" s="1"/>
      <c r="O1084" s="1"/>
      <c r="P1084" s="1"/>
      <c r="Q1084" s="3"/>
      <c r="R1084" s="3"/>
    </row>
    <row r="1085" spans="12:18" x14ac:dyDescent="0.25">
      <c r="L1085" s="1"/>
      <c r="M1085" s="1"/>
      <c r="N1085" s="1"/>
      <c r="O1085" s="1"/>
      <c r="P1085" s="1"/>
      <c r="Q1085" s="3"/>
      <c r="R1085" s="3"/>
    </row>
    <row r="1086" spans="12:18" x14ac:dyDescent="0.25">
      <c r="L1086" s="1"/>
      <c r="M1086" s="1"/>
      <c r="N1086" s="1"/>
      <c r="O1086" s="1"/>
      <c r="P1086" s="1"/>
      <c r="Q1086" s="3"/>
      <c r="R1086" s="3"/>
    </row>
    <row r="1087" spans="12:18" x14ac:dyDescent="0.25">
      <c r="L1087" s="1"/>
      <c r="M1087" s="1"/>
      <c r="N1087" s="1"/>
      <c r="O1087" s="1"/>
      <c r="P1087" s="1"/>
      <c r="Q1087" s="3"/>
      <c r="R1087" s="3"/>
    </row>
    <row r="1088" spans="12:18" x14ac:dyDescent="0.25">
      <c r="L1088" s="1"/>
      <c r="M1088" s="1"/>
      <c r="N1088" s="1"/>
      <c r="O1088" s="1"/>
      <c r="P1088" s="1"/>
      <c r="Q1088" s="3"/>
      <c r="R1088" s="3"/>
    </row>
    <row r="1089" spans="12:18" x14ac:dyDescent="0.25">
      <c r="L1089" s="1"/>
      <c r="M1089" s="1"/>
      <c r="N1089" s="1"/>
      <c r="O1089" s="1"/>
      <c r="P1089" s="1"/>
      <c r="Q1089" s="3"/>
      <c r="R1089" s="3"/>
    </row>
    <row r="1090" spans="12:18" x14ac:dyDescent="0.25">
      <c r="L1090" s="1"/>
      <c r="M1090" s="1"/>
      <c r="N1090" s="1"/>
      <c r="O1090" s="1"/>
      <c r="P1090" s="1"/>
      <c r="Q1090" s="3"/>
      <c r="R1090" s="3"/>
    </row>
    <row r="1091" spans="12:18" x14ac:dyDescent="0.25">
      <c r="L1091" s="1"/>
      <c r="M1091" s="1"/>
      <c r="N1091" s="1"/>
      <c r="O1091" s="1"/>
      <c r="P1091" s="1"/>
      <c r="Q1091" s="3"/>
      <c r="R1091" s="3"/>
    </row>
    <row r="1092" spans="12:18" x14ac:dyDescent="0.25">
      <c r="L1092" s="1"/>
      <c r="M1092" s="1"/>
      <c r="N1092" s="1"/>
      <c r="O1092" s="1"/>
      <c r="P1092" s="1"/>
      <c r="Q1092" s="3"/>
      <c r="R1092" s="3"/>
    </row>
    <row r="1093" spans="12:18" x14ac:dyDescent="0.25">
      <c r="L1093" s="1"/>
      <c r="M1093" s="1"/>
      <c r="N1093" s="1"/>
      <c r="O1093" s="1"/>
      <c r="P1093" s="1"/>
      <c r="Q1093" s="3"/>
      <c r="R1093" s="3"/>
    </row>
    <row r="1094" spans="12:18" x14ac:dyDescent="0.25">
      <c r="L1094" s="1"/>
      <c r="M1094" s="1"/>
      <c r="N1094" s="1"/>
      <c r="O1094" s="1"/>
      <c r="P1094" s="1"/>
      <c r="Q1094" s="3"/>
      <c r="R1094" s="3"/>
    </row>
    <row r="1095" spans="12:18" x14ac:dyDescent="0.25">
      <c r="L1095" s="1"/>
      <c r="M1095" s="1"/>
      <c r="N1095" s="1"/>
      <c r="O1095" s="1"/>
      <c r="P1095" s="1"/>
      <c r="Q1095" s="3"/>
      <c r="R1095" s="3"/>
    </row>
    <row r="1096" spans="12:18" x14ac:dyDescent="0.25">
      <c r="L1096" s="1"/>
      <c r="M1096" s="1"/>
      <c r="N1096" s="1"/>
      <c r="O1096" s="1"/>
      <c r="P1096" s="1"/>
      <c r="Q1096" s="3"/>
      <c r="R1096" s="3"/>
    </row>
    <row r="1097" spans="12:18" x14ac:dyDescent="0.25">
      <c r="L1097" s="1"/>
      <c r="M1097" s="1"/>
      <c r="N1097" s="1"/>
      <c r="O1097" s="1"/>
      <c r="P1097" s="1"/>
      <c r="Q1097" s="3"/>
      <c r="R1097" s="3"/>
    </row>
    <row r="1098" spans="12:18" x14ac:dyDescent="0.25">
      <c r="L1098" s="1"/>
      <c r="M1098" s="1"/>
      <c r="N1098" s="1"/>
      <c r="O1098" s="1"/>
      <c r="P1098" s="1"/>
      <c r="Q1098" s="3"/>
      <c r="R1098" s="3"/>
    </row>
    <row r="1099" spans="12:18" x14ac:dyDescent="0.25">
      <c r="L1099" s="1"/>
      <c r="M1099" s="1"/>
      <c r="N1099" s="1"/>
      <c r="O1099" s="1"/>
      <c r="P1099" s="1"/>
      <c r="Q1099" s="3"/>
      <c r="R1099" s="3"/>
    </row>
    <row r="1100" spans="12:18" x14ac:dyDescent="0.25">
      <c r="L1100" s="1"/>
      <c r="M1100" s="1"/>
      <c r="N1100" s="1"/>
      <c r="O1100" s="1"/>
      <c r="P1100" s="1"/>
      <c r="Q1100" s="3"/>
      <c r="R1100" s="3"/>
    </row>
    <row r="1101" spans="12:18" x14ac:dyDescent="0.25">
      <c r="L1101" s="1"/>
      <c r="M1101" s="1"/>
      <c r="N1101" s="1"/>
      <c r="O1101" s="1"/>
      <c r="P1101" s="1"/>
      <c r="Q1101" s="3"/>
      <c r="R1101" s="3"/>
    </row>
    <row r="1102" spans="12:18" x14ac:dyDescent="0.25">
      <c r="L1102" s="1"/>
      <c r="M1102" s="1"/>
      <c r="N1102" s="1"/>
      <c r="O1102" s="1"/>
      <c r="P1102" s="1"/>
      <c r="Q1102" s="3"/>
      <c r="R1102" s="3"/>
    </row>
    <row r="1103" spans="12:18" x14ac:dyDescent="0.25">
      <c r="L1103" s="1"/>
      <c r="M1103" s="1"/>
      <c r="N1103" s="1"/>
      <c r="O1103" s="1"/>
      <c r="P1103" s="1"/>
      <c r="Q1103" s="3"/>
      <c r="R1103" s="3"/>
    </row>
    <row r="1104" spans="12:18" x14ac:dyDescent="0.25">
      <c r="L1104" s="1"/>
      <c r="M1104" s="1"/>
      <c r="N1104" s="1"/>
      <c r="O1104" s="1"/>
      <c r="P1104" s="1"/>
      <c r="Q1104" s="3"/>
      <c r="R1104" s="3"/>
    </row>
    <row r="1105" spans="12:18" x14ac:dyDescent="0.25">
      <c r="L1105" s="1"/>
      <c r="M1105" s="1"/>
      <c r="N1105" s="1"/>
      <c r="O1105" s="1"/>
      <c r="P1105" s="1"/>
      <c r="Q1105" s="3"/>
      <c r="R1105" s="3"/>
    </row>
    <row r="1106" spans="12:18" x14ac:dyDescent="0.25">
      <c r="L1106" s="1"/>
      <c r="M1106" s="1"/>
      <c r="N1106" s="1"/>
      <c r="O1106" s="1"/>
      <c r="P1106" s="1"/>
      <c r="Q1106" s="3"/>
      <c r="R1106" s="3"/>
    </row>
    <row r="1107" spans="12:18" x14ac:dyDescent="0.25">
      <c r="L1107" s="1"/>
      <c r="M1107" s="1"/>
      <c r="N1107" s="1"/>
      <c r="O1107" s="1"/>
      <c r="P1107" s="1"/>
      <c r="Q1107" s="3"/>
      <c r="R1107" s="3"/>
    </row>
    <row r="1108" spans="12:18" x14ac:dyDescent="0.25">
      <c r="L1108" s="1"/>
      <c r="M1108" s="1"/>
      <c r="N1108" s="1"/>
      <c r="O1108" s="1"/>
      <c r="P1108" s="1"/>
      <c r="Q1108" s="3"/>
      <c r="R1108" s="3"/>
    </row>
    <row r="1109" spans="12:18" x14ac:dyDescent="0.25">
      <c r="L1109" s="1"/>
      <c r="M1109" s="1"/>
      <c r="N1109" s="1"/>
      <c r="O1109" s="1"/>
      <c r="P1109" s="1"/>
      <c r="Q1109" s="3"/>
      <c r="R1109" s="3"/>
    </row>
    <row r="1110" spans="12:18" x14ac:dyDescent="0.25">
      <c r="L1110" s="1"/>
      <c r="M1110" s="1"/>
      <c r="N1110" s="1"/>
      <c r="O1110" s="1"/>
      <c r="P1110" s="1"/>
      <c r="Q1110" s="3"/>
      <c r="R1110" s="3"/>
    </row>
    <row r="1111" spans="12:18" x14ac:dyDescent="0.25">
      <c r="L1111" s="1"/>
      <c r="M1111" s="1"/>
      <c r="N1111" s="1"/>
      <c r="O1111" s="1"/>
      <c r="P1111" s="1"/>
      <c r="Q1111" s="3"/>
      <c r="R1111" s="3"/>
    </row>
    <row r="1112" spans="12:18" x14ac:dyDescent="0.25">
      <c r="L1112" s="1"/>
      <c r="M1112" s="1"/>
      <c r="N1112" s="1"/>
      <c r="O1112" s="1"/>
      <c r="P1112" s="1"/>
      <c r="Q1112" s="3"/>
      <c r="R1112" s="3"/>
    </row>
    <row r="1113" spans="12:18" x14ac:dyDescent="0.25">
      <c r="L1113" s="1"/>
      <c r="M1113" s="1"/>
      <c r="N1113" s="1"/>
      <c r="O1113" s="1"/>
      <c r="P1113" s="1"/>
      <c r="Q1113" s="3"/>
      <c r="R1113" s="3"/>
    </row>
    <row r="1114" spans="12:18" x14ac:dyDescent="0.25">
      <c r="L1114" s="1"/>
      <c r="M1114" s="1"/>
      <c r="N1114" s="1"/>
      <c r="O1114" s="1"/>
      <c r="P1114" s="1"/>
      <c r="Q1114" s="3"/>
      <c r="R1114" s="3"/>
    </row>
    <row r="1115" spans="12:18" x14ac:dyDescent="0.25">
      <c r="L1115" s="1"/>
      <c r="M1115" s="1"/>
      <c r="N1115" s="1"/>
      <c r="O1115" s="1"/>
      <c r="P1115" s="1"/>
      <c r="Q1115" s="3"/>
      <c r="R1115" s="3"/>
    </row>
    <row r="1116" spans="12:18" x14ac:dyDescent="0.25">
      <c r="L1116" s="1"/>
      <c r="M1116" s="1"/>
      <c r="N1116" s="1"/>
      <c r="O1116" s="1"/>
      <c r="P1116" s="1"/>
      <c r="Q1116" s="3"/>
      <c r="R1116" s="3"/>
    </row>
    <row r="1117" spans="12:18" x14ac:dyDescent="0.25">
      <c r="L1117" s="1"/>
      <c r="M1117" s="1"/>
      <c r="N1117" s="1"/>
      <c r="O1117" s="1"/>
      <c r="P1117" s="1"/>
      <c r="Q1117" s="3"/>
      <c r="R1117" s="3"/>
    </row>
    <row r="1118" spans="12:18" x14ac:dyDescent="0.25">
      <c r="L1118" s="1"/>
      <c r="M1118" s="1"/>
      <c r="N1118" s="1"/>
      <c r="O1118" s="1"/>
      <c r="P1118" s="1"/>
      <c r="Q1118" s="3"/>
      <c r="R1118" s="3"/>
    </row>
    <row r="1119" spans="12:18" x14ac:dyDescent="0.25">
      <c r="L1119" s="1"/>
      <c r="M1119" s="1"/>
      <c r="N1119" s="1"/>
      <c r="O1119" s="1"/>
      <c r="P1119" s="1"/>
      <c r="Q1119" s="3"/>
      <c r="R1119" s="3"/>
    </row>
    <row r="1120" spans="12:18" x14ac:dyDescent="0.25">
      <c r="L1120" s="1"/>
      <c r="M1120" s="1"/>
      <c r="N1120" s="1"/>
      <c r="O1120" s="1"/>
      <c r="P1120" s="1"/>
      <c r="Q1120" s="3"/>
      <c r="R1120" s="3"/>
    </row>
    <row r="1121" spans="12:18" x14ac:dyDescent="0.25">
      <c r="L1121" s="1"/>
      <c r="M1121" s="1"/>
      <c r="N1121" s="1"/>
      <c r="O1121" s="1"/>
      <c r="P1121" s="1"/>
      <c r="Q1121" s="3"/>
      <c r="R1121" s="3"/>
    </row>
    <row r="1122" spans="12:18" x14ac:dyDescent="0.25">
      <c r="L1122" s="1"/>
      <c r="M1122" s="1"/>
      <c r="N1122" s="1"/>
      <c r="O1122" s="1"/>
      <c r="P1122" s="1"/>
      <c r="Q1122" s="3"/>
      <c r="R1122" s="3"/>
    </row>
    <row r="1123" spans="12:18" x14ac:dyDescent="0.25">
      <c r="L1123" s="1"/>
      <c r="M1123" s="1"/>
      <c r="N1123" s="1"/>
      <c r="O1123" s="1"/>
      <c r="P1123" s="1"/>
      <c r="Q1123" s="3"/>
      <c r="R1123" s="3"/>
    </row>
    <row r="1124" spans="12:18" x14ac:dyDescent="0.25">
      <c r="L1124" s="1"/>
      <c r="M1124" s="1"/>
      <c r="N1124" s="1"/>
      <c r="O1124" s="1"/>
      <c r="P1124" s="1"/>
      <c r="Q1124" s="3"/>
      <c r="R1124" s="3"/>
    </row>
    <row r="1125" spans="12:18" x14ac:dyDescent="0.25">
      <c r="L1125" s="1"/>
      <c r="M1125" s="1"/>
      <c r="N1125" s="1"/>
      <c r="O1125" s="1"/>
      <c r="P1125" s="1"/>
      <c r="Q1125" s="3"/>
      <c r="R1125" s="3"/>
    </row>
    <row r="1126" spans="12:18" x14ac:dyDescent="0.25">
      <c r="L1126" s="1"/>
      <c r="M1126" s="1"/>
      <c r="N1126" s="1"/>
      <c r="O1126" s="1"/>
      <c r="P1126" s="1"/>
      <c r="Q1126" s="3"/>
      <c r="R1126" s="3"/>
    </row>
    <row r="1127" spans="12:18" x14ac:dyDescent="0.25">
      <c r="L1127" s="1"/>
      <c r="M1127" s="1"/>
      <c r="N1127" s="1"/>
      <c r="O1127" s="1"/>
      <c r="P1127" s="1"/>
      <c r="Q1127" s="3"/>
      <c r="R1127" s="3"/>
    </row>
    <row r="1128" spans="12:18" x14ac:dyDescent="0.25">
      <c r="L1128" s="1"/>
      <c r="M1128" s="1"/>
      <c r="N1128" s="1"/>
      <c r="O1128" s="1"/>
      <c r="P1128" s="1"/>
      <c r="Q1128" s="3"/>
      <c r="R1128" s="3"/>
    </row>
    <row r="1129" spans="12:18" x14ac:dyDescent="0.25">
      <c r="L1129" s="1"/>
      <c r="M1129" s="1"/>
      <c r="N1129" s="1"/>
      <c r="O1129" s="1"/>
      <c r="P1129" s="1"/>
      <c r="Q1129" s="3"/>
      <c r="R1129" s="3"/>
    </row>
    <row r="1130" spans="12:18" x14ac:dyDescent="0.25">
      <c r="L1130" s="1"/>
      <c r="M1130" s="1"/>
      <c r="N1130" s="1"/>
      <c r="O1130" s="1"/>
      <c r="P1130" s="1"/>
      <c r="Q1130" s="3"/>
      <c r="R1130" s="3"/>
    </row>
    <row r="1131" spans="12:18" x14ac:dyDescent="0.25">
      <c r="L1131" s="1"/>
      <c r="M1131" s="1"/>
      <c r="N1131" s="1"/>
      <c r="O1131" s="1"/>
      <c r="P1131" s="1"/>
      <c r="Q1131" s="3"/>
      <c r="R1131" s="3"/>
    </row>
    <row r="1132" spans="12:18" x14ac:dyDescent="0.25">
      <c r="L1132" s="1"/>
      <c r="M1132" s="1"/>
      <c r="N1132" s="1"/>
      <c r="O1132" s="1"/>
      <c r="P1132" s="1"/>
      <c r="Q1132" s="3"/>
      <c r="R1132" s="3"/>
    </row>
    <row r="1133" spans="12:18" x14ac:dyDescent="0.25">
      <c r="L1133" s="1"/>
      <c r="M1133" s="1"/>
      <c r="N1133" s="1"/>
      <c r="O1133" s="1"/>
      <c r="P1133" s="1"/>
      <c r="Q1133" s="3"/>
      <c r="R1133" s="3"/>
    </row>
    <row r="1134" spans="12:18" x14ac:dyDescent="0.25">
      <c r="L1134" s="1"/>
      <c r="M1134" s="1"/>
      <c r="N1134" s="1"/>
      <c r="O1134" s="1"/>
      <c r="P1134" s="1"/>
      <c r="Q1134" s="3"/>
      <c r="R1134" s="3"/>
    </row>
    <row r="1135" spans="12:18" x14ac:dyDescent="0.25">
      <c r="L1135" s="1"/>
      <c r="M1135" s="1"/>
      <c r="N1135" s="1"/>
      <c r="O1135" s="1"/>
      <c r="P1135" s="1"/>
      <c r="Q1135" s="3"/>
      <c r="R1135" s="3"/>
    </row>
    <row r="1136" spans="12:18" x14ac:dyDescent="0.25">
      <c r="L1136" s="1"/>
      <c r="M1136" s="1"/>
      <c r="N1136" s="1"/>
      <c r="O1136" s="1"/>
      <c r="P1136" s="1"/>
      <c r="Q1136" s="3"/>
      <c r="R1136" s="3"/>
    </row>
    <row r="1137" spans="12:18" x14ac:dyDescent="0.25">
      <c r="L1137" s="1"/>
      <c r="M1137" s="1"/>
      <c r="N1137" s="1"/>
      <c r="O1137" s="1"/>
      <c r="P1137" s="1"/>
      <c r="Q1137" s="3"/>
      <c r="R1137" s="3"/>
    </row>
    <row r="1138" spans="12:18" x14ac:dyDescent="0.25">
      <c r="L1138" s="1"/>
      <c r="M1138" s="1"/>
      <c r="N1138" s="1"/>
      <c r="O1138" s="1"/>
      <c r="P1138" s="1"/>
      <c r="Q1138" s="3"/>
      <c r="R1138" s="3"/>
    </row>
    <row r="1139" spans="12:18" x14ac:dyDescent="0.25">
      <c r="L1139" s="1"/>
      <c r="M1139" s="1"/>
      <c r="N1139" s="1"/>
      <c r="O1139" s="1"/>
      <c r="P1139" s="1"/>
      <c r="Q1139" s="3"/>
      <c r="R1139" s="3"/>
    </row>
    <row r="1140" spans="12:18" x14ac:dyDescent="0.25">
      <c r="L1140" s="1"/>
      <c r="M1140" s="1"/>
      <c r="N1140" s="1"/>
      <c r="O1140" s="1"/>
      <c r="P1140" s="1"/>
      <c r="Q1140" s="3"/>
      <c r="R1140" s="3"/>
    </row>
    <row r="1141" spans="12:18" x14ac:dyDescent="0.25">
      <c r="L1141" s="1"/>
      <c r="M1141" s="1"/>
      <c r="N1141" s="1"/>
      <c r="O1141" s="1"/>
      <c r="P1141" s="1"/>
      <c r="Q1141" s="3"/>
      <c r="R1141" s="3"/>
    </row>
    <row r="1142" spans="12:18" x14ac:dyDescent="0.25">
      <c r="L1142" s="1"/>
      <c r="M1142" s="1"/>
      <c r="N1142" s="1"/>
      <c r="O1142" s="1"/>
      <c r="P1142" s="1"/>
      <c r="Q1142" s="3"/>
      <c r="R1142" s="3"/>
    </row>
    <row r="1143" spans="12:18" x14ac:dyDescent="0.25">
      <c r="L1143" s="1"/>
      <c r="M1143" s="1"/>
      <c r="N1143" s="1"/>
      <c r="O1143" s="1"/>
      <c r="P1143" s="1"/>
      <c r="Q1143" s="3"/>
      <c r="R1143" s="3"/>
    </row>
    <row r="1144" spans="12:18" x14ac:dyDescent="0.25">
      <c r="L1144" s="1"/>
      <c r="M1144" s="1"/>
      <c r="N1144" s="1"/>
      <c r="O1144" s="1"/>
      <c r="P1144" s="1"/>
      <c r="Q1144" s="3"/>
      <c r="R1144" s="3"/>
    </row>
    <row r="1145" spans="12:18" x14ac:dyDescent="0.25">
      <c r="L1145" s="1"/>
      <c r="M1145" s="1"/>
      <c r="N1145" s="1"/>
      <c r="O1145" s="1"/>
      <c r="P1145" s="1"/>
      <c r="Q1145" s="3"/>
      <c r="R1145" s="3"/>
    </row>
    <row r="1146" spans="12:18" x14ac:dyDescent="0.25">
      <c r="L1146" s="1"/>
      <c r="M1146" s="1"/>
      <c r="N1146" s="1"/>
      <c r="O1146" s="1"/>
      <c r="P1146" s="1"/>
      <c r="Q1146" s="3"/>
      <c r="R1146" s="3"/>
    </row>
    <row r="1147" spans="12:18" x14ac:dyDescent="0.25">
      <c r="L1147" s="1"/>
      <c r="M1147" s="1"/>
      <c r="N1147" s="1"/>
      <c r="O1147" s="1"/>
      <c r="P1147" s="1"/>
      <c r="Q1147" s="3"/>
      <c r="R1147" s="3"/>
    </row>
    <row r="1148" spans="12:18" x14ac:dyDescent="0.25">
      <c r="L1148" s="1"/>
      <c r="M1148" s="1"/>
      <c r="N1148" s="1"/>
      <c r="O1148" s="1"/>
      <c r="P1148" s="1"/>
      <c r="Q1148" s="3"/>
      <c r="R1148" s="3"/>
    </row>
    <row r="1149" spans="12:18" x14ac:dyDescent="0.25">
      <c r="L1149" s="1"/>
      <c r="M1149" s="1"/>
      <c r="N1149" s="1"/>
      <c r="O1149" s="1"/>
      <c r="P1149" s="1"/>
      <c r="Q1149" s="3"/>
      <c r="R1149" s="3"/>
    </row>
    <row r="1150" spans="12:18" x14ac:dyDescent="0.25">
      <c r="L1150" s="1"/>
      <c r="M1150" s="1"/>
      <c r="N1150" s="1"/>
      <c r="O1150" s="1"/>
      <c r="P1150" s="1"/>
      <c r="Q1150" s="3"/>
      <c r="R1150" s="3"/>
    </row>
    <row r="1151" spans="12:18" x14ac:dyDescent="0.25">
      <c r="L1151" s="1"/>
      <c r="M1151" s="1"/>
      <c r="N1151" s="1"/>
      <c r="O1151" s="1"/>
      <c r="P1151" s="1"/>
      <c r="Q1151" s="3"/>
      <c r="R1151" s="3"/>
    </row>
    <row r="1152" spans="12:18" x14ac:dyDescent="0.25">
      <c r="L1152" s="1"/>
      <c r="M1152" s="1"/>
      <c r="N1152" s="1"/>
      <c r="O1152" s="1"/>
      <c r="P1152" s="1"/>
      <c r="Q1152" s="3"/>
      <c r="R1152" s="3"/>
    </row>
    <row r="1153" spans="12:18" x14ac:dyDescent="0.25">
      <c r="L1153" s="1"/>
      <c r="M1153" s="1"/>
      <c r="N1153" s="1"/>
      <c r="O1153" s="1"/>
      <c r="P1153" s="1"/>
      <c r="Q1153" s="3"/>
      <c r="R1153" s="3"/>
    </row>
    <row r="1154" spans="12:18" x14ac:dyDescent="0.25">
      <c r="L1154" s="1"/>
      <c r="M1154" s="1"/>
      <c r="N1154" s="1"/>
      <c r="O1154" s="1"/>
      <c r="P1154" s="1"/>
      <c r="Q1154" s="3"/>
      <c r="R1154" s="3"/>
    </row>
    <row r="1155" spans="12:18" x14ac:dyDescent="0.25">
      <c r="L1155" s="1"/>
      <c r="M1155" s="1"/>
      <c r="N1155" s="1"/>
      <c r="O1155" s="1"/>
      <c r="P1155" s="1"/>
      <c r="Q1155" s="3"/>
      <c r="R1155" s="3"/>
    </row>
    <row r="1156" spans="12:18" x14ac:dyDescent="0.25">
      <c r="L1156" s="1"/>
      <c r="M1156" s="1"/>
      <c r="N1156" s="1"/>
      <c r="O1156" s="1"/>
      <c r="P1156" s="1"/>
      <c r="Q1156" s="3"/>
      <c r="R1156" s="3"/>
    </row>
    <row r="1157" spans="12:18" x14ac:dyDescent="0.25">
      <c r="L1157" s="1"/>
      <c r="M1157" s="1"/>
      <c r="N1157" s="1"/>
      <c r="O1157" s="1"/>
      <c r="P1157" s="1"/>
      <c r="Q1157" s="3"/>
      <c r="R1157" s="3"/>
    </row>
    <row r="1158" spans="12:18" x14ac:dyDescent="0.25">
      <c r="L1158" s="1"/>
      <c r="M1158" s="1"/>
      <c r="N1158" s="1"/>
      <c r="O1158" s="1"/>
      <c r="P1158" s="1"/>
      <c r="Q1158" s="3"/>
      <c r="R1158" s="3"/>
    </row>
    <row r="1159" spans="12:18" x14ac:dyDescent="0.25">
      <c r="L1159" s="1"/>
      <c r="M1159" s="1"/>
      <c r="N1159" s="1"/>
      <c r="O1159" s="1"/>
      <c r="P1159" s="1"/>
      <c r="Q1159" s="3"/>
      <c r="R1159" s="3"/>
    </row>
    <row r="1160" spans="12:18" x14ac:dyDescent="0.25">
      <c r="L1160" s="1"/>
      <c r="M1160" s="1"/>
      <c r="N1160" s="1"/>
      <c r="O1160" s="1"/>
      <c r="P1160" s="1"/>
      <c r="Q1160" s="3"/>
      <c r="R1160" s="3"/>
    </row>
    <row r="1161" spans="12:18" x14ac:dyDescent="0.25">
      <c r="L1161" s="1"/>
      <c r="M1161" s="1"/>
      <c r="N1161" s="1"/>
      <c r="O1161" s="1"/>
      <c r="P1161" s="1"/>
      <c r="Q1161" s="3"/>
      <c r="R1161" s="3"/>
    </row>
    <row r="1162" spans="12:18" x14ac:dyDescent="0.25">
      <c r="L1162" s="1"/>
      <c r="M1162" s="1"/>
      <c r="N1162" s="1"/>
      <c r="O1162" s="1"/>
      <c r="P1162" s="1"/>
      <c r="Q1162" s="3"/>
      <c r="R1162" s="3"/>
    </row>
    <row r="1163" spans="12:18" x14ac:dyDescent="0.25">
      <c r="L1163" s="1"/>
      <c r="M1163" s="1"/>
      <c r="N1163" s="1"/>
      <c r="O1163" s="1"/>
      <c r="P1163" s="1"/>
      <c r="Q1163" s="3"/>
      <c r="R1163" s="3"/>
    </row>
    <row r="1164" spans="12:18" x14ac:dyDescent="0.25">
      <c r="L1164" s="1"/>
      <c r="M1164" s="1"/>
      <c r="N1164" s="1"/>
      <c r="O1164" s="1"/>
      <c r="P1164" s="1"/>
      <c r="Q1164" s="3"/>
      <c r="R1164" s="3"/>
    </row>
    <row r="1165" spans="12:18" x14ac:dyDescent="0.25">
      <c r="L1165" s="1"/>
      <c r="M1165" s="1"/>
      <c r="N1165" s="1"/>
      <c r="O1165" s="1"/>
      <c r="P1165" s="1"/>
      <c r="Q1165" s="3"/>
      <c r="R1165" s="3"/>
    </row>
  </sheetData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6E961-BF0C-4FEC-9818-D83863B53F24}">
  <sheetPr>
    <tabColor rgb="FF0070C0"/>
  </sheetPr>
  <dimension ref="A1:D585"/>
  <sheetViews>
    <sheetView workbookViewId="0">
      <selection activeCell="B17" sqref="B17"/>
    </sheetView>
  </sheetViews>
  <sheetFormatPr defaultRowHeight="15" x14ac:dyDescent="0.25"/>
  <cols>
    <col min="2" max="2" width="35.28515625" bestFit="1" customWidth="1"/>
    <col min="3" max="3" width="14.7109375" bestFit="1" customWidth="1"/>
  </cols>
  <sheetData>
    <row r="1" spans="1:4" x14ac:dyDescent="0.25">
      <c r="A1" t="s">
        <v>0</v>
      </c>
      <c r="B1" t="s">
        <v>4</v>
      </c>
      <c r="C1" t="s">
        <v>69</v>
      </c>
      <c r="D1" t="s">
        <v>70</v>
      </c>
    </row>
    <row r="2" spans="1:4" x14ac:dyDescent="0.25">
      <c r="A2" t="s">
        <v>5</v>
      </c>
      <c r="B2" t="str">
        <f>Calculation!A2</f>
        <v>PUBBDGHSPOldSHZTM___STDETHOS_23</v>
      </c>
      <c r="C2">
        <f>_xlfn.XLOOKUP(B2,Calculation!A:A,Calculation!R:R)</f>
        <v>0</v>
      </c>
    </row>
    <row r="3" spans="1:4" x14ac:dyDescent="0.25">
      <c r="A3" t="s">
        <v>5</v>
      </c>
      <c r="B3" t="str">
        <f>Calculation!A3</f>
        <v>PUBBDGHSPOldSHZTM___MEDETHOS_23</v>
      </c>
      <c r="C3">
        <f>_xlfn.XLOOKUP(B3,Calculation!A:A,Calculation!R:R)</f>
        <v>0</v>
      </c>
    </row>
    <row r="4" spans="1:4" x14ac:dyDescent="0.25">
      <c r="A4" t="s">
        <v>5</v>
      </c>
      <c r="B4" t="str">
        <f>Calculation!A4</f>
        <v>PUBBDGHSPOldSHZTM___HIGETHOS_23</v>
      </c>
      <c r="C4">
        <f>_xlfn.XLOOKUP(B4,Calculation!A:A,Calculation!R:R)</f>
        <v>0</v>
      </c>
    </row>
    <row r="5" spans="1:4" x14ac:dyDescent="0.25">
      <c r="A5" t="s">
        <v>5</v>
      </c>
      <c r="B5" t="str">
        <f>Calculation!A5</f>
        <v>PUBBDGHSPNewSHZTM___STDETHOS_23</v>
      </c>
      <c r="C5">
        <f>_xlfn.XLOOKUP(B5,Calculation!A:A,Calculation!R:R)</f>
        <v>0</v>
      </c>
    </row>
    <row r="6" spans="1:4" x14ac:dyDescent="0.25">
      <c r="A6" t="s">
        <v>5</v>
      </c>
      <c r="B6" t="str">
        <f>Calculation!A6</f>
        <v>PUBBDGHSPNewSHZTM___MEDETHOS_23</v>
      </c>
      <c r="C6">
        <f>_xlfn.XLOOKUP(B6,Calculation!A:A,Calculation!R:R)</f>
        <v>0</v>
      </c>
    </row>
    <row r="7" spans="1:4" x14ac:dyDescent="0.25">
      <c r="A7" t="s">
        <v>5</v>
      </c>
      <c r="B7" t="str">
        <f>Calculation!A7</f>
        <v>PUBBDGHSPNewSHZTM___HIGETHOS_23</v>
      </c>
      <c r="C7">
        <f>_xlfn.XLOOKUP(B7,Calculation!A:A,Calculation!R:R)</f>
        <v>0</v>
      </c>
    </row>
    <row r="8" spans="1:4" x14ac:dyDescent="0.25">
      <c r="A8" t="s">
        <v>5</v>
      </c>
      <c r="B8" t="str">
        <f>Calculation!A8</f>
        <v>PUBBDGMUNOldSHZTM___STDETHOS_23</v>
      </c>
      <c r="C8">
        <f>_xlfn.XLOOKUP(B8,Calculation!A:A,Calculation!R:R)</f>
        <v>0</v>
      </c>
    </row>
    <row r="9" spans="1:4" x14ac:dyDescent="0.25">
      <c r="A9" t="s">
        <v>5</v>
      </c>
      <c r="B9" t="str">
        <f>Calculation!A9</f>
        <v>PUBBDGMUNOldSHZTM___MEDETHOS_23</v>
      </c>
      <c r="C9">
        <f>_xlfn.XLOOKUP(B9,Calculation!A:A,Calculation!R:R)</f>
        <v>0</v>
      </c>
    </row>
    <row r="10" spans="1:4" x14ac:dyDescent="0.25">
      <c r="A10" t="s">
        <v>5</v>
      </c>
      <c r="B10" t="str">
        <f>Calculation!A10</f>
        <v>PUBBDGMUNOldSHZTM___HIGETHOS_23</v>
      </c>
      <c r="C10">
        <f>_xlfn.XLOOKUP(B10,Calculation!A:A,Calculation!R:R)</f>
        <v>0</v>
      </c>
    </row>
    <row r="11" spans="1:4" x14ac:dyDescent="0.25">
      <c r="A11" t="s">
        <v>5</v>
      </c>
      <c r="B11" t="str">
        <f>Calculation!A11</f>
        <v>PUBBDGMUNNewSHZTM___STDETHOS_23</v>
      </c>
      <c r="C11">
        <f>_xlfn.XLOOKUP(B11,Calculation!A:A,Calculation!R:R)</f>
        <v>0</v>
      </c>
    </row>
    <row r="12" spans="1:4" x14ac:dyDescent="0.25">
      <c r="A12" t="s">
        <v>5</v>
      </c>
      <c r="B12" t="str">
        <f>Calculation!A12</f>
        <v>PUBBDGMUNNewSHZTM___MEDETHOS_23</v>
      </c>
      <c r="C12">
        <f>_xlfn.XLOOKUP(B12,Calculation!A:A,Calculation!R:R)</f>
        <v>0</v>
      </c>
    </row>
    <row r="13" spans="1:4" x14ac:dyDescent="0.25">
      <c r="A13" t="s">
        <v>5</v>
      </c>
      <c r="B13" t="str">
        <f>Calculation!A13</f>
        <v>PUBBDGMUNNewSHZTM___HIGETHOS_23</v>
      </c>
      <c r="C13">
        <f>_xlfn.XLOOKUP(B13,Calculation!A:A,Calculation!R:R)</f>
        <v>0</v>
      </c>
    </row>
    <row r="14" spans="1:4" x14ac:dyDescent="0.25">
      <c r="A14" t="s">
        <v>5</v>
      </c>
      <c r="B14" t="str">
        <f>Calculation!A14</f>
        <v>PUBBDGHSPOldLIFLUT5STDELC_23</v>
      </c>
      <c r="C14">
        <f>_xlfn.XLOOKUP(B14,Calculation!A:A,Calculation!R:R)</f>
        <v>1.1000000000000001</v>
      </c>
    </row>
    <row r="15" spans="1:4" x14ac:dyDescent="0.25">
      <c r="A15" t="s">
        <v>5</v>
      </c>
      <c r="B15" t="str">
        <f>Calculation!A15</f>
        <v>PUBBDGPSIOldLIFLUT5STDELC_23</v>
      </c>
      <c r="C15">
        <f>_xlfn.XLOOKUP(B15,Calculation!A:A,Calculation!R:R)</f>
        <v>1.1000000000000001</v>
      </c>
    </row>
    <row r="16" spans="1:4" x14ac:dyDescent="0.25">
      <c r="A16" t="s">
        <v>5</v>
      </c>
      <c r="B16" t="str">
        <f>Calculation!A16</f>
        <v>PUBBDGMUNOldLIFLUT5STDELC_23</v>
      </c>
      <c r="C16">
        <f>_xlfn.XLOOKUP(B16,Calculation!A:A,Calculation!R:R)</f>
        <v>1.1000000000000001</v>
      </c>
    </row>
    <row r="17" spans="1:3" x14ac:dyDescent="0.25">
      <c r="A17" t="s">
        <v>5</v>
      </c>
      <c r="B17" t="str">
        <f>Calculation!A17</f>
        <v>PUBBDGSBDOldLIFLUT5STDELC_23</v>
      </c>
      <c r="C17">
        <f>_xlfn.XLOOKUP(B17,Calculation!A:A,Calculation!R:R)</f>
        <v>1.1000000000000001</v>
      </c>
    </row>
    <row r="18" spans="1:3" x14ac:dyDescent="0.25">
      <c r="A18" t="s">
        <v>5</v>
      </c>
      <c r="B18" t="str">
        <f>Calculation!A18</f>
        <v>PUBBDGHSPOldAM______STDELC_23</v>
      </c>
      <c r="C18">
        <f>_xlfn.XLOOKUP(B18,Calculation!A:A,Calculation!R:R)</f>
        <v>1.1000000000000001</v>
      </c>
    </row>
    <row r="19" spans="1:3" x14ac:dyDescent="0.25">
      <c r="A19" t="s">
        <v>5</v>
      </c>
      <c r="B19" t="str">
        <f>Calculation!A19</f>
        <v>PUBBDGPSIOldAM______STDELC_23</v>
      </c>
      <c r="C19">
        <f>_xlfn.XLOOKUP(B19,Calculation!A:A,Calculation!R:R)</f>
        <v>1.1000000000000001</v>
      </c>
    </row>
    <row r="20" spans="1:3" x14ac:dyDescent="0.25">
      <c r="A20" t="s">
        <v>5</v>
      </c>
      <c r="B20" t="str">
        <f>Calculation!A20</f>
        <v>PUBBDGMUNOldAM______STDELC_23</v>
      </c>
      <c r="C20">
        <f>_xlfn.XLOOKUP(B20,Calculation!A:A,Calculation!R:R)</f>
        <v>1.1000000000000001</v>
      </c>
    </row>
    <row r="21" spans="1:3" x14ac:dyDescent="0.25">
      <c r="A21" t="s">
        <v>5</v>
      </c>
      <c r="B21" t="str">
        <f>Calculation!A21</f>
        <v>PUBBDGSBDOldAM______STDELC_23</v>
      </c>
      <c r="C21">
        <f>_xlfn.XLOOKUP(B21,Calculation!A:A,Calculation!R:R)</f>
        <v>1.1000000000000001</v>
      </c>
    </row>
    <row r="22" spans="1:3" x14ac:dyDescent="0.25">
      <c r="A22" t="s">
        <v>5</v>
      </c>
      <c r="B22" t="str">
        <f>Calculation!A22</f>
        <v>PUBBDGPSIOldAE______STDNGA_23</v>
      </c>
      <c r="C22">
        <f>_xlfn.XLOOKUP(B22,Calculation!A:A,Calculation!R:R)</f>
        <v>1.2</v>
      </c>
    </row>
    <row r="23" spans="1:3" x14ac:dyDescent="0.25">
      <c r="A23" t="s">
        <v>5</v>
      </c>
      <c r="B23" t="str">
        <f>Calculation!A23</f>
        <v>PUBBDGPSIOldAE______STDBMA_23</v>
      </c>
      <c r="C23">
        <f>_xlfn.XLOOKUP(B23,Calculation!A:A,Calculation!R:R)</f>
        <v>1.2</v>
      </c>
    </row>
    <row r="24" spans="1:3" x14ac:dyDescent="0.25">
      <c r="A24" t="s">
        <v>5</v>
      </c>
      <c r="B24" t="str">
        <f>Calculation!A24</f>
        <v>PUBBDGHSPNewAM______STDELC_23</v>
      </c>
      <c r="C24">
        <f>_xlfn.XLOOKUP(B24,Calculation!A:A,Calculation!R:R)</f>
        <v>2</v>
      </c>
    </row>
    <row r="25" spans="1:3" x14ac:dyDescent="0.25">
      <c r="A25" t="s">
        <v>5</v>
      </c>
      <c r="B25" t="str">
        <f>Calculation!A25</f>
        <v>PUBBDGPSINewAM______STDELC_23</v>
      </c>
      <c r="C25">
        <f>_xlfn.XLOOKUP(B25,Calculation!A:A,Calculation!R:R)</f>
        <v>2</v>
      </c>
    </row>
    <row r="26" spans="1:3" x14ac:dyDescent="0.25">
      <c r="A26" t="s">
        <v>5</v>
      </c>
      <c r="B26" t="str">
        <f>Calculation!A26</f>
        <v>PUBBDGMUNNewAM______STDELC_23</v>
      </c>
      <c r="C26">
        <f>_xlfn.XLOOKUP(B26,Calculation!A:A,Calculation!R:R)</f>
        <v>2</v>
      </c>
    </row>
    <row r="27" spans="1:3" x14ac:dyDescent="0.25">
      <c r="A27" t="s">
        <v>5</v>
      </c>
      <c r="B27" t="str">
        <f>Calculation!A27</f>
        <v>PUBBDGSBDNewAM______STDELC_23</v>
      </c>
      <c r="C27">
        <f>_xlfn.XLOOKUP(B27,Calculation!A:A,Calculation!R:R)</f>
        <v>2</v>
      </c>
    </row>
    <row r="28" spans="1:3" x14ac:dyDescent="0.25">
      <c r="A28" t="s">
        <v>5</v>
      </c>
      <c r="B28" t="str">
        <f>Calculation!A28</f>
        <v>PUBBDGPSINewAE______STDNGA_23</v>
      </c>
      <c r="C28">
        <f>_xlfn.XLOOKUP(B28,Calculation!A:A,Calculation!R:R)</f>
        <v>2</v>
      </c>
    </row>
    <row r="29" spans="1:3" x14ac:dyDescent="0.25">
      <c r="A29" t="s">
        <v>5</v>
      </c>
      <c r="B29" t="str">
        <f>Calculation!A29</f>
        <v>PUBBDGHSPOldAE______STDBMA_23</v>
      </c>
      <c r="C29">
        <f>_xlfn.XLOOKUP(B29,Calculation!A:A,Calculation!R:R)</f>
        <v>1.2</v>
      </c>
    </row>
    <row r="30" spans="1:3" x14ac:dyDescent="0.25">
      <c r="A30" t="s">
        <v>5</v>
      </c>
      <c r="B30" t="str">
        <f>Calculation!A30</f>
        <v>PUBBDGSBDOldAE______STDBMA_23</v>
      </c>
      <c r="C30">
        <f>_xlfn.XLOOKUP(B30,Calculation!A:A,Calculation!R:R)</f>
        <v>1.2</v>
      </c>
    </row>
    <row r="31" spans="1:3" x14ac:dyDescent="0.25">
      <c r="A31" t="s">
        <v>5</v>
      </c>
      <c r="B31" t="str">
        <f>Calculation!A31</f>
        <v>PUBBDGHSPOldAE______STDNGA_23</v>
      </c>
      <c r="C31">
        <f>_xlfn.XLOOKUP(B31,Calculation!A:A,Calculation!R:R)</f>
        <v>1.2</v>
      </c>
    </row>
    <row r="32" spans="1:3" x14ac:dyDescent="0.25">
      <c r="A32" t="s">
        <v>5</v>
      </c>
      <c r="B32" t="str">
        <f>Calculation!A32</f>
        <v>PUBBDGHSPNewAE______STDNGA_23</v>
      </c>
      <c r="C32">
        <f>_xlfn.XLOOKUP(B32,Calculation!A:A,Calculation!R:R)</f>
        <v>2</v>
      </c>
    </row>
    <row r="33" spans="1:3" x14ac:dyDescent="0.25">
      <c r="A33" t="s">
        <v>5</v>
      </c>
      <c r="B33" t="str">
        <f>Calculation!A33</f>
        <v>PUBBDGMUNOldAE______STDNGA_23</v>
      </c>
      <c r="C33">
        <f>_xlfn.XLOOKUP(B33,Calculation!A:A,Calculation!R:R)</f>
        <v>1.2</v>
      </c>
    </row>
    <row r="34" spans="1:3" x14ac:dyDescent="0.25">
      <c r="A34" t="s">
        <v>5</v>
      </c>
      <c r="B34" t="str">
        <f>Calculation!A34</f>
        <v>PUBBDGPSIOldSHFUR___HIGNGA_23</v>
      </c>
      <c r="C34">
        <f>_xlfn.XLOOKUP(B34,Calculation!A:A,Calculation!R:R)</f>
        <v>1.1000000000000001</v>
      </c>
    </row>
    <row r="35" spans="1:3" x14ac:dyDescent="0.25">
      <c r="A35" t="s">
        <v>5</v>
      </c>
      <c r="B35" t="str">
        <f>Calculation!A35</f>
        <v>PUBBDGSBDOldSHFUR___HIGNGA_23</v>
      </c>
      <c r="C35">
        <f>_xlfn.XLOOKUP(B35,Calculation!A:A,Calculation!R:R)</f>
        <v>1.1000000000000001</v>
      </c>
    </row>
    <row r="36" spans="1:3" x14ac:dyDescent="0.25">
      <c r="A36" t="s">
        <v>5</v>
      </c>
      <c r="B36" t="str">
        <f>Calculation!A36</f>
        <v>PUBBDGMUNOldSHFUR___HIGNGA_23</v>
      </c>
      <c r="C36">
        <f>_xlfn.XLOOKUP(B36,Calculation!A:A,Calculation!R:R)</f>
        <v>1.1000000000000001</v>
      </c>
    </row>
    <row r="37" spans="1:3" x14ac:dyDescent="0.25">
      <c r="A37" t="s">
        <v>5</v>
      </c>
      <c r="B37" t="str">
        <f>Calculation!A37</f>
        <v>PUBBDGMUNOldAE______STDBMA_23</v>
      </c>
      <c r="C37">
        <f>_xlfn.XLOOKUP(B37,Calculation!A:A,Calculation!R:R)</f>
        <v>1.2</v>
      </c>
    </row>
    <row r="38" spans="1:3" x14ac:dyDescent="0.25">
      <c r="A38" t="s">
        <v>5</v>
      </c>
      <c r="B38" t="str">
        <f>Calculation!A38</f>
        <v>PUBBDGHSPOldSHFUR___HIGNGA_23</v>
      </c>
      <c r="C38">
        <f>_xlfn.XLOOKUP(B38,Calculation!A:A,Calculation!R:R)</f>
        <v>1.1000000000000001</v>
      </c>
    </row>
    <row r="39" spans="1:3" x14ac:dyDescent="0.25">
      <c r="A39" t="s">
        <v>5</v>
      </c>
      <c r="B39" t="str">
        <f>Calculation!A39</f>
        <v>PUBBDGPSIOldSCCE___HIGNGA_23</v>
      </c>
      <c r="C39">
        <f>_xlfn.XLOOKUP(B39,Calculation!A:A,Calculation!R:R)</f>
        <v>1.1000000000000001</v>
      </c>
    </row>
    <row r="40" spans="1:3" x14ac:dyDescent="0.25">
      <c r="A40" t="s">
        <v>5</v>
      </c>
      <c r="B40" t="str">
        <f>Calculation!A40</f>
        <v>PUBBDGMUNOldSCCE___HIGNGA_23</v>
      </c>
      <c r="C40">
        <f>_xlfn.XLOOKUP(B40,Calculation!A:A,Calculation!R:R)</f>
        <v>1.1000000000000001</v>
      </c>
    </row>
    <row r="41" spans="1:3" x14ac:dyDescent="0.25">
      <c r="A41" t="s">
        <v>5</v>
      </c>
      <c r="B41" t="str">
        <f>Calculation!A41</f>
        <v>PUBBDGHSPOldSCCE___HIGNGA_23</v>
      </c>
      <c r="C41">
        <f>_xlfn.XLOOKUP(B41,Calculation!A:A,Calculation!R:R)</f>
        <v>1.1000000000000001</v>
      </c>
    </row>
    <row r="42" spans="1:3" x14ac:dyDescent="0.25">
      <c r="A42" t="s">
        <v>5</v>
      </c>
      <c r="B42" t="str">
        <f>Calculation!A42</f>
        <v>PUBBDGSBDOldSCCE___HIGNGA_23</v>
      </c>
      <c r="C42">
        <f>_xlfn.XLOOKUP(B42,Calculation!A:A,Calculation!R:R)</f>
        <v>1.1000000000000001</v>
      </c>
    </row>
    <row r="43" spans="1:3" x14ac:dyDescent="0.25">
      <c r="A43" t="s">
        <v>5</v>
      </c>
      <c r="B43" t="str">
        <f>Calculation!A43</f>
        <v>PUBBDGSBDNewAE______STDNGA_23</v>
      </c>
      <c r="C43">
        <f>_xlfn.XLOOKUP(B43,Calculation!A:A,Calculation!R:R)</f>
        <v>2</v>
      </c>
    </row>
    <row r="44" spans="1:3" x14ac:dyDescent="0.25">
      <c r="A44" t="s">
        <v>5</v>
      </c>
      <c r="B44" t="str">
        <f>Calculation!A44</f>
        <v>PUBBDGMUNNewAE______STDNGA_23</v>
      </c>
      <c r="C44">
        <f>_xlfn.XLOOKUP(B44,Calculation!A:A,Calculation!R:R)</f>
        <v>2</v>
      </c>
    </row>
    <row r="45" spans="1:3" x14ac:dyDescent="0.25">
      <c r="A45" t="s">
        <v>5</v>
      </c>
      <c r="B45" t="str">
        <f>Calculation!A45</f>
        <v>PUBBDGMUNNewLIFLC___HIGELC_23</v>
      </c>
      <c r="C45">
        <f>_xlfn.XLOOKUP(B45,Calculation!A:A,Calculation!R:R)</f>
        <v>2</v>
      </c>
    </row>
    <row r="46" spans="1:3" x14ac:dyDescent="0.25">
      <c r="A46" t="s">
        <v>5</v>
      </c>
      <c r="B46" t="str">
        <f>Calculation!A46</f>
        <v>PUBBDGHSPNewLIFLC___HIGELC_23</v>
      </c>
      <c r="C46">
        <f>_xlfn.XLOOKUP(B46,Calculation!A:A,Calculation!R:R)</f>
        <v>2</v>
      </c>
    </row>
    <row r="47" spans="1:3" x14ac:dyDescent="0.25">
      <c r="A47" t="s">
        <v>5</v>
      </c>
      <c r="B47" t="str">
        <f>Calculation!A47</f>
        <v>PUBBDGSBDNewLIFLC___HIGELC_23</v>
      </c>
      <c r="C47">
        <f>_xlfn.XLOOKUP(B47,Calculation!A:A,Calculation!R:R)</f>
        <v>2</v>
      </c>
    </row>
    <row r="48" spans="1:3" x14ac:dyDescent="0.25">
      <c r="A48" t="s">
        <v>5</v>
      </c>
      <c r="B48" t="str">
        <f>Calculation!A48</f>
        <v>PUBBDGPSINewLIFLC___HIGELC_23</v>
      </c>
      <c r="C48">
        <f>_xlfn.XLOOKUP(B48,Calculation!A:A,Calculation!R:R)</f>
        <v>2</v>
      </c>
    </row>
    <row r="49" spans="1:3" x14ac:dyDescent="0.25">
      <c r="A49" t="s">
        <v>5</v>
      </c>
      <c r="B49" t="str">
        <f>Calculation!A49</f>
        <v>PUBBDGSBDOldSCCE___STDNGA_23</v>
      </c>
      <c r="C49">
        <f>_xlfn.XLOOKUP(B49,Calculation!A:A,Calculation!R:R)</f>
        <v>1.1000000000000001</v>
      </c>
    </row>
    <row r="50" spans="1:3" x14ac:dyDescent="0.25">
      <c r="A50" t="s">
        <v>5</v>
      </c>
      <c r="B50" t="str">
        <f>Calculation!A50</f>
        <v>PUBBDGMUNOldSCCE___STDNGA_23</v>
      </c>
      <c r="C50">
        <f>_xlfn.XLOOKUP(B50,Calculation!A:A,Calculation!R:R)</f>
        <v>1.1000000000000001</v>
      </c>
    </row>
    <row r="51" spans="1:3" x14ac:dyDescent="0.25">
      <c r="A51" t="s">
        <v>5</v>
      </c>
      <c r="B51" t="str">
        <f>Calculation!A51</f>
        <v>PUBBDGHSPOldSCCE___STDNGA_23</v>
      </c>
      <c r="C51">
        <f>_xlfn.XLOOKUP(B51,Calculation!A:A,Calculation!R:R)</f>
        <v>1.1000000000000001</v>
      </c>
    </row>
    <row r="52" spans="1:3" x14ac:dyDescent="0.25">
      <c r="A52" t="s">
        <v>5</v>
      </c>
      <c r="B52" t="str">
        <f>Calculation!A52</f>
        <v>PUBBDGPSIOldSCCE___STDNGA_23</v>
      </c>
      <c r="C52">
        <f>_xlfn.XLOOKUP(B52,Calculation!A:A,Calculation!R:R)</f>
        <v>1.1000000000000001</v>
      </c>
    </row>
    <row r="53" spans="1:3" x14ac:dyDescent="0.25">
      <c r="A53" t="s">
        <v>5</v>
      </c>
      <c r="B53" t="str">
        <f>Calculation!A53</f>
        <v>PUBBDGPSINewSCCE___STDNGA_23</v>
      </c>
      <c r="C53">
        <f>_xlfn.XLOOKUP(B53,Calculation!A:A,Calculation!R:R)</f>
        <v>2</v>
      </c>
    </row>
    <row r="54" spans="1:3" x14ac:dyDescent="0.25">
      <c r="A54" t="s">
        <v>5</v>
      </c>
      <c r="B54" t="str">
        <f>Calculation!A54</f>
        <v>PUBBDGHSPNewSCCE___STDNGA_23</v>
      </c>
      <c r="C54">
        <f>_xlfn.XLOOKUP(B54,Calculation!A:A,Calculation!R:R)</f>
        <v>2</v>
      </c>
    </row>
    <row r="55" spans="1:3" x14ac:dyDescent="0.25">
      <c r="A55" t="s">
        <v>5</v>
      </c>
      <c r="B55" t="str">
        <f>Calculation!A55</f>
        <v>PUBBDGSBDNewSCCE___STDNGA_23</v>
      </c>
      <c r="C55">
        <f>_xlfn.XLOOKUP(B55,Calculation!A:A,Calculation!R:R)</f>
        <v>2</v>
      </c>
    </row>
    <row r="56" spans="1:3" x14ac:dyDescent="0.25">
      <c r="A56" t="s">
        <v>5</v>
      </c>
      <c r="B56" t="str">
        <f>Calculation!A56</f>
        <v>PUBBDGPSINewLIFLUT5STDELC_23</v>
      </c>
      <c r="C56">
        <f>_xlfn.XLOOKUP(B56,Calculation!A:A,Calculation!R:R)</f>
        <v>2</v>
      </c>
    </row>
    <row r="57" spans="1:3" x14ac:dyDescent="0.25">
      <c r="A57" t="s">
        <v>5</v>
      </c>
      <c r="B57" t="str">
        <f>Calculation!A57</f>
        <v>PUBBDGHSPNewLIFLUT5STDELC_23</v>
      </c>
      <c r="C57">
        <f>_xlfn.XLOOKUP(B57,Calculation!A:A,Calculation!R:R)</f>
        <v>2</v>
      </c>
    </row>
    <row r="58" spans="1:3" x14ac:dyDescent="0.25">
      <c r="A58" t="s">
        <v>5</v>
      </c>
      <c r="B58" t="str">
        <f>Calculation!A58</f>
        <v>PUBBDGSBDNewLIFLUT5STDELC_23</v>
      </c>
      <c r="C58">
        <f>_xlfn.XLOOKUP(B58,Calculation!A:A,Calculation!R:R)</f>
        <v>2</v>
      </c>
    </row>
    <row r="59" spans="1:3" x14ac:dyDescent="0.25">
      <c r="A59" t="s">
        <v>5</v>
      </c>
      <c r="B59" t="str">
        <f>Calculation!A59</f>
        <v>PUBBDGPSINewAE______STDELC_23</v>
      </c>
      <c r="C59">
        <f>_xlfn.XLOOKUP(B59,Calculation!A:A,Calculation!R:R)</f>
        <v>2</v>
      </c>
    </row>
    <row r="60" spans="1:3" x14ac:dyDescent="0.25">
      <c r="A60" t="s">
        <v>5</v>
      </c>
      <c r="B60" t="str">
        <f>Calculation!A60</f>
        <v>PUBBDGMUNNewSCCE___STDNGA_23</v>
      </c>
      <c r="C60">
        <f>_xlfn.XLOOKUP(B60,Calculation!A:A,Calculation!R:R)</f>
        <v>2</v>
      </c>
    </row>
    <row r="61" spans="1:3" x14ac:dyDescent="0.25">
      <c r="A61" t="s">
        <v>5</v>
      </c>
      <c r="B61" t="str">
        <f>Calculation!A61</f>
        <v>PUBBDGHSPNewAE______STDELC_23</v>
      </c>
      <c r="C61">
        <f>_xlfn.XLOOKUP(B61,Calculation!A:A,Calculation!R:R)</f>
        <v>2</v>
      </c>
    </row>
    <row r="62" spans="1:3" x14ac:dyDescent="0.25">
      <c r="A62" t="s">
        <v>5</v>
      </c>
      <c r="B62" t="str">
        <f>Calculation!A62</f>
        <v>PUBBDGMUNNewAE______STDELC_23</v>
      </c>
      <c r="C62">
        <f>_xlfn.XLOOKUP(B62,Calculation!A:A,Calculation!R:R)</f>
        <v>2</v>
      </c>
    </row>
    <row r="63" spans="1:3" x14ac:dyDescent="0.25">
      <c r="A63" t="s">
        <v>5</v>
      </c>
      <c r="B63" t="str">
        <f>Calculation!A63</f>
        <v>PUBBDGMUNNewLIFLUT5STDELC_23</v>
      </c>
      <c r="C63">
        <f>_xlfn.XLOOKUP(B63,Calculation!A:A,Calculation!R:R)</f>
        <v>2</v>
      </c>
    </row>
    <row r="64" spans="1:3" x14ac:dyDescent="0.25">
      <c r="A64" t="s">
        <v>5</v>
      </c>
      <c r="B64" t="str">
        <f>Calculation!A64</f>
        <v>PUBBDGSBDOldAE______STDNGA_23</v>
      </c>
      <c r="C64">
        <f>_xlfn.XLOOKUP(B64,Calculation!A:A,Calculation!R:R)</f>
        <v>1.2</v>
      </c>
    </row>
    <row r="65" spans="1:3" x14ac:dyDescent="0.25">
      <c r="A65" t="s">
        <v>5</v>
      </c>
      <c r="B65" t="str">
        <f>Calculation!A65</f>
        <v>PUBBDGSBDNewAE______STDELC_23</v>
      </c>
      <c r="C65">
        <f>_xlfn.XLOOKUP(B65,Calculation!A:A,Calculation!R:R)</f>
        <v>2</v>
      </c>
    </row>
    <row r="66" spans="1:3" x14ac:dyDescent="0.25">
      <c r="A66" t="s">
        <v>5</v>
      </c>
      <c r="B66" t="str">
        <f>Calculation!A66</f>
        <v>PUBBDGHSPNewSHFUR___STDNGA_23</v>
      </c>
      <c r="C66">
        <f>_xlfn.XLOOKUP(B66,Calculation!A:A,Calculation!R:R)</f>
        <v>2</v>
      </c>
    </row>
    <row r="67" spans="1:3" x14ac:dyDescent="0.25">
      <c r="A67" t="s">
        <v>5</v>
      </c>
      <c r="B67" t="str">
        <f>Calculation!A67</f>
        <v>PUBBDGPSIOldLIFLC___HIGELC_23</v>
      </c>
      <c r="C67">
        <f>_xlfn.XLOOKUP(B67,Calculation!A:A,Calculation!R:R)</f>
        <v>1.1000000000000001</v>
      </c>
    </row>
    <row r="68" spans="1:3" x14ac:dyDescent="0.25">
      <c r="A68" t="s">
        <v>5</v>
      </c>
      <c r="B68" t="str">
        <f>Calculation!A68</f>
        <v>PUBBDGPSINewSHFUR___STDNGA_23</v>
      </c>
      <c r="C68">
        <f>_xlfn.XLOOKUP(B68,Calculation!A:A,Calculation!R:R)</f>
        <v>2</v>
      </c>
    </row>
    <row r="69" spans="1:3" x14ac:dyDescent="0.25">
      <c r="A69" t="s">
        <v>5</v>
      </c>
      <c r="B69" t="str">
        <f>Calculation!A69</f>
        <v>PUBBDGHSPOldLIFLC___HIGELC_23</v>
      </c>
      <c r="C69">
        <f>_xlfn.XLOOKUP(B69,Calculation!A:A,Calculation!R:R)</f>
        <v>1.1000000000000001</v>
      </c>
    </row>
    <row r="70" spans="1:3" x14ac:dyDescent="0.25">
      <c r="A70" t="s">
        <v>5</v>
      </c>
      <c r="B70" t="str">
        <f>Calculation!A70</f>
        <v>PUBBDGSBDOldLIFLC___HIGELC_23</v>
      </c>
      <c r="C70">
        <f>_xlfn.XLOOKUP(B70,Calculation!A:A,Calculation!R:R)</f>
        <v>1.1000000000000001</v>
      </c>
    </row>
    <row r="71" spans="1:3" x14ac:dyDescent="0.25">
      <c r="A71" t="s">
        <v>5</v>
      </c>
      <c r="B71" t="str">
        <f>Calculation!A71</f>
        <v>PUBBDGMUNOldLIFLC___HIGELC_23</v>
      </c>
      <c r="C71">
        <f>_xlfn.XLOOKUP(B71,Calculation!A:A,Calculation!R:R)</f>
        <v>1.1000000000000001</v>
      </c>
    </row>
    <row r="72" spans="1:3" x14ac:dyDescent="0.25">
      <c r="A72" t="s">
        <v>5</v>
      </c>
      <c r="B72" t="str">
        <f>Calculation!A72</f>
        <v>PUBBDGPSIOldSHZTM___STDETHOS_23</v>
      </c>
      <c r="C72">
        <f>_xlfn.XLOOKUP(B72,Calculation!A:A,Calculation!R:R)</f>
        <v>0</v>
      </c>
    </row>
    <row r="73" spans="1:3" x14ac:dyDescent="0.25">
      <c r="A73" t="s">
        <v>5</v>
      </c>
      <c r="B73" t="str">
        <f>Calculation!A73</f>
        <v>PUBBDGSBDNewSHFUR___STDNGA_23</v>
      </c>
      <c r="C73">
        <f>_xlfn.XLOOKUP(B73,Calculation!A:A,Calculation!R:R)</f>
        <v>2</v>
      </c>
    </row>
    <row r="74" spans="1:3" x14ac:dyDescent="0.25">
      <c r="A74" t="s">
        <v>5</v>
      </c>
      <c r="B74" t="str">
        <f>Calculation!A74</f>
        <v>PUBBDGHSPNewSHFUR___HIGNGA_23</v>
      </c>
      <c r="C74">
        <f>_xlfn.XLOOKUP(B74,Calculation!A:A,Calculation!R:R)</f>
        <v>2</v>
      </c>
    </row>
    <row r="75" spans="1:3" x14ac:dyDescent="0.25">
      <c r="A75" t="s">
        <v>5</v>
      </c>
      <c r="B75" t="str">
        <f>Calculation!A75</f>
        <v>PUBBDGPSIOldSHZTM___MEDETHOS_23</v>
      </c>
      <c r="C75">
        <f>_xlfn.XLOOKUP(B75,Calculation!A:A,Calculation!R:R)</f>
        <v>0</v>
      </c>
    </row>
    <row r="76" spans="1:3" x14ac:dyDescent="0.25">
      <c r="A76" t="s">
        <v>5</v>
      </c>
      <c r="B76" t="str">
        <f>Calculation!A76</f>
        <v>PUBBDGMUNNewSHFUR___STDNGA_23</v>
      </c>
      <c r="C76">
        <f>_xlfn.XLOOKUP(B76,Calculation!A:A,Calculation!R:R)</f>
        <v>2</v>
      </c>
    </row>
    <row r="77" spans="1:3" x14ac:dyDescent="0.25">
      <c r="A77" t="s">
        <v>5</v>
      </c>
      <c r="B77" t="str">
        <f>Calculation!A77</f>
        <v>PUBBDGPSINewSHFUR___HIGNGA_23</v>
      </c>
      <c r="C77">
        <f>_xlfn.XLOOKUP(B77,Calculation!A:A,Calculation!R:R)</f>
        <v>2</v>
      </c>
    </row>
    <row r="78" spans="1:3" x14ac:dyDescent="0.25">
      <c r="A78" t="s">
        <v>5</v>
      </c>
      <c r="B78" t="str">
        <f>Calculation!A78</f>
        <v>PUBBDGPSIOldSHZTM___HIGETHOS_23</v>
      </c>
      <c r="C78">
        <f>_xlfn.XLOOKUP(B78,Calculation!A:A,Calculation!R:R)</f>
        <v>0</v>
      </c>
    </row>
    <row r="79" spans="1:3" x14ac:dyDescent="0.25">
      <c r="A79" t="s">
        <v>5</v>
      </c>
      <c r="B79" t="str">
        <f>Calculation!A79</f>
        <v>PUBBDGSBDNewSHFUR___HIGNGA_23</v>
      </c>
      <c r="C79">
        <f>_xlfn.XLOOKUP(B79,Calculation!A:A,Calculation!R:R)</f>
        <v>2</v>
      </c>
    </row>
    <row r="80" spans="1:3" x14ac:dyDescent="0.25">
      <c r="A80" t="s">
        <v>5</v>
      </c>
      <c r="B80" t="str">
        <f>Calculation!A80</f>
        <v>PUBBDGMUNNewSHFUR___HIGNGA_23</v>
      </c>
      <c r="C80">
        <f>_xlfn.XLOOKUP(B80,Calculation!A:A,Calculation!R:R)</f>
        <v>2</v>
      </c>
    </row>
    <row r="81" spans="1:3" x14ac:dyDescent="0.25">
      <c r="A81" t="s">
        <v>5</v>
      </c>
      <c r="B81" t="str">
        <f>Calculation!A81</f>
        <v>PUBBDGPSINewSHZTM___STDETHOS_23</v>
      </c>
      <c r="C81">
        <f>_xlfn.XLOOKUP(B81,Calculation!A:A,Calculation!R:R)</f>
        <v>0</v>
      </c>
    </row>
    <row r="82" spans="1:3" x14ac:dyDescent="0.25">
      <c r="A82" t="s">
        <v>5</v>
      </c>
      <c r="B82" t="str">
        <f>Calculation!A82</f>
        <v>PUBBDGPSINewSHZTM___MEDETHOS_23</v>
      </c>
      <c r="C82">
        <f>_xlfn.XLOOKUP(B82,Calculation!A:A,Calculation!R:R)</f>
        <v>0</v>
      </c>
    </row>
    <row r="83" spans="1:3" x14ac:dyDescent="0.25">
      <c r="A83" t="s">
        <v>5</v>
      </c>
      <c r="B83" t="str">
        <f>Calculation!A83</f>
        <v>PUBBDGPSINewSHZTM___HIGETHOS_23</v>
      </c>
      <c r="C83">
        <f>_xlfn.XLOOKUP(B83,Calculation!A:A,Calculation!R:R)</f>
        <v>0</v>
      </c>
    </row>
    <row r="84" spans="1:3" x14ac:dyDescent="0.25">
      <c r="A84" t="s">
        <v>5</v>
      </c>
      <c r="B84" t="str">
        <f>Calculation!A84</f>
        <v>PUBBDGMUNOldSCCE___ESRNGA_23</v>
      </c>
      <c r="C84">
        <f>_xlfn.XLOOKUP(B84,Calculation!A:A,Calculation!R:R)</f>
        <v>1.1000000000000001</v>
      </c>
    </row>
    <row r="85" spans="1:3" x14ac:dyDescent="0.25">
      <c r="A85" t="s">
        <v>5</v>
      </c>
      <c r="B85" t="str">
        <f>Calculation!A85</f>
        <v>PUBBDGHSPOldSCCE___ESRNGA_23</v>
      </c>
      <c r="C85">
        <f>_xlfn.XLOOKUP(B85,Calculation!A:A,Calculation!R:R)</f>
        <v>1.1000000000000001</v>
      </c>
    </row>
    <row r="86" spans="1:3" x14ac:dyDescent="0.25">
      <c r="A86" t="s">
        <v>5</v>
      </c>
      <c r="B86" t="str">
        <f>Calculation!A86</f>
        <v>PUBBDGMUNOldSHFUR___STDNGA_23</v>
      </c>
      <c r="C86">
        <f>_xlfn.XLOOKUP(B86,Calculation!A:A,Calculation!R:R)</f>
        <v>1.1000000000000001</v>
      </c>
    </row>
    <row r="87" spans="1:3" x14ac:dyDescent="0.25">
      <c r="A87" t="s">
        <v>5</v>
      </c>
      <c r="B87" t="str">
        <f>Calculation!A87</f>
        <v>PUBBDGSBDOldSCCE___ESRNGA_23</v>
      </c>
      <c r="C87">
        <f>_xlfn.XLOOKUP(B87,Calculation!A:A,Calculation!R:R)</f>
        <v>1.1000000000000001</v>
      </c>
    </row>
    <row r="88" spans="1:3" x14ac:dyDescent="0.25">
      <c r="A88" t="s">
        <v>5</v>
      </c>
      <c r="B88" t="str">
        <f>Calculation!A88</f>
        <v>PUBBDGPSINewSCCE___HIGNGA_23</v>
      </c>
      <c r="C88">
        <f>_xlfn.XLOOKUP(B88,Calculation!A:A,Calculation!R:R)</f>
        <v>2</v>
      </c>
    </row>
    <row r="89" spans="1:3" x14ac:dyDescent="0.25">
      <c r="A89" t="s">
        <v>5</v>
      </c>
      <c r="B89" t="str">
        <f>Calculation!A89</f>
        <v>PUBBDGHSPNewSCCE___HIGNGA_23</v>
      </c>
      <c r="C89">
        <f>_xlfn.XLOOKUP(B89,Calculation!A:A,Calculation!R:R)</f>
        <v>2</v>
      </c>
    </row>
    <row r="90" spans="1:3" x14ac:dyDescent="0.25">
      <c r="A90" t="s">
        <v>5</v>
      </c>
      <c r="B90" t="str">
        <f>Calculation!A90</f>
        <v>PUBBDGPSIOldSCCE___ESRNGA_23</v>
      </c>
      <c r="C90">
        <f>_xlfn.XLOOKUP(B90,Calculation!A:A,Calculation!R:R)</f>
        <v>1.1000000000000001</v>
      </c>
    </row>
    <row r="91" spans="1:3" x14ac:dyDescent="0.25">
      <c r="A91" t="s">
        <v>5</v>
      </c>
      <c r="B91" t="str">
        <f>Calculation!A91</f>
        <v>PUBBDGHSPOldSHFUR___STDNGA_23</v>
      </c>
      <c r="C91">
        <f>_xlfn.XLOOKUP(B91,Calculation!A:A,Calculation!R:R)</f>
        <v>1.1000000000000001</v>
      </c>
    </row>
    <row r="92" spans="1:3" x14ac:dyDescent="0.25">
      <c r="A92" t="s">
        <v>5</v>
      </c>
      <c r="B92" t="str">
        <f>Calculation!A92</f>
        <v>PUBBDGPSINewSCCE___ESRNGA_23</v>
      </c>
      <c r="C92">
        <f>_xlfn.XLOOKUP(B92,Calculation!A:A,Calculation!R:R)</f>
        <v>2</v>
      </c>
    </row>
    <row r="93" spans="1:3" x14ac:dyDescent="0.25">
      <c r="A93" t="s">
        <v>5</v>
      </c>
      <c r="B93" t="str">
        <f>Calculation!A93</f>
        <v>PUBBDGHSPNewSHFUR___ESRNGA_23</v>
      </c>
      <c r="C93">
        <f>_xlfn.XLOOKUP(B93,Calculation!A:A,Calculation!R:R)</f>
        <v>2</v>
      </c>
    </row>
    <row r="94" spans="1:3" x14ac:dyDescent="0.25">
      <c r="A94" t="s">
        <v>5</v>
      </c>
      <c r="B94" t="str">
        <f>Calculation!A94</f>
        <v>PUBBDGHSPNewSCCE___ESRNGA_23</v>
      </c>
      <c r="C94">
        <f>_xlfn.XLOOKUP(B94,Calculation!A:A,Calculation!R:R)</f>
        <v>2</v>
      </c>
    </row>
    <row r="95" spans="1:3" x14ac:dyDescent="0.25">
      <c r="A95" t="s">
        <v>5</v>
      </c>
      <c r="B95" t="str">
        <f>Calculation!A95</f>
        <v>PUBBDGSBDOldSHFUR___STDNGA_23</v>
      </c>
      <c r="C95">
        <f>_xlfn.XLOOKUP(B95,Calculation!A:A,Calculation!R:R)</f>
        <v>1.1000000000000001</v>
      </c>
    </row>
    <row r="96" spans="1:3" x14ac:dyDescent="0.25">
      <c r="A96" t="s">
        <v>5</v>
      </c>
      <c r="B96" t="str">
        <f>Calculation!A96</f>
        <v>PUBBDGSBDOldSHZTM___STDETHOS_23</v>
      </c>
      <c r="C96">
        <f>_xlfn.XLOOKUP(B96,Calculation!A:A,Calculation!R:R)</f>
        <v>0</v>
      </c>
    </row>
    <row r="97" spans="1:3" x14ac:dyDescent="0.25">
      <c r="A97" t="s">
        <v>5</v>
      </c>
      <c r="B97" t="str">
        <f>Calculation!A97</f>
        <v>PUBBDGSBDNewSCCE___HIGNGA_23</v>
      </c>
      <c r="C97">
        <f>_xlfn.XLOOKUP(B97,Calculation!A:A,Calculation!R:R)</f>
        <v>2</v>
      </c>
    </row>
    <row r="98" spans="1:3" x14ac:dyDescent="0.25">
      <c r="A98" t="s">
        <v>5</v>
      </c>
      <c r="B98" t="str">
        <f>Calculation!A98</f>
        <v>PUBBDGSBDOldSHZTM___MEDETHOS_23</v>
      </c>
      <c r="C98">
        <f>_xlfn.XLOOKUP(B98,Calculation!A:A,Calculation!R:R)</f>
        <v>0</v>
      </c>
    </row>
    <row r="99" spans="1:3" x14ac:dyDescent="0.25">
      <c r="A99" t="s">
        <v>5</v>
      </c>
      <c r="B99" t="str">
        <f>Calculation!A99</f>
        <v>PUBBDGSBDOldSHZTM___HIGETHOS_23</v>
      </c>
      <c r="C99">
        <f>_xlfn.XLOOKUP(B99,Calculation!A:A,Calculation!R:R)</f>
        <v>0</v>
      </c>
    </row>
    <row r="100" spans="1:3" x14ac:dyDescent="0.25">
      <c r="A100" t="s">
        <v>5</v>
      </c>
      <c r="B100" t="str">
        <f>Calculation!A100</f>
        <v>PUBBDGSBDNewSCCE___ESRNGA_23</v>
      </c>
      <c r="C100">
        <f>_xlfn.XLOOKUP(B100,Calculation!A:A,Calculation!R:R)</f>
        <v>2</v>
      </c>
    </row>
    <row r="101" spans="1:3" x14ac:dyDescent="0.25">
      <c r="A101" t="s">
        <v>5</v>
      </c>
      <c r="B101" t="str">
        <f>Calculation!A101</f>
        <v>PUBBDGPSIOldSHFUR___STDNGA_23</v>
      </c>
      <c r="C101">
        <f>_xlfn.XLOOKUP(B101,Calculation!A:A,Calculation!R:R)</f>
        <v>1.1000000000000001</v>
      </c>
    </row>
    <row r="102" spans="1:3" x14ac:dyDescent="0.25">
      <c r="A102" t="s">
        <v>5</v>
      </c>
      <c r="B102" t="str">
        <f>Calculation!A102</f>
        <v>PUBBDGPSINewSHFUR___ESRNGA_23</v>
      </c>
      <c r="C102">
        <f>_xlfn.XLOOKUP(B102,Calculation!A:A,Calculation!R:R)</f>
        <v>2</v>
      </c>
    </row>
    <row r="103" spans="1:3" x14ac:dyDescent="0.25">
      <c r="A103" t="s">
        <v>5</v>
      </c>
      <c r="B103" t="str">
        <f>Calculation!A103</f>
        <v>PUBBDGSBDNewSHZTM___STDETHOS_23</v>
      </c>
      <c r="C103">
        <f>_xlfn.XLOOKUP(B103,Calculation!A:A,Calculation!R:R)</f>
        <v>0</v>
      </c>
    </row>
    <row r="104" spans="1:3" x14ac:dyDescent="0.25">
      <c r="A104" t="s">
        <v>5</v>
      </c>
      <c r="B104" t="str">
        <f>Calculation!A104</f>
        <v>PUBBDGMUNNewSCCE___HIGNGA_23</v>
      </c>
      <c r="C104">
        <f>_xlfn.XLOOKUP(B104,Calculation!A:A,Calculation!R:R)</f>
        <v>2</v>
      </c>
    </row>
    <row r="105" spans="1:3" x14ac:dyDescent="0.25">
      <c r="A105" t="s">
        <v>5</v>
      </c>
      <c r="B105" t="str">
        <f>Calculation!A105</f>
        <v>PUBBDGMUNNewSCCE___ESRNGA_23</v>
      </c>
      <c r="C105">
        <f>_xlfn.XLOOKUP(B105,Calculation!A:A,Calculation!R:R)</f>
        <v>2</v>
      </c>
    </row>
    <row r="106" spans="1:3" x14ac:dyDescent="0.25">
      <c r="A106" t="s">
        <v>5</v>
      </c>
      <c r="B106" t="str">
        <f>Calculation!A106</f>
        <v>PUBBDGSBDNewSHFUR___ESRNGA_23</v>
      </c>
      <c r="C106">
        <f>_xlfn.XLOOKUP(B106,Calculation!A:A,Calculation!R:R)</f>
        <v>2</v>
      </c>
    </row>
    <row r="107" spans="1:3" x14ac:dyDescent="0.25">
      <c r="A107" t="s">
        <v>5</v>
      </c>
      <c r="B107" t="str">
        <f>Calculation!A107</f>
        <v>PUBBDGSBDNewSHZTM___MEDETHOS_23</v>
      </c>
      <c r="C107">
        <f>_xlfn.XLOOKUP(B107,Calculation!A:A,Calculation!R:R)</f>
        <v>0</v>
      </c>
    </row>
    <row r="108" spans="1:3" x14ac:dyDescent="0.25">
      <c r="A108" t="s">
        <v>5</v>
      </c>
      <c r="B108" t="str">
        <f>Calculation!A108</f>
        <v>PUBBDGSBDNewSHZTM___HIGETHOS_23</v>
      </c>
      <c r="C108">
        <f>_xlfn.XLOOKUP(B108,Calculation!A:A,Calculation!R:R)</f>
        <v>0</v>
      </c>
    </row>
    <row r="109" spans="1:3" x14ac:dyDescent="0.25">
      <c r="A109" t="s">
        <v>5</v>
      </c>
      <c r="B109" t="str">
        <f>Calculation!A109</f>
        <v>PUBBDGMUNNewSHFUR___ESRNGA_23</v>
      </c>
      <c r="C109">
        <f>_xlfn.XLOOKUP(B109,Calculation!A:A,Calculation!R:R)</f>
        <v>2</v>
      </c>
    </row>
    <row r="110" spans="1:3" x14ac:dyDescent="0.25">
      <c r="A110" t="s">
        <v>5</v>
      </c>
      <c r="B110" t="str">
        <f>Calculation!A110</f>
        <v>PUBBDGPSINewAE______STDBMA_23</v>
      </c>
      <c r="C110">
        <f>_xlfn.XLOOKUP(B110,Calculation!A:A,Calculation!R:R)</f>
        <v>2</v>
      </c>
    </row>
    <row r="111" spans="1:3" x14ac:dyDescent="0.25">
      <c r="A111" t="s">
        <v>5</v>
      </c>
      <c r="B111" t="str">
        <f>Calculation!A111</f>
        <v>PUBBDGHSPNewAE______STDBMA_23</v>
      </c>
      <c r="C111">
        <f>_xlfn.XLOOKUP(B111,Calculation!A:A,Calculation!R:R)</f>
        <v>2</v>
      </c>
    </row>
    <row r="112" spans="1:3" x14ac:dyDescent="0.25">
      <c r="A112" t="s">
        <v>5</v>
      </c>
      <c r="B112" t="str">
        <f>Calculation!A112</f>
        <v>PUBBDGSBDNewAE______STDBMA_23</v>
      </c>
      <c r="C112">
        <f>_xlfn.XLOOKUP(B112,Calculation!A:A,Calculation!R:R)</f>
        <v>2</v>
      </c>
    </row>
    <row r="113" spans="1:3" x14ac:dyDescent="0.25">
      <c r="A113" t="s">
        <v>5</v>
      </c>
      <c r="B113" t="str">
        <f>Calculation!A113</f>
        <v>PUBBDGPSINewWHWTK___HIGNGA_23</v>
      </c>
      <c r="C113">
        <f>_xlfn.XLOOKUP(B113,Calculation!A:A,Calculation!R:R)</f>
        <v>2</v>
      </c>
    </row>
    <row r="114" spans="1:3" x14ac:dyDescent="0.25">
      <c r="A114" t="s">
        <v>5</v>
      </c>
      <c r="B114" t="str">
        <f>Calculation!A114</f>
        <v>PUBBDGPSINewWHWTK___ESRNGA_23</v>
      </c>
      <c r="C114">
        <f>_xlfn.XLOOKUP(B114,Calculation!A:A,Calculation!R:R)</f>
        <v>2</v>
      </c>
    </row>
    <row r="115" spans="1:3" x14ac:dyDescent="0.25">
      <c r="A115" t="s">
        <v>5</v>
      </c>
      <c r="B115" t="str">
        <f>Calculation!A115</f>
        <v>PUBBDGPSINewWHWTK___STDNGA_23</v>
      </c>
      <c r="C115">
        <f>_xlfn.XLOOKUP(B115,Calculation!A:A,Calculation!R:R)</f>
        <v>2</v>
      </c>
    </row>
    <row r="116" spans="1:3" x14ac:dyDescent="0.25">
      <c r="A116" t="s">
        <v>5</v>
      </c>
      <c r="B116" t="str">
        <f>Calculation!A116</f>
        <v>PUBBDGHSPNewLIFLUT5HIGELC_23</v>
      </c>
      <c r="C116">
        <f>_xlfn.XLOOKUP(B116,Calculation!A:A,Calculation!R:R)</f>
        <v>2</v>
      </c>
    </row>
    <row r="117" spans="1:3" x14ac:dyDescent="0.25">
      <c r="A117" t="s">
        <v>5</v>
      </c>
      <c r="B117" t="str">
        <f>Calculation!A117</f>
        <v>PUBBDGHSPNewWHWTK___HIGNGA_23</v>
      </c>
      <c r="C117">
        <f>_xlfn.XLOOKUP(B117,Calculation!A:A,Calculation!R:R)</f>
        <v>2</v>
      </c>
    </row>
    <row r="118" spans="1:3" x14ac:dyDescent="0.25">
      <c r="A118" t="s">
        <v>5</v>
      </c>
      <c r="B118" t="str">
        <f>Calculation!A118</f>
        <v>PUBBDGHSPNewWHWTK___ESRNGA_23</v>
      </c>
      <c r="C118">
        <f>_xlfn.XLOOKUP(B118,Calculation!A:A,Calculation!R:R)</f>
        <v>2</v>
      </c>
    </row>
    <row r="119" spans="1:3" x14ac:dyDescent="0.25">
      <c r="A119" t="s">
        <v>5</v>
      </c>
      <c r="B119" t="str">
        <f>Calculation!A119</f>
        <v>PUBBDGHSPNewWHWTK___STDNGA_23</v>
      </c>
      <c r="C119">
        <f>_xlfn.XLOOKUP(B119,Calculation!A:A,Calculation!R:R)</f>
        <v>2</v>
      </c>
    </row>
    <row r="120" spans="1:3" x14ac:dyDescent="0.25">
      <c r="A120" t="s">
        <v>5</v>
      </c>
      <c r="B120" t="str">
        <f>Calculation!A120</f>
        <v>PUBBDGPSINewLIFLUT5HIGELC_23</v>
      </c>
      <c r="C120">
        <f>_xlfn.XLOOKUP(B120,Calculation!A:A,Calculation!R:R)</f>
        <v>2</v>
      </c>
    </row>
    <row r="121" spans="1:3" x14ac:dyDescent="0.25">
      <c r="A121" t="s">
        <v>5</v>
      </c>
      <c r="B121" t="str">
        <f>Calculation!A121</f>
        <v>PUBBDGMUNOldSHFUR___ESRNGA_23</v>
      </c>
      <c r="C121">
        <f>_xlfn.XLOOKUP(B121,Calculation!A:A,Calculation!R:R)</f>
        <v>1.1000000000000001</v>
      </c>
    </row>
    <row r="122" spans="1:3" x14ac:dyDescent="0.25">
      <c r="A122" t="s">
        <v>5</v>
      </c>
      <c r="B122" t="str">
        <f>Calculation!A122</f>
        <v>PUBBDGSBDNewWHWTK___HIGNGA_23</v>
      </c>
      <c r="C122">
        <f>_xlfn.XLOOKUP(B122,Calculation!A:A,Calculation!R:R)</f>
        <v>2</v>
      </c>
    </row>
    <row r="123" spans="1:3" x14ac:dyDescent="0.25">
      <c r="A123" t="s">
        <v>5</v>
      </c>
      <c r="B123" t="str">
        <f>Calculation!A123</f>
        <v>PUBBDGSBDNewWHWTK___ESRNGA_23</v>
      </c>
      <c r="C123">
        <f>_xlfn.XLOOKUP(B123,Calculation!A:A,Calculation!R:R)</f>
        <v>2</v>
      </c>
    </row>
    <row r="124" spans="1:3" x14ac:dyDescent="0.25">
      <c r="A124" t="s">
        <v>5</v>
      </c>
      <c r="B124" t="str">
        <f>Calculation!A124</f>
        <v>PUBBDGSBDNewWHWTK___STDNGA_23</v>
      </c>
      <c r="C124">
        <f>_xlfn.XLOOKUP(B124,Calculation!A:A,Calculation!R:R)</f>
        <v>2</v>
      </c>
    </row>
    <row r="125" spans="1:3" x14ac:dyDescent="0.25">
      <c r="A125" t="s">
        <v>5</v>
      </c>
      <c r="B125" t="str">
        <f>Calculation!A125</f>
        <v>PUBBDGSBDNewLIFLUT5HIGELC_23</v>
      </c>
      <c r="C125">
        <f>_xlfn.XLOOKUP(B125,Calculation!A:A,Calculation!R:R)</f>
        <v>2</v>
      </c>
    </row>
    <row r="126" spans="1:3" x14ac:dyDescent="0.25">
      <c r="A126" t="s">
        <v>5</v>
      </c>
      <c r="B126" t="str">
        <f>Calculation!A126</f>
        <v>PUBBDGPSINewWHSYS___ESRPRO_23</v>
      </c>
      <c r="C126">
        <f>_xlfn.XLOOKUP(B126,Calculation!A:A,Calculation!R:R)</f>
        <v>2</v>
      </c>
    </row>
    <row r="127" spans="1:3" x14ac:dyDescent="0.25">
      <c r="A127" t="s">
        <v>5</v>
      </c>
      <c r="B127" t="str">
        <f>Calculation!A127</f>
        <v>PUBBDGHSPOldSHFUR___ESRNGA_23</v>
      </c>
      <c r="C127">
        <f>_xlfn.XLOOKUP(B127,Calculation!A:A,Calculation!R:R)</f>
        <v>1.1000000000000001</v>
      </c>
    </row>
    <row r="128" spans="1:3" x14ac:dyDescent="0.25">
      <c r="A128" t="s">
        <v>5</v>
      </c>
      <c r="B128" t="str">
        <f>Calculation!A128</f>
        <v>PUBBDGPSINewAE______STDPRO_23</v>
      </c>
      <c r="C128">
        <f>_xlfn.XLOOKUP(B128,Calculation!A:A,Calculation!R:R)</f>
        <v>2</v>
      </c>
    </row>
    <row r="129" spans="1:3" x14ac:dyDescent="0.25">
      <c r="A129" t="s">
        <v>5</v>
      </c>
      <c r="B129" t="str">
        <f>Calculation!A129</f>
        <v>PUBBDGPSINewWHSTHBCKSTDNGA_23</v>
      </c>
      <c r="C129">
        <f>_xlfn.XLOOKUP(B129,Calculation!A:A,Calculation!R:R)</f>
        <v>2</v>
      </c>
    </row>
    <row r="130" spans="1:3" x14ac:dyDescent="0.25">
      <c r="A130" t="s">
        <v>5</v>
      </c>
      <c r="B130" t="str">
        <f>Calculation!A130</f>
        <v>PUBBDGPSINewWHSYS___STDBWP_23</v>
      </c>
      <c r="C130">
        <f>_xlfn.XLOOKUP(B130,Calculation!A:A,Calculation!R:R)</f>
        <v>2</v>
      </c>
    </row>
    <row r="131" spans="1:3" x14ac:dyDescent="0.25">
      <c r="A131" t="s">
        <v>5</v>
      </c>
      <c r="B131" t="str">
        <f>Calculation!A131</f>
        <v>PUBBDGHSPNewWHSYS___ESRPRO_23</v>
      </c>
      <c r="C131">
        <f>_xlfn.XLOOKUP(B131,Calculation!A:A,Calculation!R:R)</f>
        <v>2</v>
      </c>
    </row>
    <row r="132" spans="1:3" x14ac:dyDescent="0.25">
      <c r="A132" t="s">
        <v>5</v>
      </c>
      <c r="B132" t="str">
        <f>Calculation!A132</f>
        <v>PUBBDGHSPNewLIFLC___STDELC_23</v>
      </c>
      <c r="C132">
        <f>_xlfn.XLOOKUP(B132,Calculation!A:A,Calculation!R:R)</f>
        <v>2</v>
      </c>
    </row>
    <row r="133" spans="1:3" x14ac:dyDescent="0.25">
      <c r="A133" t="s">
        <v>5</v>
      </c>
      <c r="B133" t="str">
        <f>Calculation!A133</f>
        <v>PUBBDGMUNNewWHWTK___HIGNGA_23</v>
      </c>
      <c r="C133">
        <f>_xlfn.XLOOKUP(B133,Calculation!A:A,Calculation!R:R)</f>
        <v>2</v>
      </c>
    </row>
    <row r="134" spans="1:3" x14ac:dyDescent="0.25">
      <c r="A134" t="s">
        <v>5</v>
      </c>
      <c r="B134" t="str">
        <f>Calculation!A134</f>
        <v>PUBBDGMUNNewWHWTK___ESRNGA_23</v>
      </c>
      <c r="C134">
        <f>_xlfn.XLOOKUP(B134,Calculation!A:A,Calculation!R:R)</f>
        <v>2</v>
      </c>
    </row>
    <row r="135" spans="1:3" x14ac:dyDescent="0.25">
      <c r="A135" t="s">
        <v>5</v>
      </c>
      <c r="B135" t="str">
        <f>Calculation!A135</f>
        <v>PUBBDGHSPNewLIFLUT8STDELC_23</v>
      </c>
      <c r="C135">
        <f>_xlfn.XLOOKUP(B135,Calculation!A:A,Calculation!R:R)</f>
        <v>2</v>
      </c>
    </row>
    <row r="136" spans="1:3" x14ac:dyDescent="0.25">
      <c r="A136" t="s">
        <v>5</v>
      </c>
      <c r="B136" t="str">
        <f>Calculation!A136</f>
        <v>PUBBDGPSINewWHWTK___STDELC_23</v>
      </c>
      <c r="C136">
        <f>_xlfn.XLOOKUP(B136,Calculation!A:A,Calculation!R:R)</f>
        <v>2</v>
      </c>
    </row>
    <row r="137" spans="1:3" x14ac:dyDescent="0.25">
      <c r="A137" t="s">
        <v>5</v>
      </c>
      <c r="B137" t="str">
        <f>Calculation!A137</f>
        <v>PUBBDGMUNNewWHWTK___STDNGA_23</v>
      </c>
      <c r="C137">
        <f>_xlfn.XLOOKUP(B137,Calculation!A:A,Calculation!R:R)</f>
        <v>2</v>
      </c>
    </row>
    <row r="138" spans="1:3" x14ac:dyDescent="0.25">
      <c r="A138" t="s">
        <v>5</v>
      </c>
      <c r="B138" t="str">
        <f>Calculation!A138</f>
        <v>PUBBDGHSPNewAE______STDPRO_23</v>
      </c>
      <c r="C138">
        <f>_xlfn.XLOOKUP(B138,Calculation!A:A,Calculation!R:R)</f>
        <v>2</v>
      </c>
    </row>
    <row r="139" spans="1:3" x14ac:dyDescent="0.25">
      <c r="A139" t="s">
        <v>5</v>
      </c>
      <c r="B139" t="str">
        <f>Calculation!A139</f>
        <v>PUBBDGPSINewLIFLC___STDELC_23</v>
      </c>
      <c r="C139">
        <f>_xlfn.XLOOKUP(B139,Calculation!A:A,Calculation!R:R)</f>
        <v>2</v>
      </c>
    </row>
    <row r="140" spans="1:3" x14ac:dyDescent="0.25">
      <c r="A140" t="s">
        <v>5</v>
      </c>
      <c r="B140" t="str">
        <f>Calculation!A140</f>
        <v>PUBBDGHSPNewWHSYS___STDBWP_23</v>
      </c>
      <c r="C140">
        <f>_xlfn.XLOOKUP(B140,Calculation!A:A,Calculation!R:R)</f>
        <v>2</v>
      </c>
    </row>
    <row r="141" spans="1:3" x14ac:dyDescent="0.25">
      <c r="A141" t="s">
        <v>5</v>
      </c>
      <c r="B141" t="str">
        <f>Calculation!A141</f>
        <v>PUBBDGPSINewLIFLUT8STDELC_23</v>
      </c>
      <c r="C141">
        <f>_xlfn.XLOOKUP(B141,Calculation!A:A,Calculation!R:R)</f>
        <v>2</v>
      </c>
    </row>
    <row r="142" spans="1:3" x14ac:dyDescent="0.25">
      <c r="A142" t="s">
        <v>5</v>
      </c>
      <c r="B142" t="str">
        <f>Calculation!A142</f>
        <v>PUBBDGHSPNewWHSTHBCKSTDNGA_23</v>
      </c>
      <c r="C142">
        <f>_xlfn.XLOOKUP(B142,Calculation!A:A,Calculation!R:R)</f>
        <v>2</v>
      </c>
    </row>
    <row r="143" spans="1:3" x14ac:dyDescent="0.25">
      <c r="A143" t="s">
        <v>5</v>
      </c>
      <c r="B143" t="str">
        <f>Calculation!A143</f>
        <v>PUBBDGMUNNewLIFLUT5HIGELC_23</v>
      </c>
      <c r="C143">
        <f>_xlfn.XLOOKUP(B143,Calculation!A:A,Calculation!R:R)</f>
        <v>2</v>
      </c>
    </row>
    <row r="144" spans="1:3" x14ac:dyDescent="0.25">
      <c r="A144" t="s">
        <v>5</v>
      </c>
      <c r="B144" t="str">
        <f>Calculation!A144</f>
        <v>PUBBDGSBDNewWHSYS___ESRPRO_23</v>
      </c>
      <c r="C144">
        <f>_xlfn.XLOOKUP(B144,Calculation!A:A,Calculation!R:R)</f>
        <v>2</v>
      </c>
    </row>
    <row r="145" spans="1:3" x14ac:dyDescent="0.25">
      <c r="A145" t="s">
        <v>5</v>
      </c>
      <c r="B145" t="str">
        <f>Calculation!A145</f>
        <v>PUBBDGSBDOldSHFUR___ESRNGA_23</v>
      </c>
      <c r="C145">
        <f>_xlfn.XLOOKUP(B145,Calculation!A:A,Calculation!R:R)</f>
        <v>1.1000000000000001</v>
      </c>
    </row>
    <row r="146" spans="1:3" x14ac:dyDescent="0.25">
      <c r="A146" t="s">
        <v>5</v>
      </c>
      <c r="B146" t="str">
        <f>Calculation!A146</f>
        <v>PUBBDGHSPNewWHWTK___STDELC_23</v>
      </c>
      <c r="C146">
        <f>_xlfn.XLOOKUP(B146,Calculation!A:A,Calculation!R:R)</f>
        <v>2</v>
      </c>
    </row>
    <row r="147" spans="1:3" x14ac:dyDescent="0.25">
      <c r="A147" t="s">
        <v>5</v>
      </c>
      <c r="B147" t="str">
        <f>Calculation!A147</f>
        <v>PUBBDGMUNNewAE______STDBMA_23</v>
      </c>
      <c r="C147">
        <f>_xlfn.XLOOKUP(B147,Calculation!A:A,Calculation!R:R)</f>
        <v>2</v>
      </c>
    </row>
    <row r="148" spans="1:3" x14ac:dyDescent="0.25">
      <c r="A148" t="s">
        <v>5</v>
      </c>
      <c r="B148" t="str">
        <f>Calculation!A148</f>
        <v>PUBBDGHSPNewSHPLT1500WSTDELC_23</v>
      </c>
      <c r="C148">
        <f>_xlfn.XLOOKUP(B148,Calculation!A:A,Calculation!R:R)</f>
        <v>2</v>
      </c>
    </row>
    <row r="149" spans="1:3" x14ac:dyDescent="0.25">
      <c r="A149" t="s">
        <v>5</v>
      </c>
      <c r="B149" t="str">
        <f>Calculation!A149</f>
        <v>PUBBDGSBDNewWHSYS___STDBWP_23</v>
      </c>
      <c r="C149">
        <f>_xlfn.XLOOKUP(B149,Calculation!A:A,Calculation!R:R)</f>
        <v>2</v>
      </c>
    </row>
    <row r="150" spans="1:3" x14ac:dyDescent="0.25">
      <c r="A150" t="s">
        <v>5</v>
      </c>
      <c r="B150" t="str">
        <f>Calculation!A150</f>
        <v>PUBBDGSBDNewAE______STDPRO_23</v>
      </c>
      <c r="C150">
        <f>_xlfn.XLOOKUP(B150,Calculation!A:A,Calculation!R:R)</f>
        <v>2</v>
      </c>
    </row>
    <row r="151" spans="1:3" x14ac:dyDescent="0.25">
      <c r="A151" t="s">
        <v>5</v>
      </c>
      <c r="B151" t="str">
        <f>Calculation!A151</f>
        <v>PUBBDGMUNNewAE______STDPRO_23</v>
      </c>
      <c r="C151">
        <f>_xlfn.XLOOKUP(B151,Calculation!A:A,Calculation!R:R)</f>
        <v>2</v>
      </c>
    </row>
    <row r="152" spans="1:3" x14ac:dyDescent="0.25">
      <c r="A152" t="s">
        <v>5</v>
      </c>
      <c r="B152" t="str">
        <f>Calculation!A152</f>
        <v>PUBBDGSBDNewLIFLUT8STDELC_23</v>
      </c>
      <c r="C152">
        <f>_xlfn.XLOOKUP(B152,Calculation!A:A,Calculation!R:R)</f>
        <v>2</v>
      </c>
    </row>
    <row r="153" spans="1:3" x14ac:dyDescent="0.25">
      <c r="A153" t="s">
        <v>5</v>
      </c>
      <c r="B153" t="str">
        <f>Calculation!A153</f>
        <v>PUBBDGPSINewWHSYS___STDKER_23</v>
      </c>
      <c r="C153">
        <f>_xlfn.XLOOKUP(B153,Calculation!A:A,Calculation!R:R)</f>
        <v>2</v>
      </c>
    </row>
    <row r="154" spans="1:3" x14ac:dyDescent="0.25">
      <c r="A154" t="s">
        <v>5</v>
      </c>
      <c r="B154" t="str">
        <f>Calculation!A154</f>
        <v>PUBBDGPSINewWHSYS___STDHFO_23</v>
      </c>
      <c r="C154">
        <f>_xlfn.XLOOKUP(B154,Calculation!A:A,Calculation!R:R)</f>
        <v>2</v>
      </c>
    </row>
    <row r="155" spans="1:3" x14ac:dyDescent="0.25">
      <c r="A155" t="s">
        <v>5</v>
      </c>
      <c r="B155" t="str">
        <f>Calculation!A155</f>
        <v>PUBBDGPSINewWHSYS___STDLFO_23</v>
      </c>
      <c r="C155">
        <f>_xlfn.XLOOKUP(B155,Calculation!A:A,Calculation!R:R)</f>
        <v>2</v>
      </c>
    </row>
    <row r="156" spans="1:3" x14ac:dyDescent="0.25">
      <c r="A156" t="s">
        <v>5</v>
      </c>
      <c r="B156" t="str">
        <f>Calculation!A156</f>
        <v>PUBBDGSBDNewWHSTHBCKSTDNGA_23</v>
      </c>
      <c r="C156">
        <f>_xlfn.XLOOKUP(B156,Calculation!A:A,Calculation!R:R)</f>
        <v>2</v>
      </c>
    </row>
    <row r="157" spans="1:3" x14ac:dyDescent="0.25">
      <c r="A157" t="s">
        <v>5</v>
      </c>
      <c r="B157" t="str">
        <f>Calculation!A157</f>
        <v>PUBBDGSBDNewLIFLC___STDELC_23</v>
      </c>
      <c r="C157">
        <f>_xlfn.XLOOKUP(B157,Calculation!A:A,Calculation!R:R)</f>
        <v>2</v>
      </c>
    </row>
    <row r="158" spans="1:3" x14ac:dyDescent="0.25">
      <c r="A158" t="s">
        <v>5</v>
      </c>
      <c r="B158" t="str">
        <f>Calculation!A158</f>
        <v>PUBBDGSBDNewWHWTK___STDELC_23</v>
      </c>
      <c r="C158">
        <f>_xlfn.XLOOKUP(B158,Calculation!A:A,Calculation!R:R)</f>
        <v>2</v>
      </c>
    </row>
    <row r="159" spans="1:3" x14ac:dyDescent="0.25">
      <c r="A159" t="s">
        <v>5</v>
      </c>
      <c r="B159" t="str">
        <f>Calculation!A159</f>
        <v>PUBBDGHSPNewLILED___STDELC_23</v>
      </c>
      <c r="C159">
        <f>_xlfn.XLOOKUP(B159,Calculation!A:A,Calculation!R:R)</f>
        <v>2</v>
      </c>
    </row>
    <row r="160" spans="1:3" x14ac:dyDescent="0.25">
      <c r="A160" t="s">
        <v>5</v>
      </c>
      <c r="B160" t="str">
        <f>Calculation!A160</f>
        <v>PUBBDGHSPNewWHSYS___STDKER_23</v>
      </c>
      <c r="C160">
        <f>_xlfn.XLOOKUP(B160,Calculation!A:A,Calculation!R:R)</f>
        <v>2</v>
      </c>
    </row>
    <row r="161" spans="1:3" x14ac:dyDescent="0.25">
      <c r="A161" t="s">
        <v>5</v>
      </c>
      <c r="B161" t="str">
        <f>Calculation!A161</f>
        <v>PUBBDGHSPNewWHSYS___STDHFO_23</v>
      </c>
      <c r="C161">
        <f>_xlfn.XLOOKUP(B161,Calculation!A:A,Calculation!R:R)</f>
        <v>2</v>
      </c>
    </row>
    <row r="162" spans="1:3" x14ac:dyDescent="0.25">
      <c r="A162" t="s">
        <v>5</v>
      </c>
      <c r="B162" t="str">
        <f>Calculation!A162</f>
        <v>PUBBDGHSPNewWHSYS___STDLFO_23</v>
      </c>
      <c r="C162">
        <f>_xlfn.XLOOKUP(B162,Calculation!A:A,Calculation!R:R)</f>
        <v>2</v>
      </c>
    </row>
    <row r="163" spans="1:3" x14ac:dyDescent="0.25">
      <c r="A163" t="s">
        <v>5</v>
      </c>
      <c r="B163" t="str">
        <f>Calculation!A163</f>
        <v>PUBBDGPSINewLILED___STDELC_23</v>
      </c>
      <c r="C163">
        <f>_xlfn.XLOOKUP(B163,Calculation!A:A,Calculation!R:R)</f>
        <v>2</v>
      </c>
    </row>
    <row r="164" spans="1:3" x14ac:dyDescent="0.25">
      <c r="A164" t="s">
        <v>5</v>
      </c>
      <c r="B164" t="str">
        <f>Calculation!A164</f>
        <v>PUBBDGHSPNewLILED___HIGELC_23</v>
      </c>
      <c r="C164">
        <f>_xlfn.XLOOKUP(B164,Calculation!A:A,Calculation!R:R)</f>
        <v>2</v>
      </c>
    </row>
    <row r="165" spans="1:3" x14ac:dyDescent="0.25">
      <c r="A165" t="s">
        <v>5</v>
      </c>
      <c r="B165" t="str">
        <f>Calculation!A165</f>
        <v>PUBBDGPSIOldSHFUR___ESRNGA_23</v>
      </c>
      <c r="C165">
        <f>_xlfn.XLOOKUP(B165,Calculation!A:A,Calculation!R:R)</f>
        <v>1.1000000000000001</v>
      </c>
    </row>
    <row r="166" spans="1:3" x14ac:dyDescent="0.25">
      <c r="A166" t="s">
        <v>5</v>
      </c>
      <c r="B166" t="str">
        <f>Calculation!A166</f>
        <v>PUBBDGHSPNewSHPLT1000WSTDELC_23</v>
      </c>
      <c r="C166">
        <f>_xlfn.XLOOKUP(B166,Calculation!A:A,Calculation!R:R)</f>
        <v>2</v>
      </c>
    </row>
    <row r="167" spans="1:3" x14ac:dyDescent="0.25">
      <c r="A167" t="s">
        <v>5</v>
      </c>
      <c r="B167" t="str">
        <f>Calculation!A167</f>
        <v>PUBBDGMUNNewWHSYS___ESRPRO_23</v>
      </c>
      <c r="C167">
        <f>_xlfn.XLOOKUP(B167,Calculation!A:A,Calculation!R:R)</f>
        <v>2</v>
      </c>
    </row>
    <row r="168" spans="1:3" x14ac:dyDescent="0.25">
      <c r="A168" t="s">
        <v>5</v>
      </c>
      <c r="B168" t="str">
        <f>Calculation!A168</f>
        <v>PUBBDGPSINewLILED___HIGELC_23</v>
      </c>
      <c r="C168">
        <f>_xlfn.XLOOKUP(B168,Calculation!A:A,Calculation!R:R)</f>
        <v>2</v>
      </c>
    </row>
    <row r="169" spans="1:3" x14ac:dyDescent="0.25">
      <c r="A169" t="s">
        <v>5</v>
      </c>
      <c r="B169" t="str">
        <f>Calculation!A169</f>
        <v>PUBBDGMUNNewLIFLUT8STDELC_23</v>
      </c>
      <c r="C169">
        <f>_xlfn.XLOOKUP(B169,Calculation!A:A,Calculation!R:R)</f>
        <v>2</v>
      </c>
    </row>
    <row r="170" spans="1:3" x14ac:dyDescent="0.25">
      <c r="A170" t="s">
        <v>5</v>
      </c>
      <c r="B170" t="str">
        <f>Calculation!A170</f>
        <v>PUBBDGSBDNewWHSYS___STDKER_23</v>
      </c>
      <c r="C170">
        <f>_xlfn.XLOOKUP(B170,Calculation!A:A,Calculation!R:R)</f>
        <v>2</v>
      </c>
    </row>
    <row r="171" spans="1:3" x14ac:dyDescent="0.25">
      <c r="A171" t="s">
        <v>5</v>
      </c>
      <c r="B171" t="str">
        <f>Calculation!A171</f>
        <v>PUBBDGSBDNewWHSYS___STDHFO_23</v>
      </c>
      <c r="C171">
        <f>_xlfn.XLOOKUP(B171,Calculation!A:A,Calculation!R:R)</f>
        <v>2</v>
      </c>
    </row>
    <row r="172" spans="1:3" x14ac:dyDescent="0.25">
      <c r="A172" t="s">
        <v>5</v>
      </c>
      <c r="B172" t="str">
        <f>Calculation!A172</f>
        <v>PUBBDGSBDNewWHSYS___STDLFO_23</v>
      </c>
      <c r="C172">
        <f>_xlfn.XLOOKUP(B172,Calculation!A:A,Calculation!R:R)</f>
        <v>2</v>
      </c>
    </row>
    <row r="173" spans="1:3" x14ac:dyDescent="0.25">
      <c r="A173" t="s">
        <v>5</v>
      </c>
      <c r="B173" t="str">
        <f>Calculation!A173</f>
        <v>PUBBDGPSINewWHWTK___HIGELC_23</v>
      </c>
      <c r="C173">
        <f>_xlfn.XLOOKUP(B173,Calculation!A:A,Calculation!R:R)</f>
        <v>2</v>
      </c>
    </row>
    <row r="174" spans="1:3" x14ac:dyDescent="0.25">
      <c r="A174" t="s">
        <v>5</v>
      </c>
      <c r="B174" t="str">
        <f>Calculation!A174</f>
        <v>PUBBDGMUNNewWHSYS___STDBWP_23</v>
      </c>
      <c r="C174">
        <f>_xlfn.XLOOKUP(B174,Calculation!A:A,Calculation!R:R)</f>
        <v>2</v>
      </c>
    </row>
    <row r="175" spans="1:3" x14ac:dyDescent="0.25">
      <c r="A175" t="s">
        <v>5</v>
      </c>
      <c r="B175" t="str">
        <f>Calculation!A175</f>
        <v>PUBBDGHSPNewLIFLUT8HIGELC_23</v>
      </c>
      <c r="C175">
        <f>_xlfn.XLOOKUP(B175,Calculation!A:A,Calculation!R:R)</f>
        <v>2</v>
      </c>
    </row>
    <row r="176" spans="1:3" x14ac:dyDescent="0.25">
      <c r="A176" t="s">
        <v>5</v>
      </c>
      <c r="B176" t="str">
        <f>Calculation!A176</f>
        <v>PUBBDGSBDNewLILED___STDELC_23</v>
      </c>
      <c r="C176">
        <f>_xlfn.XLOOKUP(B176,Calculation!A:A,Calculation!R:R)</f>
        <v>2</v>
      </c>
    </row>
    <row r="177" spans="1:3" x14ac:dyDescent="0.25">
      <c r="A177" t="s">
        <v>5</v>
      </c>
      <c r="B177" t="str">
        <f>Calculation!A177</f>
        <v>PUBBDGMUNNewWHSTHBCKSTDNGA_23</v>
      </c>
      <c r="C177">
        <f>_xlfn.XLOOKUP(B177,Calculation!A:A,Calculation!R:R)</f>
        <v>2</v>
      </c>
    </row>
    <row r="178" spans="1:3" x14ac:dyDescent="0.25">
      <c r="A178" t="s">
        <v>5</v>
      </c>
      <c r="B178" t="str">
        <f>Calculation!A178</f>
        <v>PUBBDGMUNNewLIFLC___STDELC_23</v>
      </c>
      <c r="C178">
        <f>_xlfn.XLOOKUP(B178,Calculation!A:A,Calculation!R:R)</f>
        <v>2</v>
      </c>
    </row>
    <row r="179" spans="1:3" x14ac:dyDescent="0.25">
      <c r="A179" t="s">
        <v>5</v>
      </c>
      <c r="B179" t="str">
        <f>Calculation!A179</f>
        <v>PUBBDGHSPNewWHWTK___HIGELC_23</v>
      </c>
      <c r="C179">
        <f>_xlfn.XLOOKUP(B179,Calculation!A:A,Calculation!R:R)</f>
        <v>2</v>
      </c>
    </row>
    <row r="180" spans="1:3" x14ac:dyDescent="0.25">
      <c r="A180" t="s">
        <v>5</v>
      </c>
      <c r="B180" t="str">
        <f>Calculation!A180</f>
        <v>PUBBDGMUNNewWHWTK___STDELC_23</v>
      </c>
      <c r="C180">
        <f>_xlfn.XLOOKUP(B180,Calculation!A:A,Calculation!R:R)</f>
        <v>2</v>
      </c>
    </row>
    <row r="181" spans="1:3" x14ac:dyDescent="0.25">
      <c r="A181" t="s">
        <v>5</v>
      </c>
      <c r="B181" t="str">
        <f>Calculation!A181</f>
        <v>PUBBDGHSPNewSHFUR___STDELC_23</v>
      </c>
      <c r="C181">
        <f>_xlfn.XLOOKUP(B181,Calculation!A:A,Calculation!R:R)</f>
        <v>2</v>
      </c>
    </row>
    <row r="182" spans="1:3" x14ac:dyDescent="0.25">
      <c r="A182" t="s">
        <v>5</v>
      </c>
      <c r="B182" t="str">
        <f>Calculation!A182</f>
        <v>PUBBDGPSINewLIFLUT8HIGELC_23</v>
      </c>
      <c r="C182">
        <f>_xlfn.XLOOKUP(B182,Calculation!A:A,Calculation!R:R)</f>
        <v>2</v>
      </c>
    </row>
    <row r="183" spans="1:3" x14ac:dyDescent="0.25">
      <c r="A183" t="s">
        <v>5</v>
      </c>
      <c r="B183" t="str">
        <f>Calculation!A183</f>
        <v>PUBBDGPSINewSHPLT1500WSTDELC_23</v>
      </c>
      <c r="C183">
        <f>_xlfn.XLOOKUP(B183,Calculation!A:A,Calculation!R:R)</f>
        <v>2</v>
      </c>
    </row>
    <row r="184" spans="1:3" x14ac:dyDescent="0.25">
      <c r="A184" t="s">
        <v>5</v>
      </c>
      <c r="B184" t="str">
        <f>Calculation!A184</f>
        <v>PUBBDGSBDNewLILED___HIGELC_23</v>
      </c>
      <c r="C184">
        <f>_xlfn.XLOOKUP(B184,Calculation!A:A,Calculation!R:R)</f>
        <v>2</v>
      </c>
    </row>
    <row r="185" spans="1:3" x14ac:dyDescent="0.25">
      <c r="A185" t="s">
        <v>5</v>
      </c>
      <c r="B185" t="str">
        <f>Calculation!A185</f>
        <v>PUBBDGSBDNewSHPLT1500WSTDELC_23</v>
      </c>
      <c r="C185">
        <f>_xlfn.XLOOKUP(B185,Calculation!A:A,Calculation!R:R)</f>
        <v>2</v>
      </c>
    </row>
    <row r="186" spans="1:3" x14ac:dyDescent="0.25">
      <c r="A186" t="s">
        <v>5</v>
      </c>
      <c r="B186" t="str">
        <f>Calculation!A186</f>
        <v>PUBBDGSBDNewWHWTK___HIGELC_23</v>
      </c>
      <c r="C186">
        <f>_xlfn.XLOOKUP(B186,Calculation!A:A,Calculation!R:R)</f>
        <v>2</v>
      </c>
    </row>
    <row r="187" spans="1:3" x14ac:dyDescent="0.25">
      <c r="A187" t="s">
        <v>5</v>
      </c>
      <c r="B187" t="str">
        <f>Calculation!A187</f>
        <v>PUBBDGMUNNewLILED___STDELC_23</v>
      </c>
      <c r="C187">
        <f>_xlfn.XLOOKUP(B187,Calculation!A:A,Calculation!R:R)</f>
        <v>2</v>
      </c>
    </row>
    <row r="188" spans="1:3" x14ac:dyDescent="0.25">
      <c r="A188" t="s">
        <v>5</v>
      </c>
      <c r="B188" t="str">
        <f>Calculation!A188</f>
        <v>PUBBDGMUNNewWHSYS___STDKER_23</v>
      </c>
      <c r="C188">
        <f>_xlfn.XLOOKUP(B188,Calculation!A:A,Calculation!R:R)</f>
        <v>2</v>
      </c>
    </row>
    <row r="189" spans="1:3" x14ac:dyDescent="0.25">
      <c r="A189" t="s">
        <v>5</v>
      </c>
      <c r="B189" t="str">
        <f>Calculation!A189</f>
        <v>PUBBDGMUNNewWHSYS___STDHFO_23</v>
      </c>
      <c r="C189">
        <f>_xlfn.XLOOKUP(B189,Calculation!A:A,Calculation!R:R)</f>
        <v>2</v>
      </c>
    </row>
    <row r="190" spans="1:3" x14ac:dyDescent="0.25">
      <c r="A190" t="s">
        <v>5</v>
      </c>
      <c r="B190" t="str">
        <f>Calculation!A190</f>
        <v>PUBBDGMUNNewWHSYS___STDLFO_23</v>
      </c>
      <c r="C190">
        <f>_xlfn.XLOOKUP(B190,Calculation!A:A,Calculation!R:R)</f>
        <v>2</v>
      </c>
    </row>
    <row r="191" spans="1:3" x14ac:dyDescent="0.25">
      <c r="A191" t="s">
        <v>5</v>
      </c>
      <c r="B191" t="str">
        <f>Calculation!A191</f>
        <v>PUBBDGPSINewSHPLT1000WSTDELC_23</v>
      </c>
      <c r="C191">
        <f>_xlfn.XLOOKUP(B191,Calculation!A:A,Calculation!R:R)</f>
        <v>2</v>
      </c>
    </row>
    <row r="192" spans="1:3" x14ac:dyDescent="0.25">
      <c r="A192" t="s">
        <v>5</v>
      </c>
      <c r="B192" t="str">
        <f>Calculation!A192</f>
        <v>PUBBDGSBDNewLIFLUT8HIGELC_23</v>
      </c>
      <c r="C192">
        <f>_xlfn.XLOOKUP(B192,Calculation!A:A,Calculation!R:R)</f>
        <v>2</v>
      </c>
    </row>
    <row r="193" spans="1:3" x14ac:dyDescent="0.25">
      <c r="A193" t="s">
        <v>5</v>
      </c>
      <c r="B193" t="str">
        <f>Calculation!A193</f>
        <v>PUBBDGPSINewWHSYS___STDBMA_23</v>
      </c>
      <c r="C193">
        <f>_xlfn.XLOOKUP(B193,Calculation!A:A,Calculation!R:R)</f>
        <v>2</v>
      </c>
    </row>
    <row r="194" spans="1:3" x14ac:dyDescent="0.25">
      <c r="A194" t="s">
        <v>5</v>
      </c>
      <c r="B194" t="str">
        <f>Calculation!A194</f>
        <v>PUBBDGMUNNewLILED___HIGELC_23</v>
      </c>
      <c r="C194">
        <f>_xlfn.XLOOKUP(B194,Calculation!A:A,Calculation!R:R)</f>
        <v>2</v>
      </c>
    </row>
    <row r="195" spans="1:3" x14ac:dyDescent="0.25">
      <c r="A195" t="s">
        <v>5</v>
      </c>
      <c r="B195" t="str">
        <f>Calculation!A195</f>
        <v>PUBBDGHSPNewLILED___ESRELC_23</v>
      </c>
      <c r="C195">
        <f>_xlfn.XLOOKUP(B195,Calculation!A:A,Calculation!R:R)</f>
        <v>2</v>
      </c>
    </row>
    <row r="196" spans="1:3" x14ac:dyDescent="0.25">
      <c r="A196" t="s">
        <v>5</v>
      </c>
      <c r="B196" t="str">
        <f>Calculation!A196</f>
        <v>PUBBDGSBDNewSHPLT1000WSTDELC_23</v>
      </c>
      <c r="C196">
        <f>_xlfn.XLOOKUP(B196,Calculation!A:A,Calculation!R:R)</f>
        <v>2</v>
      </c>
    </row>
    <row r="197" spans="1:3" x14ac:dyDescent="0.25">
      <c r="A197" t="s">
        <v>5</v>
      </c>
      <c r="B197" t="str">
        <f>Calculation!A197</f>
        <v>PUBBDGMUNOldAE______STDELC_23</v>
      </c>
      <c r="C197">
        <f>_xlfn.XLOOKUP(B197,Calculation!A:A,Calculation!R:R)</f>
        <v>1.2</v>
      </c>
    </row>
    <row r="198" spans="1:3" x14ac:dyDescent="0.25">
      <c r="A198" t="s">
        <v>5</v>
      </c>
      <c r="B198" t="str">
        <f>Calculation!A198</f>
        <v>PUBBDGMUNOldWHWTK___HIGNGA_23</v>
      </c>
      <c r="C198">
        <f>_xlfn.XLOOKUP(B198,Calculation!A:A,Calculation!R:R)</f>
        <v>1.1000000000000001</v>
      </c>
    </row>
    <row r="199" spans="1:3" x14ac:dyDescent="0.25">
      <c r="A199" t="s">
        <v>5</v>
      </c>
      <c r="B199" t="str">
        <f>Calculation!A199</f>
        <v>PUBBDGMUNOldWHWTK___ESRNGA_23</v>
      </c>
      <c r="C199">
        <f>_xlfn.XLOOKUP(B199,Calculation!A:A,Calculation!R:R)</f>
        <v>1.1000000000000001</v>
      </c>
    </row>
    <row r="200" spans="1:3" x14ac:dyDescent="0.25">
      <c r="A200" t="s">
        <v>5</v>
      </c>
      <c r="B200" t="str">
        <f>Calculation!A200</f>
        <v>PUBBDGMUNNewSHPLT1500WSTDELC_23</v>
      </c>
      <c r="C200">
        <f>_xlfn.XLOOKUP(B200,Calculation!A:A,Calculation!R:R)</f>
        <v>2</v>
      </c>
    </row>
    <row r="201" spans="1:3" x14ac:dyDescent="0.25">
      <c r="A201" t="s">
        <v>5</v>
      </c>
      <c r="B201" t="str">
        <f>Calculation!A201</f>
        <v>PUBBDGHSPNewSHPLT500WSTDELC_23</v>
      </c>
      <c r="C201">
        <f>_xlfn.XLOOKUP(B201,Calculation!A:A,Calculation!R:R)</f>
        <v>2</v>
      </c>
    </row>
    <row r="202" spans="1:3" x14ac:dyDescent="0.25">
      <c r="A202" t="s">
        <v>5</v>
      </c>
      <c r="B202" t="str">
        <f>Calculation!A202</f>
        <v>PUBBDGHSPNewWHSYS___STDBMA_23</v>
      </c>
      <c r="C202">
        <f>_xlfn.XLOOKUP(B202,Calculation!A:A,Calculation!R:R)</f>
        <v>2</v>
      </c>
    </row>
    <row r="203" spans="1:3" x14ac:dyDescent="0.25">
      <c r="A203" t="s">
        <v>5</v>
      </c>
      <c r="B203" t="str">
        <f>Calculation!A203</f>
        <v>PUBBDGPSINewLILED___ESRELC_23</v>
      </c>
      <c r="C203">
        <f>_xlfn.XLOOKUP(B203,Calculation!A:A,Calculation!R:R)</f>
        <v>2</v>
      </c>
    </row>
    <row r="204" spans="1:3" x14ac:dyDescent="0.25">
      <c r="A204" t="s">
        <v>5</v>
      </c>
      <c r="B204" t="str">
        <f>Calculation!A204</f>
        <v>PUBBDGMUNOldWHWTK___STDNGA_23</v>
      </c>
      <c r="C204">
        <f>_xlfn.XLOOKUP(B204,Calculation!A:A,Calculation!R:R)</f>
        <v>1.1000000000000001</v>
      </c>
    </row>
    <row r="205" spans="1:3" x14ac:dyDescent="0.25">
      <c r="A205" t="s">
        <v>5</v>
      </c>
      <c r="B205" t="str">
        <f>Calculation!A205</f>
        <v>PUBBDGPSINewSHFUR___STDELC_23</v>
      </c>
      <c r="C205">
        <f>_xlfn.XLOOKUP(B205,Calculation!A:A,Calculation!R:R)</f>
        <v>2</v>
      </c>
    </row>
    <row r="206" spans="1:3" x14ac:dyDescent="0.25">
      <c r="A206" t="s">
        <v>5</v>
      </c>
      <c r="B206" t="str">
        <f>Calculation!A206</f>
        <v>PUBBDGMUNNewWHWTK___HIGELC_23</v>
      </c>
      <c r="C206">
        <f>_xlfn.XLOOKUP(B206,Calculation!A:A,Calculation!R:R)</f>
        <v>2</v>
      </c>
    </row>
    <row r="207" spans="1:3" x14ac:dyDescent="0.25">
      <c r="A207" t="s">
        <v>5</v>
      </c>
      <c r="B207" t="str">
        <f>Calculation!A207</f>
        <v>PUBBDGPSINewSCWD___STDELC_23</v>
      </c>
      <c r="C207">
        <f>_xlfn.XLOOKUP(B207,Calculation!A:A,Calculation!R:R)</f>
        <v>2</v>
      </c>
    </row>
    <row r="208" spans="1:3" x14ac:dyDescent="0.25">
      <c r="A208" t="s">
        <v>5</v>
      </c>
      <c r="B208" t="str">
        <f>Calculation!A208</f>
        <v>PUBBDGMUNOldLIFLUT5HIGELC_23</v>
      </c>
      <c r="C208">
        <f>_xlfn.XLOOKUP(B208,Calculation!A:A,Calculation!R:R)</f>
        <v>1.1000000000000001</v>
      </c>
    </row>
    <row r="209" spans="1:3" x14ac:dyDescent="0.25">
      <c r="A209" t="s">
        <v>5</v>
      </c>
      <c r="B209" t="str">
        <f>Calculation!A209</f>
        <v>PUBBDGHSPNewSCWD___STDELC_23</v>
      </c>
      <c r="C209">
        <f>_xlfn.XLOOKUP(B209,Calculation!A:A,Calculation!R:R)</f>
        <v>2</v>
      </c>
    </row>
    <row r="210" spans="1:3" x14ac:dyDescent="0.25">
      <c r="A210" t="s">
        <v>5</v>
      </c>
      <c r="B210" t="str">
        <f>Calculation!A210</f>
        <v>PUBBDGSBDNewWHSYS___STDBMA_23</v>
      </c>
      <c r="C210">
        <f>_xlfn.XLOOKUP(B210,Calculation!A:A,Calculation!R:R)</f>
        <v>2</v>
      </c>
    </row>
    <row r="211" spans="1:3" x14ac:dyDescent="0.25">
      <c r="A211" t="s">
        <v>5</v>
      </c>
      <c r="B211" t="str">
        <f>Calculation!A211</f>
        <v>PUBBDGSBDNewSHFUR___STDELC_23</v>
      </c>
      <c r="C211">
        <f>_xlfn.XLOOKUP(B211,Calculation!A:A,Calculation!R:R)</f>
        <v>2</v>
      </c>
    </row>
    <row r="212" spans="1:3" x14ac:dyDescent="0.25">
      <c r="A212" t="s">
        <v>5</v>
      </c>
      <c r="B212" t="str">
        <f>Calculation!A212</f>
        <v>PUBBDGMUNNewLIFLUT8HIGELC_23</v>
      </c>
      <c r="C212">
        <f>_xlfn.XLOOKUP(B212,Calculation!A:A,Calculation!R:R)</f>
        <v>2</v>
      </c>
    </row>
    <row r="213" spans="1:3" x14ac:dyDescent="0.25">
      <c r="A213" t="s">
        <v>5</v>
      </c>
      <c r="B213" t="str">
        <f>Calculation!A213</f>
        <v>PUBBDGPSINewSCWD___ESRELC_23</v>
      </c>
      <c r="C213">
        <f>_xlfn.XLOOKUP(B213,Calculation!A:A,Calculation!R:R)</f>
        <v>2</v>
      </c>
    </row>
    <row r="214" spans="1:3" x14ac:dyDescent="0.25">
      <c r="A214" t="s">
        <v>5</v>
      </c>
      <c r="B214" t="str">
        <f>Calculation!A214</f>
        <v>PUBBDGHSPNewSCWD___ESRELC_23</v>
      </c>
      <c r="C214">
        <f>_xlfn.XLOOKUP(B214,Calculation!A:A,Calculation!R:R)</f>
        <v>2</v>
      </c>
    </row>
    <row r="215" spans="1:3" x14ac:dyDescent="0.25">
      <c r="A215" t="s">
        <v>5</v>
      </c>
      <c r="B215" t="str">
        <f>Calculation!A215</f>
        <v>PUBBDGMUNOldLIFLC___STDELC_23</v>
      </c>
      <c r="C215">
        <f>_xlfn.XLOOKUP(B215,Calculation!A:A,Calculation!R:R)</f>
        <v>1.1000000000000001</v>
      </c>
    </row>
    <row r="216" spans="1:3" x14ac:dyDescent="0.25">
      <c r="A216" t="s">
        <v>5</v>
      </c>
      <c r="B216" t="str">
        <f>Calculation!A216</f>
        <v>PUBBDGSBDNewLILED___ESRELC_23</v>
      </c>
      <c r="C216">
        <f>_xlfn.XLOOKUP(B216,Calculation!A:A,Calculation!R:R)</f>
        <v>2</v>
      </c>
    </row>
    <row r="217" spans="1:3" x14ac:dyDescent="0.25">
      <c r="A217" t="s">
        <v>5</v>
      </c>
      <c r="B217" t="str">
        <f>Calculation!A217</f>
        <v>PUBBDGMUNNewSHPLT1000WSTDELC_23</v>
      </c>
      <c r="C217">
        <f>_xlfn.XLOOKUP(B217,Calculation!A:A,Calculation!R:R)</f>
        <v>2</v>
      </c>
    </row>
    <row r="218" spans="1:3" x14ac:dyDescent="0.25">
      <c r="A218" t="s">
        <v>5</v>
      </c>
      <c r="B218" t="str">
        <f>Calculation!A218</f>
        <v>PUBBDGHSPNewSHFUR___STDKER_23</v>
      </c>
      <c r="C218">
        <f>_xlfn.XLOOKUP(B218,Calculation!A:A,Calculation!R:R)</f>
        <v>2</v>
      </c>
    </row>
    <row r="219" spans="1:3" x14ac:dyDescent="0.25">
      <c r="A219" t="s">
        <v>5</v>
      </c>
      <c r="B219" t="str">
        <f>Calculation!A219</f>
        <v>PUBBDGHSPNewSHFUR___STDHFO_23</v>
      </c>
      <c r="C219">
        <f>_xlfn.XLOOKUP(B219,Calculation!A:A,Calculation!R:R)</f>
        <v>2</v>
      </c>
    </row>
    <row r="220" spans="1:3" x14ac:dyDescent="0.25">
      <c r="A220" t="s">
        <v>5</v>
      </c>
      <c r="B220" t="str">
        <f>Calculation!A220</f>
        <v>PUBBDGHSPNewSHFUR___STDLFO_23</v>
      </c>
      <c r="C220">
        <f>_xlfn.XLOOKUP(B220,Calculation!A:A,Calculation!R:R)</f>
        <v>2</v>
      </c>
    </row>
    <row r="221" spans="1:3" x14ac:dyDescent="0.25">
      <c r="A221" t="s">
        <v>5</v>
      </c>
      <c r="B221" t="str">
        <f>Calculation!A221</f>
        <v>PUBBDGSBDOldAE______STDELC_23</v>
      </c>
      <c r="C221">
        <f>_xlfn.XLOOKUP(B221,Calculation!A:A,Calculation!R:R)</f>
        <v>1.2</v>
      </c>
    </row>
    <row r="222" spans="1:3" x14ac:dyDescent="0.25">
      <c r="A222" t="s">
        <v>5</v>
      </c>
      <c r="B222" t="str">
        <f>Calculation!A222</f>
        <v>PUBBDGHSPNewSHFUR___HIGHFO_23</v>
      </c>
      <c r="C222">
        <f>_xlfn.XLOOKUP(B222,Calculation!A:A,Calculation!R:R)</f>
        <v>2</v>
      </c>
    </row>
    <row r="223" spans="1:3" x14ac:dyDescent="0.25">
      <c r="A223" t="s">
        <v>5</v>
      </c>
      <c r="B223" t="str">
        <f>Calculation!A223</f>
        <v>PUBBDGHSPNewSHFUR___HIGLFO_23</v>
      </c>
      <c r="C223">
        <f>_xlfn.XLOOKUP(B223,Calculation!A:A,Calculation!R:R)</f>
        <v>2</v>
      </c>
    </row>
    <row r="224" spans="1:3" x14ac:dyDescent="0.25">
      <c r="A224" t="s">
        <v>5</v>
      </c>
      <c r="B224" t="str">
        <f>Calculation!A224</f>
        <v>PUBBDGMUNOldLIFLUT8STDELC_23</v>
      </c>
      <c r="C224">
        <f>_xlfn.XLOOKUP(B224,Calculation!A:A,Calculation!R:R)</f>
        <v>1.1000000000000001</v>
      </c>
    </row>
    <row r="225" spans="1:3" x14ac:dyDescent="0.25">
      <c r="A225" t="s">
        <v>5</v>
      </c>
      <c r="B225" t="str">
        <f>Calculation!A225</f>
        <v>PUBBDGPSINewSHPLT500WSTDELC_23</v>
      </c>
      <c r="C225">
        <f>_xlfn.XLOOKUP(B225,Calculation!A:A,Calculation!R:R)</f>
        <v>2</v>
      </c>
    </row>
    <row r="226" spans="1:3" x14ac:dyDescent="0.25">
      <c r="A226" t="s">
        <v>5</v>
      </c>
      <c r="B226" t="str">
        <f>Calculation!A226</f>
        <v>PUBBDGPSINewSCWA___STDELC_23</v>
      </c>
      <c r="C226">
        <f>_xlfn.XLOOKUP(B226,Calculation!A:A,Calculation!R:R)</f>
        <v>2</v>
      </c>
    </row>
    <row r="227" spans="1:3" x14ac:dyDescent="0.25">
      <c r="A227" t="s">
        <v>5</v>
      </c>
      <c r="B227" t="str">
        <f>Calculation!A227</f>
        <v>PUBBDGHSPOldLIFLUT5HIGELC_23</v>
      </c>
      <c r="C227">
        <f>_xlfn.XLOOKUP(B227,Calculation!A:A,Calculation!R:R)</f>
        <v>1.1000000000000001</v>
      </c>
    </row>
    <row r="228" spans="1:3" x14ac:dyDescent="0.25">
      <c r="A228" t="s">
        <v>5</v>
      </c>
      <c r="B228" t="str">
        <f>Calculation!A228</f>
        <v>PUBBDGHSPNewSCWA___STDELC_23</v>
      </c>
      <c r="C228">
        <f>_xlfn.XLOOKUP(B228,Calculation!A:A,Calculation!R:R)</f>
        <v>2</v>
      </c>
    </row>
    <row r="229" spans="1:3" x14ac:dyDescent="0.25">
      <c r="A229" t="s">
        <v>5</v>
      </c>
      <c r="B229" t="str">
        <f>Calculation!A229</f>
        <v>PUBBDGSBDOldWHWTK___ESRNGA_23</v>
      </c>
      <c r="C229">
        <f>_xlfn.XLOOKUP(B229,Calculation!A:A,Calculation!R:R)</f>
        <v>1.1000000000000001</v>
      </c>
    </row>
    <row r="230" spans="1:3" x14ac:dyDescent="0.25">
      <c r="A230" t="s">
        <v>5</v>
      </c>
      <c r="B230" t="str">
        <f>Calculation!A230</f>
        <v>PUBBDGSBDOldWHWTK___HIGNGA_23</v>
      </c>
      <c r="C230">
        <f>_xlfn.XLOOKUP(B230,Calculation!A:A,Calculation!R:R)</f>
        <v>1.1000000000000001</v>
      </c>
    </row>
    <row r="231" spans="1:3" x14ac:dyDescent="0.25">
      <c r="A231" t="s">
        <v>5</v>
      </c>
      <c r="B231" t="str">
        <f>Calculation!A231</f>
        <v>PUBBDGHSPNewLIHAL100WSTDELC_23</v>
      </c>
      <c r="C231">
        <f>_xlfn.XLOOKUP(B231,Calculation!A:A,Calculation!R:R)</f>
        <v>2</v>
      </c>
    </row>
    <row r="232" spans="1:3" x14ac:dyDescent="0.25">
      <c r="A232" t="s">
        <v>5</v>
      </c>
      <c r="B232" t="str">
        <f>Calculation!A232</f>
        <v>PUBBDGPSINewSCWA___ESRELC_23</v>
      </c>
      <c r="C232">
        <f>_xlfn.XLOOKUP(B232,Calculation!A:A,Calculation!R:R)</f>
        <v>2</v>
      </c>
    </row>
    <row r="233" spans="1:3" x14ac:dyDescent="0.25">
      <c r="A233" t="s">
        <v>5</v>
      </c>
      <c r="B233" t="str">
        <f>Calculation!A233</f>
        <v>PUBBDGPSINewSCWD___HIGELC_23</v>
      </c>
      <c r="C233">
        <f>_xlfn.XLOOKUP(B233,Calculation!A:A,Calculation!R:R)</f>
        <v>2</v>
      </c>
    </row>
    <row r="234" spans="1:3" x14ac:dyDescent="0.25">
      <c r="A234" t="s">
        <v>5</v>
      </c>
      <c r="B234" t="str">
        <f>Calculation!A234</f>
        <v>PUBBDGSBDOldWHWTK___STDNGA_23</v>
      </c>
      <c r="C234">
        <f>_xlfn.XLOOKUP(B234,Calculation!A:A,Calculation!R:R)</f>
        <v>1.1000000000000001</v>
      </c>
    </row>
    <row r="235" spans="1:3" x14ac:dyDescent="0.25">
      <c r="A235" t="s">
        <v>5</v>
      </c>
      <c r="B235" t="str">
        <f>Calculation!A235</f>
        <v>PUBBDGHSPNewSCWA___ESRELC_23</v>
      </c>
      <c r="C235">
        <f>_xlfn.XLOOKUP(B235,Calculation!A:A,Calculation!R:R)</f>
        <v>2</v>
      </c>
    </row>
    <row r="236" spans="1:3" x14ac:dyDescent="0.25">
      <c r="A236" t="s">
        <v>5</v>
      </c>
      <c r="B236" t="str">
        <f>Calculation!A236</f>
        <v>PUBBDGHSPNewSCWD___HIGELC_23</v>
      </c>
      <c r="C236">
        <f>_xlfn.XLOOKUP(B236,Calculation!A:A,Calculation!R:R)</f>
        <v>2</v>
      </c>
    </row>
    <row r="237" spans="1:3" x14ac:dyDescent="0.25">
      <c r="A237" t="s">
        <v>5</v>
      </c>
      <c r="B237" t="str">
        <f>Calculation!A237</f>
        <v>PUBBDGSBDOldLIFLUT5HIGELC_23</v>
      </c>
      <c r="C237">
        <f>_xlfn.XLOOKUP(B237,Calculation!A:A,Calculation!R:R)</f>
        <v>1.1000000000000001</v>
      </c>
    </row>
    <row r="238" spans="1:3" x14ac:dyDescent="0.25">
      <c r="A238" t="s">
        <v>5</v>
      </c>
      <c r="B238" t="str">
        <f>Calculation!A238</f>
        <v>PUBBDGPSINewSCWA___HIGELC_23</v>
      </c>
      <c r="C238">
        <f>_xlfn.XLOOKUP(B238,Calculation!A:A,Calculation!R:R)</f>
        <v>2</v>
      </c>
    </row>
    <row r="239" spans="1:3" x14ac:dyDescent="0.25">
      <c r="A239" t="s">
        <v>5</v>
      </c>
      <c r="B239" t="str">
        <f>Calculation!A239</f>
        <v>PUBBDGSBDNewSHPLT500WSTDELC_23</v>
      </c>
      <c r="C239">
        <f>_xlfn.XLOOKUP(B239,Calculation!A:A,Calculation!R:R)</f>
        <v>2</v>
      </c>
    </row>
    <row r="240" spans="1:3" x14ac:dyDescent="0.25">
      <c r="A240" t="s">
        <v>5</v>
      </c>
      <c r="B240" t="str">
        <f>Calculation!A240</f>
        <v>PUBBDGMUNNewWHSYS___STDBMA_23</v>
      </c>
      <c r="C240">
        <f>_xlfn.XLOOKUP(B240,Calculation!A:A,Calculation!R:R)</f>
        <v>2</v>
      </c>
    </row>
    <row r="241" spans="1:3" x14ac:dyDescent="0.25">
      <c r="A241" t="s">
        <v>5</v>
      </c>
      <c r="B241" t="str">
        <f>Calculation!A241</f>
        <v>PUBBDGPSINewLIHAL100WSTDELC_23</v>
      </c>
      <c r="C241">
        <f>_xlfn.XLOOKUP(B241,Calculation!A:A,Calculation!R:R)</f>
        <v>2</v>
      </c>
    </row>
    <row r="242" spans="1:3" x14ac:dyDescent="0.25">
      <c r="A242" t="s">
        <v>5</v>
      </c>
      <c r="B242" t="str">
        <f>Calculation!A242</f>
        <v>PUBBDGHSPNewSCWA___HIGELC_23</v>
      </c>
      <c r="C242">
        <f>_xlfn.XLOOKUP(B242,Calculation!A:A,Calculation!R:R)</f>
        <v>2</v>
      </c>
    </row>
    <row r="243" spans="1:3" x14ac:dyDescent="0.25">
      <c r="A243" t="s">
        <v>5</v>
      </c>
      <c r="B243" t="str">
        <f>Calculation!A243</f>
        <v>PUBBDGMUNOldWHSYS___ESRPRO_23</v>
      </c>
      <c r="C243">
        <f>_xlfn.XLOOKUP(B243,Calculation!A:A,Calculation!R:R)</f>
        <v>1.1000000000000001</v>
      </c>
    </row>
    <row r="244" spans="1:3" x14ac:dyDescent="0.25">
      <c r="A244" t="s">
        <v>5</v>
      </c>
      <c r="B244" t="str">
        <f>Calculation!A244</f>
        <v>PUBBDGHSPOldWHWTK___ESRNGA_23</v>
      </c>
      <c r="C244">
        <f>_xlfn.XLOOKUP(B244,Calculation!A:A,Calculation!R:R)</f>
        <v>1.1000000000000001</v>
      </c>
    </row>
    <row r="245" spans="1:3" x14ac:dyDescent="0.25">
      <c r="A245" t="s">
        <v>5</v>
      </c>
      <c r="B245" t="str">
        <f>Calculation!A245</f>
        <v>PUBBDGHSPOldWHWTK___HIGNGA_23</v>
      </c>
      <c r="C245">
        <f>_xlfn.XLOOKUP(B245,Calculation!A:A,Calculation!R:R)</f>
        <v>1.1000000000000001</v>
      </c>
    </row>
    <row r="246" spans="1:3" x14ac:dyDescent="0.25">
      <c r="A246" t="s">
        <v>5</v>
      </c>
      <c r="B246" t="str">
        <f>Calculation!A246</f>
        <v>PUBBDGSBDNewSCWD___STDELC_23</v>
      </c>
      <c r="C246">
        <f>_xlfn.XLOOKUP(B246,Calculation!A:A,Calculation!R:R)</f>
        <v>2</v>
      </c>
    </row>
    <row r="247" spans="1:3" x14ac:dyDescent="0.25">
      <c r="A247" t="s">
        <v>5</v>
      </c>
      <c r="B247" t="str">
        <f>Calculation!A247</f>
        <v>PUBBDGHSPOldWHWTK___STDNGA_23</v>
      </c>
      <c r="C247">
        <f>_xlfn.XLOOKUP(B247,Calculation!A:A,Calculation!R:R)</f>
        <v>1.1000000000000001</v>
      </c>
    </row>
    <row r="248" spans="1:3" x14ac:dyDescent="0.25">
      <c r="A248" t="s">
        <v>5</v>
      </c>
      <c r="B248" t="str">
        <f>Calculation!A248</f>
        <v>PUBBDGMUNOldWHSTHBCKSTDNGA_23</v>
      </c>
      <c r="C248">
        <f>_xlfn.XLOOKUP(B248,Calculation!A:A,Calculation!R:R)</f>
        <v>1.2</v>
      </c>
    </row>
    <row r="249" spans="1:3" x14ac:dyDescent="0.25">
      <c r="A249" t="s">
        <v>5</v>
      </c>
      <c r="B249" t="str">
        <f>Calculation!A249</f>
        <v>PUBBDGMUNNewSHFUR___STDELC_23</v>
      </c>
      <c r="C249">
        <f>_xlfn.XLOOKUP(B249,Calculation!A:A,Calculation!R:R)</f>
        <v>2</v>
      </c>
    </row>
    <row r="250" spans="1:3" x14ac:dyDescent="0.25">
      <c r="A250" t="s">
        <v>5</v>
      </c>
      <c r="B250" t="str">
        <f>Calculation!A250</f>
        <v>PUBBDGMUNOldAE______STDPRO_23</v>
      </c>
      <c r="C250">
        <f>_xlfn.XLOOKUP(B250,Calculation!A:A,Calculation!R:R)</f>
        <v>1.2</v>
      </c>
    </row>
    <row r="251" spans="1:3" x14ac:dyDescent="0.25">
      <c r="A251" t="s">
        <v>5</v>
      </c>
      <c r="B251" t="str">
        <f>Calculation!A251</f>
        <v>PUBBDGPSINewSHFUR___STDKER_23</v>
      </c>
      <c r="C251">
        <f>_xlfn.XLOOKUP(B251,Calculation!A:A,Calculation!R:R)</f>
        <v>2</v>
      </c>
    </row>
    <row r="252" spans="1:3" x14ac:dyDescent="0.25">
      <c r="A252" t="s">
        <v>5</v>
      </c>
      <c r="B252" t="str">
        <f>Calculation!A252</f>
        <v>PUBBDGPSINewSHFUR___STDHFO_23</v>
      </c>
      <c r="C252">
        <f>_xlfn.XLOOKUP(B252,Calculation!A:A,Calculation!R:R)</f>
        <v>2</v>
      </c>
    </row>
    <row r="253" spans="1:3" x14ac:dyDescent="0.25">
      <c r="A253" t="s">
        <v>5</v>
      </c>
      <c r="B253" t="str">
        <f>Calculation!A253</f>
        <v>PUBBDGPSINewSHFUR___STDLFO_23</v>
      </c>
      <c r="C253">
        <f>_xlfn.XLOOKUP(B253,Calculation!A:A,Calculation!R:R)</f>
        <v>2</v>
      </c>
    </row>
    <row r="254" spans="1:3" x14ac:dyDescent="0.25">
      <c r="A254" t="s">
        <v>5</v>
      </c>
      <c r="B254" t="str">
        <f>Calculation!A254</f>
        <v>PUBBDGHSPOldLIFLC___STDELC_23</v>
      </c>
      <c r="C254">
        <f>_xlfn.XLOOKUP(B254,Calculation!A:A,Calculation!R:R)</f>
        <v>1.1000000000000001</v>
      </c>
    </row>
    <row r="255" spans="1:3" x14ac:dyDescent="0.25">
      <c r="A255" t="s">
        <v>5</v>
      </c>
      <c r="B255" t="str">
        <f>Calculation!A255</f>
        <v>PUBBDGPSINewWHSTHBCKSTDELC_23</v>
      </c>
      <c r="C255">
        <f>_xlfn.XLOOKUP(B255,Calculation!A:A,Calculation!R:R)</f>
        <v>2</v>
      </c>
    </row>
    <row r="256" spans="1:3" x14ac:dyDescent="0.25">
      <c r="A256" t="s">
        <v>5</v>
      </c>
      <c r="B256" t="str">
        <f>Calculation!A256</f>
        <v>PUBBDGPSINewSHFUR___HIGHFO_23</v>
      </c>
      <c r="C256">
        <f>_xlfn.XLOOKUP(B256,Calculation!A:A,Calculation!R:R)</f>
        <v>2</v>
      </c>
    </row>
    <row r="257" spans="1:3" x14ac:dyDescent="0.25">
      <c r="A257" t="s">
        <v>5</v>
      </c>
      <c r="B257" t="str">
        <f>Calculation!A257</f>
        <v>PUBBDGPSINewSHFUR___HIGLFO_23</v>
      </c>
      <c r="C257">
        <f>_xlfn.XLOOKUP(B257,Calculation!A:A,Calculation!R:R)</f>
        <v>2</v>
      </c>
    </row>
    <row r="258" spans="1:3" x14ac:dyDescent="0.25">
      <c r="A258" t="s">
        <v>5</v>
      </c>
      <c r="B258" t="str">
        <f>Calculation!A258</f>
        <v>PUBBDGMUNNewLILED___ESRELC_23</v>
      </c>
      <c r="C258">
        <f>_xlfn.XLOOKUP(B258,Calculation!A:A,Calculation!R:R)</f>
        <v>2</v>
      </c>
    </row>
    <row r="259" spans="1:3" x14ac:dyDescent="0.25">
      <c r="A259" t="s">
        <v>5</v>
      </c>
      <c r="B259" t="str">
        <f>Calculation!A259</f>
        <v>PUBBDGHSPOldAE______STDELC_23</v>
      </c>
      <c r="C259">
        <f>_xlfn.XLOOKUP(B259,Calculation!A:A,Calculation!R:R)</f>
        <v>1.2</v>
      </c>
    </row>
    <row r="260" spans="1:3" x14ac:dyDescent="0.25">
      <c r="A260" t="s">
        <v>5</v>
      </c>
      <c r="B260" t="str">
        <f>Calculation!A260</f>
        <v>PUBBDGMUNOldWHSYS___STDBWP_23</v>
      </c>
      <c r="C260">
        <f>_xlfn.XLOOKUP(B260,Calculation!A:A,Calculation!R:R)</f>
        <v>1.1000000000000001</v>
      </c>
    </row>
    <row r="261" spans="1:3" x14ac:dyDescent="0.25">
      <c r="A261" t="s">
        <v>5</v>
      </c>
      <c r="B261" t="str">
        <f>Calculation!A261</f>
        <v>PUBBDGPSINewWHHEP___ESRELC_23</v>
      </c>
      <c r="C261">
        <f>_xlfn.XLOOKUP(B261,Calculation!A:A,Calculation!R:R)</f>
        <v>2</v>
      </c>
    </row>
    <row r="262" spans="1:3" x14ac:dyDescent="0.25">
      <c r="A262" t="s">
        <v>5</v>
      </c>
      <c r="B262" t="str">
        <f>Calculation!A262</f>
        <v>PUBBDGHSPOldLIFLUT8STDELC_23</v>
      </c>
      <c r="C262">
        <f>_xlfn.XLOOKUP(B262,Calculation!A:A,Calculation!R:R)</f>
        <v>1.1000000000000001</v>
      </c>
    </row>
    <row r="263" spans="1:3" x14ac:dyDescent="0.25">
      <c r="A263" t="s">
        <v>5</v>
      </c>
      <c r="B263" t="str">
        <f>Calculation!A263</f>
        <v>PUBBDGSBDNewSCWD___ESRELC_23</v>
      </c>
      <c r="C263">
        <f>_xlfn.XLOOKUP(B263,Calculation!A:A,Calculation!R:R)</f>
        <v>2</v>
      </c>
    </row>
    <row r="264" spans="1:3" x14ac:dyDescent="0.25">
      <c r="A264" t="s">
        <v>5</v>
      </c>
      <c r="B264" t="str">
        <f>Calculation!A264</f>
        <v>PUBBDGPSINewWHHEP___STDELC_23</v>
      </c>
      <c r="C264">
        <f>_xlfn.XLOOKUP(B264,Calculation!A:A,Calculation!R:R)</f>
        <v>2</v>
      </c>
    </row>
    <row r="265" spans="1:3" x14ac:dyDescent="0.25">
      <c r="A265" t="s">
        <v>5</v>
      </c>
      <c r="B265" t="str">
        <f>Calculation!A265</f>
        <v>PUBBDGPSIOldWHWTK___ESRNGA_23</v>
      </c>
      <c r="C265">
        <f>_xlfn.XLOOKUP(B265,Calculation!A:A,Calculation!R:R)</f>
        <v>1.1000000000000001</v>
      </c>
    </row>
    <row r="266" spans="1:3" x14ac:dyDescent="0.25">
      <c r="A266" t="s">
        <v>5</v>
      </c>
      <c r="B266" t="str">
        <f>Calculation!A266</f>
        <v>PUBBDGPSIOldWHWTK___HIGNGA_23</v>
      </c>
      <c r="C266">
        <f>_xlfn.XLOOKUP(B266,Calculation!A:A,Calculation!R:R)</f>
        <v>1.1000000000000001</v>
      </c>
    </row>
    <row r="267" spans="1:3" x14ac:dyDescent="0.25">
      <c r="A267" t="s">
        <v>5</v>
      </c>
      <c r="B267" t="str">
        <f>Calculation!A267</f>
        <v>PUBBDGSBDOldLIFLC___STDELC_23</v>
      </c>
      <c r="C267">
        <f>_xlfn.XLOOKUP(B267,Calculation!A:A,Calculation!R:R)</f>
        <v>1.1000000000000001</v>
      </c>
    </row>
    <row r="268" spans="1:3" x14ac:dyDescent="0.25">
      <c r="A268" t="s">
        <v>5</v>
      </c>
      <c r="B268" t="str">
        <f>Calculation!A268</f>
        <v>PUBBDGPSIOldWHWTK___STDNGA_23</v>
      </c>
      <c r="C268">
        <f>_xlfn.XLOOKUP(B268,Calculation!A:A,Calculation!R:R)</f>
        <v>1.1000000000000001</v>
      </c>
    </row>
    <row r="269" spans="1:3" x14ac:dyDescent="0.25">
      <c r="A269" t="s">
        <v>5</v>
      </c>
      <c r="B269" t="str">
        <f>Calculation!A269</f>
        <v>PUBBDGMUNOldWHWTK___STDELC_23</v>
      </c>
      <c r="C269">
        <f>_xlfn.XLOOKUP(B269,Calculation!A:A,Calculation!R:R)</f>
        <v>1.1000000000000001</v>
      </c>
    </row>
    <row r="270" spans="1:3" x14ac:dyDescent="0.25">
      <c r="A270" t="s">
        <v>5</v>
      </c>
      <c r="B270" t="str">
        <f>Calculation!A270</f>
        <v>PUBBDGPSIOldLIFLUT5HIGELC_23</v>
      </c>
      <c r="C270">
        <f>_xlfn.XLOOKUP(B270,Calculation!A:A,Calculation!R:R)</f>
        <v>1.1000000000000001</v>
      </c>
    </row>
    <row r="271" spans="1:3" x14ac:dyDescent="0.25">
      <c r="A271" t="s">
        <v>5</v>
      </c>
      <c r="B271" t="str">
        <f>Calculation!A271</f>
        <v>PUBBDGMUNOldLILED___STDELC_23</v>
      </c>
      <c r="C271">
        <f>_xlfn.XLOOKUP(B271,Calculation!A:A,Calculation!R:R)</f>
        <v>1.1000000000000001</v>
      </c>
    </row>
    <row r="272" spans="1:3" x14ac:dyDescent="0.25">
      <c r="A272" t="s">
        <v>5</v>
      </c>
      <c r="B272" t="str">
        <f>Calculation!A272</f>
        <v>PUBBDGHSPNewWHSTHBCKSTDELC_23</v>
      </c>
      <c r="C272">
        <f>_xlfn.XLOOKUP(B272,Calculation!A:A,Calculation!R:R)</f>
        <v>2</v>
      </c>
    </row>
    <row r="273" spans="1:3" x14ac:dyDescent="0.25">
      <c r="A273" t="s">
        <v>5</v>
      </c>
      <c r="B273" t="str">
        <f>Calculation!A273</f>
        <v>PUBBDGSBDOldLIFLUT8STDELC_23</v>
      </c>
      <c r="C273">
        <f>_xlfn.XLOOKUP(B273,Calculation!A:A,Calculation!R:R)</f>
        <v>1.1000000000000001</v>
      </c>
    </row>
    <row r="274" spans="1:3" x14ac:dyDescent="0.25">
      <c r="A274" t="s">
        <v>5</v>
      </c>
      <c r="B274" t="str">
        <f>Calculation!A274</f>
        <v>PUBBDGPSIOldAE______STDELC_23</v>
      </c>
      <c r="C274">
        <f>_xlfn.XLOOKUP(B274,Calculation!A:A,Calculation!R:R)</f>
        <v>1.2</v>
      </c>
    </row>
    <row r="275" spans="1:3" x14ac:dyDescent="0.25">
      <c r="A275" t="s">
        <v>5</v>
      </c>
      <c r="B275" t="str">
        <f>Calculation!A275</f>
        <v>PUBBDGHSPNewWHHEP___ESRELC_23</v>
      </c>
      <c r="C275">
        <f>_xlfn.XLOOKUP(B275,Calculation!A:A,Calculation!R:R)</f>
        <v>2</v>
      </c>
    </row>
    <row r="276" spans="1:3" x14ac:dyDescent="0.25">
      <c r="A276" t="s">
        <v>5</v>
      </c>
      <c r="B276" t="str">
        <f>Calculation!A276</f>
        <v>PUBBDGMUNOldLILED___HIGELC_23</v>
      </c>
      <c r="C276">
        <f>_xlfn.XLOOKUP(B276,Calculation!A:A,Calculation!R:R)</f>
        <v>1.1000000000000001</v>
      </c>
    </row>
    <row r="277" spans="1:3" x14ac:dyDescent="0.25">
      <c r="A277" t="s">
        <v>5</v>
      </c>
      <c r="B277" t="str">
        <f>Calculation!A277</f>
        <v>PUBBDGSBDNewLIHAL100WSTDELC_23</v>
      </c>
      <c r="C277">
        <f>_xlfn.XLOOKUP(B277,Calculation!A:A,Calculation!R:R)</f>
        <v>2</v>
      </c>
    </row>
    <row r="278" spans="1:3" x14ac:dyDescent="0.25">
      <c r="A278" t="s">
        <v>5</v>
      </c>
      <c r="B278" t="str">
        <f>Calculation!A278</f>
        <v>PUBBDGPSINewSCCE___STDELC_23</v>
      </c>
      <c r="C278">
        <f>_xlfn.XLOOKUP(B278,Calculation!A:A,Calculation!R:R)</f>
        <v>2</v>
      </c>
    </row>
    <row r="279" spans="1:3" x14ac:dyDescent="0.25">
      <c r="A279" t="s">
        <v>5</v>
      </c>
      <c r="B279" t="str">
        <f>Calculation!A279</f>
        <v>PUBBDGSBDNewSHFUR___STDKER_23</v>
      </c>
      <c r="C279">
        <f>_xlfn.XLOOKUP(B279,Calculation!A:A,Calculation!R:R)</f>
        <v>2</v>
      </c>
    </row>
    <row r="280" spans="1:3" x14ac:dyDescent="0.25">
      <c r="A280" t="s">
        <v>5</v>
      </c>
      <c r="B280" t="str">
        <f>Calculation!A280</f>
        <v>PUBBDGSBDNewSHFUR___STDHFO_23</v>
      </c>
      <c r="C280">
        <f>_xlfn.XLOOKUP(B280,Calculation!A:A,Calculation!R:R)</f>
        <v>2</v>
      </c>
    </row>
    <row r="281" spans="1:3" x14ac:dyDescent="0.25">
      <c r="A281" t="s">
        <v>5</v>
      </c>
      <c r="B281" t="str">
        <f>Calculation!A281</f>
        <v>PUBBDGSBDNewSHFUR___STDLFO_23</v>
      </c>
      <c r="C281">
        <f>_xlfn.XLOOKUP(B281,Calculation!A:A,Calculation!R:R)</f>
        <v>2</v>
      </c>
    </row>
    <row r="282" spans="1:3" x14ac:dyDescent="0.25">
      <c r="A282" t="s">
        <v>5</v>
      </c>
      <c r="B282" t="str">
        <f>Calculation!A282</f>
        <v>PUBBDGHSPNewWHHEP___STDELC_23</v>
      </c>
      <c r="C282">
        <f>_xlfn.XLOOKUP(B282,Calculation!A:A,Calculation!R:R)</f>
        <v>2</v>
      </c>
    </row>
    <row r="283" spans="1:3" x14ac:dyDescent="0.25">
      <c r="A283" t="s">
        <v>5</v>
      </c>
      <c r="B283" t="str">
        <f>Calculation!A283</f>
        <v>PUBBDGPSINewWHHEP___HIGELC_23</v>
      </c>
      <c r="C283">
        <f>_xlfn.XLOOKUP(B283,Calculation!A:A,Calculation!R:R)</f>
        <v>2</v>
      </c>
    </row>
    <row r="284" spans="1:3" x14ac:dyDescent="0.25">
      <c r="A284" t="s">
        <v>5</v>
      </c>
      <c r="B284" t="str">
        <f>Calculation!A284</f>
        <v>PUBBDGSBDNewSCWA___STDELC_23</v>
      </c>
      <c r="C284">
        <f>_xlfn.XLOOKUP(B284,Calculation!A:A,Calculation!R:R)</f>
        <v>2</v>
      </c>
    </row>
    <row r="285" spans="1:3" x14ac:dyDescent="0.25">
      <c r="A285" t="s">
        <v>5</v>
      </c>
      <c r="B285" t="str">
        <f>Calculation!A285</f>
        <v>PUBBDGSBDNewSHFUR___HIGHFO_23</v>
      </c>
      <c r="C285">
        <f>_xlfn.XLOOKUP(B285,Calculation!A:A,Calculation!R:R)</f>
        <v>2</v>
      </c>
    </row>
    <row r="286" spans="1:3" x14ac:dyDescent="0.25">
      <c r="A286" t="s">
        <v>5</v>
      </c>
      <c r="B286" t="str">
        <f>Calculation!A286</f>
        <v>PUBBDGSBDNewSHFUR___HIGLFO_23</v>
      </c>
      <c r="C286">
        <f>_xlfn.XLOOKUP(B286,Calculation!A:A,Calculation!R:R)</f>
        <v>2</v>
      </c>
    </row>
    <row r="287" spans="1:3" x14ac:dyDescent="0.25">
      <c r="A287" t="s">
        <v>5</v>
      </c>
      <c r="B287" t="str">
        <f>Calculation!A287</f>
        <v>PUBBDGHSPNewSCCE___STDELC_23</v>
      </c>
      <c r="C287">
        <f>_xlfn.XLOOKUP(B287,Calculation!A:A,Calculation!R:R)</f>
        <v>2</v>
      </c>
    </row>
    <row r="288" spans="1:3" x14ac:dyDescent="0.25">
      <c r="A288" t="s">
        <v>5</v>
      </c>
      <c r="B288" t="str">
        <f>Calculation!A288</f>
        <v>PUBBDGHSPNewSHFUR___STDPRO_23</v>
      </c>
      <c r="C288">
        <f>_xlfn.XLOOKUP(B288,Calculation!A:A,Calculation!R:R)</f>
        <v>2</v>
      </c>
    </row>
    <row r="289" spans="1:3" x14ac:dyDescent="0.25">
      <c r="A289" t="s">
        <v>5</v>
      </c>
      <c r="B289" t="str">
        <f>Calculation!A289</f>
        <v>PUBBDGPSINewSCCE___ESRELC_23</v>
      </c>
      <c r="C289">
        <f>_xlfn.XLOOKUP(B289,Calculation!A:A,Calculation!R:R)</f>
        <v>2</v>
      </c>
    </row>
    <row r="290" spans="1:3" x14ac:dyDescent="0.25">
      <c r="A290" t="s">
        <v>5</v>
      </c>
      <c r="B290" t="str">
        <f>Calculation!A290</f>
        <v>PUBBDGSBDNewWHSTHBCKSTDELC_23</v>
      </c>
      <c r="C290">
        <f>_xlfn.XLOOKUP(B290,Calculation!A:A,Calculation!R:R)</f>
        <v>2</v>
      </c>
    </row>
    <row r="291" spans="1:3" x14ac:dyDescent="0.25">
      <c r="A291" t="s">
        <v>5</v>
      </c>
      <c r="B291" t="str">
        <f>Calculation!A291</f>
        <v>PUBBDGSBDNewSCWA___ESRELC_23</v>
      </c>
      <c r="C291">
        <f>_xlfn.XLOOKUP(B291,Calculation!A:A,Calculation!R:R)</f>
        <v>2</v>
      </c>
    </row>
    <row r="292" spans="1:3" x14ac:dyDescent="0.25">
      <c r="A292" t="s">
        <v>5</v>
      </c>
      <c r="B292" t="str">
        <f>Calculation!A292</f>
        <v>PUBBDGSBDNewSCWD___HIGELC_23</v>
      </c>
      <c r="C292">
        <f>_xlfn.XLOOKUP(B292,Calculation!A:A,Calculation!R:R)</f>
        <v>2</v>
      </c>
    </row>
    <row r="293" spans="1:3" x14ac:dyDescent="0.25">
      <c r="A293" t="s">
        <v>5</v>
      </c>
      <c r="B293" t="str">
        <f>Calculation!A293</f>
        <v>PUBBDGHSPNewSHFUR___ESRPRO_23</v>
      </c>
      <c r="C293">
        <f>_xlfn.XLOOKUP(B293,Calculation!A:A,Calculation!R:R)</f>
        <v>2</v>
      </c>
    </row>
    <row r="294" spans="1:3" x14ac:dyDescent="0.25">
      <c r="A294" t="s">
        <v>5</v>
      </c>
      <c r="B294" t="str">
        <f>Calculation!A294</f>
        <v>PUBBDGMUNNewSHPLT500WSTDELC_23</v>
      </c>
      <c r="C294">
        <f>_xlfn.XLOOKUP(B294,Calculation!A:A,Calculation!R:R)</f>
        <v>2</v>
      </c>
    </row>
    <row r="295" spans="1:3" x14ac:dyDescent="0.25">
      <c r="A295" t="s">
        <v>5</v>
      </c>
      <c r="B295" t="str">
        <f>Calculation!A295</f>
        <v>PUBBDGHSPNewSCCE___ESRELC_23</v>
      </c>
      <c r="C295">
        <f>_xlfn.XLOOKUP(B295,Calculation!A:A,Calculation!R:R)</f>
        <v>2</v>
      </c>
    </row>
    <row r="296" spans="1:3" x14ac:dyDescent="0.25">
      <c r="A296" t="s">
        <v>5</v>
      </c>
      <c r="B296" t="str">
        <f>Calculation!A296</f>
        <v>PUBBDGSBDNewWHHEP___ESRELC_23</v>
      </c>
      <c r="C296">
        <f>_xlfn.XLOOKUP(B296,Calculation!A:A,Calculation!R:R)</f>
        <v>2</v>
      </c>
    </row>
    <row r="297" spans="1:3" x14ac:dyDescent="0.25">
      <c r="A297" t="s">
        <v>5</v>
      </c>
      <c r="B297" t="str">
        <f>Calculation!A297</f>
        <v>PUBBDGHSPNewSHFUR___HIGPRO_23</v>
      </c>
      <c r="C297">
        <f>_xlfn.XLOOKUP(B297,Calculation!A:A,Calculation!R:R)</f>
        <v>2</v>
      </c>
    </row>
    <row r="298" spans="1:3" x14ac:dyDescent="0.25">
      <c r="A298" t="s">
        <v>5</v>
      </c>
      <c r="B298" t="str">
        <f>Calculation!A298</f>
        <v>PUBBDGSBDNewSCWA___HIGELC_23</v>
      </c>
      <c r="C298">
        <f>_xlfn.XLOOKUP(B298,Calculation!A:A,Calculation!R:R)</f>
        <v>2</v>
      </c>
    </row>
    <row r="299" spans="1:3" x14ac:dyDescent="0.25">
      <c r="A299" t="s">
        <v>5</v>
      </c>
      <c r="B299" t="str">
        <f>Calculation!A299</f>
        <v>PUBBDGSBDOldWHSTHBCKSTDNGA_23</v>
      </c>
      <c r="C299">
        <f>_xlfn.XLOOKUP(B299,Calculation!A:A,Calculation!R:R)</f>
        <v>1.2</v>
      </c>
    </row>
    <row r="300" spans="1:3" x14ac:dyDescent="0.25">
      <c r="A300" t="s">
        <v>5</v>
      </c>
      <c r="B300" t="str">
        <f>Calculation!A300</f>
        <v>PUBBDGHSPNewWHHEP___HIGELC_23</v>
      </c>
      <c r="C300">
        <f>_xlfn.XLOOKUP(B300,Calculation!A:A,Calculation!R:R)</f>
        <v>2</v>
      </c>
    </row>
    <row r="301" spans="1:3" x14ac:dyDescent="0.25">
      <c r="A301" t="s">
        <v>5</v>
      </c>
      <c r="B301" t="str">
        <f>Calculation!A301</f>
        <v>PUBBDGMUNOldWHSYS___STDKER_23</v>
      </c>
      <c r="C301">
        <f>_xlfn.XLOOKUP(B301,Calculation!A:A,Calculation!R:R)</f>
        <v>1.1000000000000001</v>
      </c>
    </row>
    <row r="302" spans="1:3" x14ac:dyDescent="0.25">
      <c r="A302" t="s">
        <v>5</v>
      </c>
      <c r="B302" t="str">
        <f>Calculation!A302</f>
        <v>PUBBDGMUNOldWHSYS___STDHFO_23</v>
      </c>
      <c r="C302">
        <f>_xlfn.XLOOKUP(B302,Calculation!A:A,Calculation!R:R)</f>
        <v>1.1000000000000001</v>
      </c>
    </row>
    <row r="303" spans="1:3" x14ac:dyDescent="0.25">
      <c r="A303" t="s">
        <v>5</v>
      </c>
      <c r="B303" t="str">
        <f>Calculation!A303</f>
        <v>PUBBDGMUNOldWHSYS___STDLFO_23</v>
      </c>
      <c r="C303">
        <f>_xlfn.XLOOKUP(B303,Calculation!A:A,Calculation!R:R)</f>
        <v>1.1000000000000001</v>
      </c>
    </row>
    <row r="304" spans="1:3" x14ac:dyDescent="0.25">
      <c r="A304" t="s">
        <v>5</v>
      </c>
      <c r="B304" t="str">
        <f>Calculation!A304</f>
        <v>PUBBDGMUNNewSCWD___STDELC_23</v>
      </c>
      <c r="C304">
        <f>_xlfn.XLOOKUP(B304,Calculation!A:A,Calculation!R:R)</f>
        <v>2</v>
      </c>
    </row>
    <row r="305" spans="1:3" x14ac:dyDescent="0.25">
      <c r="A305" t="s">
        <v>5</v>
      </c>
      <c r="B305" t="str">
        <f>Calculation!A305</f>
        <v>PUBBDGSBDNewWHHEP___STDELC_23</v>
      </c>
      <c r="C305">
        <f>_xlfn.XLOOKUP(B305,Calculation!A:A,Calculation!R:R)</f>
        <v>2</v>
      </c>
    </row>
    <row r="306" spans="1:3" x14ac:dyDescent="0.25">
      <c r="A306" t="s">
        <v>5</v>
      </c>
      <c r="B306" t="str">
        <f>Calculation!A306</f>
        <v>PUBBDGSBDOldWHSYS___ESRPRO_23</v>
      </c>
      <c r="C306">
        <f>_xlfn.XLOOKUP(B306,Calculation!A:A,Calculation!R:R)</f>
        <v>1.1000000000000001</v>
      </c>
    </row>
    <row r="307" spans="1:3" x14ac:dyDescent="0.25">
      <c r="A307" t="s">
        <v>5</v>
      </c>
      <c r="B307" t="str">
        <f>Calculation!A307</f>
        <v>PUBBDGPSIOldLIFLC___STDELC_23</v>
      </c>
      <c r="C307">
        <f>_xlfn.XLOOKUP(B307,Calculation!A:A,Calculation!R:R)</f>
        <v>1.1000000000000001</v>
      </c>
    </row>
    <row r="308" spans="1:3" x14ac:dyDescent="0.25">
      <c r="A308" t="s">
        <v>5</v>
      </c>
      <c r="B308" t="str">
        <f>Calculation!A308</f>
        <v>PUBBDGPSINewSCCE___HIGELC_23</v>
      </c>
      <c r="C308">
        <f>_xlfn.XLOOKUP(B308,Calculation!A:A,Calculation!R:R)</f>
        <v>2</v>
      </c>
    </row>
    <row r="309" spans="1:3" x14ac:dyDescent="0.25">
      <c r="A309" t="s">
        <v>5</v>
      </c>
      <c r="B309" t="str">
        <f>Calculation!A309</f>
        <v>PUBBDGHSPNewLIINC100WSTDELC_23</v>
      </c>
      <c r="C309">
        <f>_xlfn.XLOOKUP(B309,Calculation!A:A,Calculation!R:R)</f>
        <v>2</v>
      </c>
    </row>
    <row r="310" spans="1:3" x14ac:dyDescent="0.25">
      <c r="A310" t="s">
        <v>5</v>
      </c>
      <c r="B310" t="str">
        <f>Calculation!A310</f>
        <v>PUBBDGMUNOldLIFLUT8HIGELC_23</v>
      </c>
      <c r="C310">
        <f>_xlfn.XLOOKUP(B310,Calculation!A:A,Calculation!R:R)</f>
        <v>1.1000000000000001</v>
      </c>
    </row>
    <row r="311" spans="1:3" x14ac:dyDescent="0.25">
      <c r="A311" t="s">
        <v>5</v>
      </c>
      <c r="B311" t="str">
        <f>Calculation!A311</f>
        <v>PUBBDGHSPNewSCCE___HIGELC_23</v>
      </c>
      <c r="C311">
        <f>_xlfn.XLOOKUP(B311,Calculation!A:A,Calculation!R:R)</f>
        <v>2</v>
      </c>
    </row>
    <row r="312" spans="1:3" x14ac:dyDescent="0.25">
      <c r="A312" t="s">
        <v>5</v>
      </c>
      <c r="B312" t="str">
        <f>Calculation!A312</f>
        <v>PUBBDGHSPOldLILED___STDELC_23</v>
      </c>
      <c r="C312">
        <f>_xlfn.XLOOKUP(B312,Calculation!A:A,Calculation!R:R)</f>
        <v>1.1000000000000001</v>
      </c>
    </row>
    <row r="313" spans="1:3" x14ac:dyDescent="0.25">
      <c r="A313" t="s">
        <v>5</v>
      </c>
      <c r="B313" t="str">
        <f>Calculation!A313</f>
        <v>PUBBDGPSIOldLIFLUT8STDELC_23</v>
      </c>
      <c r="C313">
        <f>_xlfn.XLOOKUP(B313,Calculation!A:A,Calculation!R:R)</f>
        <v>1.1000000000000001</v>
      </c>
    </row>
    <row r="314" spans="1:3" x14ac:dyDescent="0.25">
      <c r="A314" t="s">
        <v>5</v>
      </c>
      <c r="B314" t="str">
        <f>Calculation!A314</f>
        <v>PUBBDGHSPOldWHSTHBCKSTDNGA_23</v>
      </c>
      <c r="C314">
        <f>_xlfn.XLOOKUP(B314,Calculation!A:A,Calculation!R:R)</f>
        <v>1.2</v>
      </c>
    </row>
    <row r="315" spans="1:3" x14ac:dyDescent="0.25">
      <c r="A315" t="s">
        <v>5</v>
      </c>
      <c r="B315" t="str">
        <f>Calculation!A315</f>
        <v>PUBBDGSBDOldWHSYS___STDBWP_23</v>
      </c>
      <c r="C315">
        <f>_xlfn.XLOOKUP(B315,Calculation!A:A,Calculation!R:R)</f>
        <v>1.1000000000000001</v>
      </c>
    </row>
    <row r="316" spans="1:3" x14ac:dyDescent="0.25">
      <c r="A316" t="s">
        <v>5</v>
      </c>
      <c r="B316" t="str">
        <f>Calculation!A316</f>
        <v>PUBBDGHSPNewSHHEP___ESRELC_23</v>
      </c>
      <c r="C316">
        <f>_xlfn.XLOOKUP(B316,Calculation!A:A,Calculation!R:R)</f>
        <v>2</v>
      </c>
    </row>
    <row r="317" spans="1:3" x14ac:dyDescent="0.25">
      <c r="A317" t="s">
        <v>5</v>
      </c>
      <c r="B317" t="str">
        <f>Calculation!A317</f>
        <v>PUBBDGMUNNewSCWD___ESRELC_23</v>
      </c>
      <c r="C317">
        <f>_xlfn.XLOOKUP(B317,Calculation!A:A,Calculation!R:R)</f>
        <v>2</v>
      </c>
    </row>
    <row r="318" spans="1:3" x14ac:dyDescent="0.25">
      <c r="A318" t="s">
        <v>5</v>
      </c>
      <c r="B318" t="str">
        <f>Calculation!A318</f>
        <v>PUBBDGHSPOldWHSYS___ESRPRO_23</v>
      </c>
      <c r="C318">
        <f>_xlfn.XLOOKUP(B318,Calculation!A:A,Calculation!R:R)</f>
        <v>1.1000000000000001</v>
      </c>
    </row>
    <row r="319" spans="1:3" x14ac:dyDescent="0.25">
      <c r="A319" t="s">
        <v>5</v>
      </c>
      <c r="B319" t="str">
        <f>Calculation!A319</f>
        <v>PUBBDGPSINewLIINC100WSTDELC_23</v>
      </c>
      <c r="C319">
        <f>_xlfn.XLOOKUP(B319,Calculation!A:A,Calculation!R:R)</f>
        <v>2</v>
      </c>
    </row>
    <row r="320" spans="1:3" x14ac:dyDescent="0.25">
      <c r="A320" t="s">
        <v>5</v>
      </c>
      <c r="B320" t="str">
        <f>Calculation!A320</f>
        <v>PUBBDGSBDNewWHHEP___HIGELC_23</v>
      </c>
      <c r="C320">
        <f>_xlfn.XLOOKUP(B320,Calculation!A:A,Calculation!R:R)</f>
        <v>2</v>
      </c>
    </row>
    <row r="321" spans="1:3" x14ac:dyDescent="0.25">
      <c r="A321" t="s">
        <v>5</v>
      </c>
      <c r="B321" t="str">
        <f>Calculation!A321</f>
        <v>PUBBDGHSPOldLILED___HIGELC_23</v>
      </c>
      <c r="C321">
        <f>_xlfn.XLOOKUP(B321,Calculation!A:A,Calculation!R:R)</f>
        <v>1.1000000000000001</v>
      </c>
    </row>
    <row r="322" spans="1:3" x14ac:dyDescent="0.25">
      <c r="A322" t="s">
        <v>5</v>
      </c>
      <c r="B322" t="str">
        <f>Calculation!A322</f>
        <v>PUBBDGMUNNewLIHAL100WSTDELC_23</v>
      </c>
      <c r="C322">
        <f>_xlfn.XLOOKUP(B322,Calculation!A:A,Calculation!R:R)</f>
        <v>2</v>
      </c>
    </row>
    <row r="323" spans="1:3" x14ac:dyDescent="0.25">
      <c r="A323" t="s">
        <v>5</v>
      </c>
      <c r="B323" t="str">
        <f>Calculation!A323</f>
        <v>PUBBDGSBDOldLILED___STDELC_23</v>
      </c>
      <c r="C323">
        <f>_xlfn.XLOOKUP(B323,Calculation!A:A,Calculation!R:R)</f>
        <v>1.1000000000000001</v>
      </c>
    </row>
    <row r="324" spans="1:3" x14ac:dyDescent="0.25">
      <c r="A324" t="s">
        <v>5</v>
      </c>
      <c r="B324" t="str">
        <f>Calculation!A324</f>
        <v>PUBBDGSBDOldWHWTK___STDELC_23</v>
      </c>
      <c r="C324">
        <f>_xlfn.XLOOKUP(B324,Calculation!A:A,Calculation!R:R)</f>
        <v>1.1000000000000001</v>
      </c>
    </row>
    <row r="325" spans="1:3" x14ac:dyDescent="0.25">
      <c r="A325" t="s">
        <v>5</v>
      </c>
      <c r="B325" t="str">
        <f>Calculation!A325</f>
        <v>PUBBDGHSPNewSHHEP___STDELC_23</v>
      </c>
      <c r="C325">
        <f>_xlfn.XLOOKUP(B325,Calculation!A:A,Calculation!R:R)</f>
        <v>2</v>
      </c>
    </row>
    <row r="326" spans="1:3" x14ac:dyDescent="0.25">
      <c r="A326" t="s">
        <v>5</v>
      </c>
      <c r="B326" t="str">
        <f>Calculation!A326</f>
        <v>PUBBDGPSINewSHFUR___STDPRO_23</v>
      </c>
      <c r="C326">
        <f>_xlfn.XLOOKUP(B326,Calculation!A:A,Calculation!R:R)</f>
        <v>2</v>
      </c>
    </row>
    <row r="327" spans="1:3" x14ac:dyDescent="0.25">
      <c r="A327" t="s">
        <v>5</v>
      </c>
      <c r="B327" t="str">
        <f>Calculation!A327</f>
        <v>PUBBDGSBDOldAE______STDPRO_23</v>
      </c>
      <c r="C327">
        <f>_xlfn.XLOOKUP(B327,Calculation!A:A,Calculation!R:R)</f>
        <v>1.2</v>
      </c>
    </row>
    <row r="328" spans="1:3" x14ac:dyDescent="0.25">
      <c r="A328" t="s">
        <v>5</v>
      </c>
      <c r="B328" t="str">
        <f>Calculation!A328</f>
        <v>PUBBDGPSINewSHFUR___ESRPRO_23</v>
      </c>
      <c r="C328">
        <f>_xlfn.XLOOKUP(B328,Calculation!A:A,Calculation!R:R)</f>
        <v>2</v>
      </c>
    </row>
    <row r="329" spans="1:3" x14ac:dyDescent="0.25">
      <c r="A329" t="s">
        <v>5</v>
      </c>
      <c r="B329" t="str">
        <f>Calculation!A329</f>
        <v>PUBBDGHSPOldWHSYS___STDBWP_23</v>
      </c>
      <c r="C329">
        <f>_xlfn.XLOOKUP(B329,Calculation!A:A,Calculation!R:R)</f>
        <v>1.1000000000000001</v>
      </c>
    </row>
    <row r="330" spans="1:3" x14ac:dyDescent="0.25">
      <c r="A330" t="s">
        <v>5</v>
      </c>
      <c r="B330" t="str">
        <f>Calculation!A330</f>
        <v>PUBBDGMUNNewSHFUR___STDKER_23</v>
      </c>
      <c r="C330">
        <f>_xlfn.XLOOKUP(B330,Calculation!A:A,Calculation!R:R)</f>
        <v>2</v>
      </c>
    </row>
    <row r="331" spans="1:3" x14ac:dyDescent="0.25">
      <c r="A331" t="s">
        <v>5</v>
      </c>
      <c r="B331" t="str">
        <f>Calculation!A331</f>
        <v>PUBBDGMUNNewSHFUR___STDHFO_23</v>
      </c>
      <c r="C331">
        <f>_xlfn.XLOOKUP(B331,Calculation!A:A,Calculation!R:R)</f>
        <v>2</v>
      </c>
    </row>
    <row r="332" spans="1:3" x14ac:dyDescent="0.25">
      <c r="A332" t="s">
        <v>5</v>
      </c>
      <c r="B332" t="str">
        <f>Calculation!A332</f>
        <v>PUBBDGMUNNewSHFUR___STDLFO_23</v>
      </c>
      <c r="C332">
        <f>_xlfn.XLOOKUP(B332,Calculation!A:A,Calculation!R:R)</f>
        <v>2</v>
      </c>
    </row>
    <row r="333" spans="1:3" x14ac:dyDescent="0.25">
      <c r="A333" t="s">
        <v>5</v>
      </c>
      <c r="B333" t="str">
        <f>Calculation!A333</f>
        <v>PUBBDGPSINewSHFUR___HIGPRO_23</v>
      </c>
      <c r="C333">
        <f>_xlfn.XLOOKUP(B333,Calculation!A:A,Calculation!R:R)</f>
        <v>2</v>
      </c>
    </row>
    <row r="334" spans="1:3" x14ac:dyDescent="0.25">
      <c r="A334" t="s">
        <v>5</v>
      </c>
      <c r="B334" t="str">
        <f>Calculation!A334</f>
        <v>PUBBDGPSIOldWHSTHBCKSTDNGA_23</v>
      </c>
      <c r="C334">
        <f>_xlfn.XLOOKUP(B334,Calculation!A:A,Calculation!R:R)</f>
        <v>1.2</v>
      </c>
    </row>
    <row r="335" spans="1:3" x14ac:dyDescent="0.25">
      <c r="A335" t="s">
        <v>5</v>
      </c>
      <c r="B335" t="str">
        <f>Calculation!A335</f>
        <v>PUBBDGMUNOldWHWTK___HIGELC_23</v>
      </c>
      <c r="C335">
        <f>_xlfn.XLOOKUP(B335,Calculation!A:A,Calculation!R:R)</f>
        <v>1.1000000000000001</v>
      </c>
    </row>
    <row r="336" spans="1:3" x14ac:dyDescent="0.25">
      <c r="A336" t="s">
        <v>5</v>
      </c>
      <c r="B336" t="str">
        <f>Calculation!A336</f>
        <v>PUBBDGSBDOldLILED___HIGELC_23</v>
      </c>
      <c r="C336">
        <f>_xlfn.XLOOKUP(B336,Calculation!A:A,Calculation!R:R)</f>
        <v>1.1000000000000001</v>
      </c>
    </row>
    <row r="337" spans="1:3" x14ac:dyDescent="0.25">
      <c r="A337" t="s">
        <v>5</v>
      </c>
      <c r="B337" t="str">
        <f>Calculation!A337</f>
        <v>PUBBDGMUNNewSHFUR___HIGHFO_23</v>
      </c>
      <c r="C337">
        <f>_xlfn.XLOOKUP(B337,Calculation!A:A,Calculation!R:R)</f>
        <v>2</v>
      </c>
    </row>
    <row r="338" spans="1:3" x14ac:dyDescent="0.25">
      <c r="A338" t="s">
        <v>5</v>
      </c>
      <c r="B338" t="str">
        <f>Calculation!A338</f>
        <v>PUBBDGMUNNewSHFUR___HIGLFO_23</v>
      </c>
      <c r="C338">
        <f>_xlfn.XLOOKUP(B338,Calculation!A:A,Calculation!R:R)</f>
        <v>2</v>
      </c>
    </row>
    <row r="339" spans="1:3" x14ac:dyDescent="0.25">
      <c r="A339" t="s">
        <v>5</v>
      </c>
      <c r="B339" t="str">
        <f>Calculation!A339</f>
        <v>PUBBDGHSPOldAE______STDPRO_23</v>
      </c>
      <c r="C339">
        <f>_xlfn.XLOOKUP(B339,Calculation!A:A,Calculation!R:R)</f>
        <v>1.2</v>
      </c>
    </row>
    <row r="340" spans="1:3" x14ac:dyDescent="0.25">
      <c r="A340" t="s">
        <v>5</v>
      </c>
      <c r="B340" t="str">
        <f>Calculation!A340</f>
        <v>PUBBDGMUNOldSHPLT1500WSTDELC_23</v>
      </c>
      <c r="C340">
        <f>_xlfn.XLOOKUP(B340,Calculation!A:A,Calculation!R:R)</f>
        <v>1.1000000000000001</v>
      </c>
    </row>
    <row r="341" spans="1:3" x14ac:dyDescent="0.25">
      <c r="A341" t="s">
        <v>5</v>
      </c>
      <c r="B341" t="str">
        <f>Calculation!A341</f>
        <v>PUBBDGSBDNewSCCE___STDELC_23</v>
      </c>
      <c r="C341">
        <f>_xlfn.XLOOKUP(B341,Calculation!A:A,Calculation!R:R)</f>
        <v>2</v>
      </c>
    </row>
    <row r="342" spans="1:3" x14ac:dyDescent="0.25">
      <c r="A342" t="s">
        <v>5</v>
      </c>
      <c r="B342" t="str">
        <f>Calculation!A342</f>
        <v>PUBBDGMUNNewSCWA___STDELC_23</v>
      </c>
      <c r="C342">
        <f>_xlfn.XLOOKUP(B342,Calculation!A:A,Calculation!R:R)</f>
        <v>2</v>
      </c>
    </row>
    <row r="343" spans="1:3" x14ac:dyDescent="0.25">
      <c r="A343" t="s">
        <v>5</v>
      </c>
      <c r="B343" t="str">
        <f>Calculation!A343</f>
        <v>PUBBDGPSIOldWHSYS___ESRPRO_23</v>
      </c>
      <c r="C343">
        <f>_xlfn.XLOOKUP(B343,Calculation!A:A,Calculation!R:R)</f>
        <v>1.1000000000000001</v>
      </c>
    </row>
    <row r="344" spans="1:3" x14ac:dyDescent="0.25">
      <c r="A344" t="s">
        <v>5</v>
      </c>
      <c r="B344" t="str">
        <f>Calculation!A344</f>
        <v>PUBBDGMUNNewWHSTHBCKSTDELC_23</v>
      </c>
      <c r="C344">
        <f>_xlfn.XLOOKUP(B344,Calculation!A:A,Calculation!R:R)</f>
        <v>2</v>
      </c>
    </row>
    <row r="345" spans="1:3" x14ac:dyDescent="0.25">
      <c r="A345" t="s">
        <v>5</v>
      </c>
      <c r="B345" t="str">
        <f>Calculation!A345</f>
        <v>PUBBDGHSPOldWHWTK___STDELC_23</v>
      </c>
      <c r="C345">
        <f>_xlfn.XLOOKUP(B345,Calculation!A:A,Calculation!R:R)</f>
        <v>1.1000000000000001</v>
      </c>
    </row>
    <row r="346" spans="1:3" x14ac:dyDescent="0.25">
      <c r="A346" t="s">
        <v>5</v>
      </c>
      <c r="B346" t="str">
        <f>Calculation!A346</f>
        <v>PUBBDGHSPNewSHHEP___HIGELC_23</v>
      </c>
      <c r="C346">
        <f>_xlfn.XLOOKUP(B346,Calculation!A:A,Calculation!R:R)</f>
        <v>2</v>
      </c>
    </row>
    <row r="347" spans="1:3" x14ac:dyDescent="0.25">
      <c r="A347" t="s">
        <v>5</v>
      </c>
      <c r="B347" t="str">
        <f>Calculation!A347</f>
        <v>PUBBDGMUNNewSCWA___ESRELC_23</v>
      </c>
      <c r="C347">
        <f>_xlfn.XLOOKUP(B347,Calculation!A:A,Calculation!R:R)</f>
        <v>2</v>
      </c>
    </row>
    <row r="348" spans="1:3" x14ac:dyDescent="0.25">
      <c r="A348" t="s">
        <v>5</v>
      </c>
      <c r="B348" t="str">
        <f>Calculation!A348</f>
        <v>PUBBDGMUNNewSCWD___HIGELC_23</v>
      </c>
      <c r="C348">
        <f>_xlfn.XLOOKUP(B348,Calculation!A:A,Calculation!R:R)</f>
        <v>2</v>
      </c>
    </row>
    <row r="349" spans="1:3" x14ac:dyDescent="0.25">
      <c r="A349" t="s">
        <v>5</v>
      </c>
      <c r="B349" t="str">
        <f>Calculation!A349</f>
        <v>PUBBDGSBDNewSCCE___ESRELC_23</v>
      </c>
      <c r="C349">
        <f>_xlfn.XLOOKUP(B349,Calculation!A:A,Calculation!R:R)</f>
        <v>2</v>
      </c>
    </row>
    <row r="350" spans="1:3" x14ac:dyDescent="0.25">
      <c r="A350" t="s">
        <v>5</v>
      </c>
      <c r="B350" t="str">
        <f>Calculation!A350</f>
        <v>PUBBDGMUNNewWHHEP___ESRELC_23</v>
      </c>
      <c r="C350">
        <f>_xlfn.XLOOKUP(B350,Calculation!A:A,Calculation!R:R)</f>
        <v>2</v>
      </c>
    </row>
    <row r="351" spans="1:3" x14ac:dyDescent="0.25">
      <c r="A351" t="s">
        <v>5</v>
      </c>
      <c r="B351" t="str">
        <f>Calculation!A351</f>
        <v>PUBBDGPSIOldWHSYS___STDBWP_23</v>
      </c>
      <c r="C351">
        <f>_xlfn.XLOOKUP(B351,Calculation!A:A,Calculation!R:R)</f>
        <v>1.1000000000000001</v>
      </c>
    </row>
    <row r="352" spans="1:3" x14ac:dyDescent="0.25">
      <c r="A352" t="s">
        <v>5</v>
      </c>
      <c r="B352" t="str">
        <f>Calculation!A352</f>
        <v>PUBBDGHSPOldLIFLUT8HIGELC_23</v>
      </c>
      <c r="C352">
        <f>_xlfn.XLOOKUP(B352,Calculation!A:A,Calculation!R:R)</f>
        <v>1.1000000000000001</v>
      </c>
    </row>
    <row r="353" spans="1:3" x14ac:dyDescent="0.25">
      <c r="A353" t="s">
        <v>5</v>
      </c>
      <c r="B353" t="str">
        <f>Calculation!A353</f>
        <v>PUBBDGMUNNewWHHEP___STDELC_23</v>
      </c>
      <c r="C353">
        <f>_xlfn.XLOOKUP(B353,Calculation!A:A,Calculation!R:R)</f>
        <v>2</v>
      </c>
    </row>
    <row r="354" spans="1:3" x14ac:dyDescent="0.25">
      <c r="A354" t="s">
        <v>5</v>
      </c>
      <c r="B354" t="str">
        <f>Calculation!A354</f>
        <v>PUBBDGPSIOldAE______STDPRO_23</v>
      </c>
      <c r="C354">
        <f>_xlfn.XLOOKUP(B354,Calculation!A:A,Calculation!R:R)</f>
        <v>1.1000000000000001</v>
      </c>
    </row>
    <row r="355" spans="1:3" x14ac:dyDescent="0.25">
      <c r="A355" t="s">
        <v>5</v>
      </c>
      <c r="B355" t="str">
        <f>Calculation!A355</f>
        <v>PUBBDGSBDNewLIINC100WSTDELC_23</v>
      </c>
      <c r="C355">
        <f>_xlfn.XLOOKUP(B355,Calculation!A:A,Calculation!R:R)</f>
        <v>2</v>
      </c>
    </row>
    <row r="356" spans="1:3" x14ac:dyDescent="0.25">
      <c r="A356" t="s">
        <v>5</v>
      </c>
      <c r="B356" t="str">
        <f>Calculation!A356</f>
        <v>PUBBDGMUNNewSCWA___HIGELC_23</v>
      </c>
      <c r="C356">
        <f>_xlfn.XLOOKUP(B356,Calculation!A:A,Calculation!R:R)</f>
        <v>2</v>
      </c>
    </row>
    <row r="357" spans="1:3" x14ac:dyDescent="0.25">
      <c r="A357" t="s">
        <v>5</v>
      </c>
      <c r="B357" t="str">
        <f>Calculation!A357</f>
        <v>PUBBDGPSINewSHHEP___ESRELC_23</v>
      </c>
      <c r="C357">
        <f>_xlfn.XLOOKUP(B357,Calculation!A:A,Calculation!R:R)</f>
        <v>2</v>
      </c>
    </row>
    <row r="358" spans="1:3" x14ac:dyDescent="0.25">
      <c r="A358" t="s">
        <v>5</v>
      </c>
      <c r="B358" t="str">
        <f>Calculation!A358</f>
        <v>PUBBDGSBDNewSHFUR___STDPRO_23</v>
      </c>
      <c r="C358">
        <f>_xlfn.XLOOKUP(B358,Calculation!A:A,Calculation!R:R)</f>
        <v>2</v>
      </c>
    </row>
    <row r="359" spans="1:3" x14ac:dyDescent="0.25">
      <c r="A359" t="s">
        <v>5</v>
      </c>
      <c r="B359" t="str">
        <f>Calculation!A359</f>
        <v>PUBBDGSBDNewSHFUR___ESRPRO_23</v>
      </c>
      <c r="C359">
        <f>_xlfn.XLOOKUP(B359,Calculation!A:A,Calculation!R:R)</f>
        <v>2</v>
      </c>
    </row>
    <row r="360" spans="1:3" x14ac:dyDescent="0.25">
      <c r="A360" t="s">
        <v>5</v>
      </c>
      <c r="B360" t="str">
        <f>Calculation!A360</f>
        <v>PUBBDGPSIOldLILED___STDELC_23</v>
      </c>
      <c r="C360">
        <f>_xlfn.XLOOKUP(B360,Calculation!A:A,Calculation!R:R)</f>
        <v>1.1000000000000001</v>
      </c>
    </row>
    <row r="361" spans="1:3" x14ac:dyDescent="0.25">
      <c r="A361" t="s">
        <v>5</v>
      </c>
      <c r="B361" t="str">
        <f>Calculation!A361</f>
        <v>PUBBDGSBDOldWHSYS___STDKER_23</v>
      </c>
      <c r="C361">
        <f>_xlfn.XLOOKUP(B361,Calculation!A:A,Calculation!R:R)</f>
        <v>1.1000000000000001</v>
      </c>
    </row>
    <row r="362" spans="1:3" x14ac:dyDescent="0.25">
      <c r="A362" t="s">
        <v>5</v>
      </c>
      <c r="B362" t="str">
        <f>Calculation!A362</f>
        <v>PUBBDGSBDOldWHSYS___STDHFO_23</v>
      </c>
      <c r="C362">
        <f>_xlfn.XLOOKUP(B362,Calculation!A:A,Calculation!R:R)</f>
        <v>1.1000000000000001</v>
      </c>
    </row>
    <row r="363" spans="1:3" x14ac:dyDescent="0.25">
      <c r="A363" t="s">
        <v>5</v>
      </c>
      <c r="B363" t="str">
        <f>Calculation!A363</f>
        <v>PUBBDGSBDOldWHSYS___STDLFO_23</v>
      </c>
      <c r="C363">
        <f>_xlfn.XLOOKUP(B363,Calculation!A:A,Calculation!R:R)</f>
        <v>1.1000000000000001</v>
      </c>
    </row>
    <row r="364" spans="1:3" x14ac:dyDescent="0.25">
      <c r="A364" t="s">
        <v>5</v>
      </c>
      <c r="B364" t="str">
        <f>Calculation!A364</f>
        <v>PUBBDGPSIOldWHWTK___STDELC_23</v>
      </c>
      <c r="C364">
        <f>_xlfn.XLOOKUP(B364,Calculation!A:A,Calculation!R:R)</f>
        <v>1.1000000000000001</v>
      </c>
    </row>
    <row r="365" spans="1:3" x14ac:dyDescent="0.25">
      <c r="A365" t="s">
        <v>5</v>
      </c>
      <c r="B365" t="str">
        <f>Calculation!A365</f>
        <v>PUBBDGSBDNewSCCE___HIGELC_23</v>
      </c>
      <c r="C365">
        <f>_xlfn.XLOOKUP(B365,Calculation!A:A,Calculation!R:R)</f>
        <v>2</v>
      </c>
    </row>
    <row r="366" spans="1:3" x14ac:dyDescent="0.25">
      <c r="A366" t="s">
        <v>5</v>
      </c>
      <c r="B366" t="str">
        <f>Calculation!A366</f>
        <v>PUBBDGSBDNewSHFUR___HIGPRO_23</v>
      </c>
      <c r="C366">
        <f>_xlfn.XLOOKUP(B366,Calculation!A:A,Calculation!R:R)</f>
        <v>2</v>
      </c>
    </row>
    <row r="367" spans="1:3" x14ac:dyDescent="0.25">
      <c r="A367" t="s">
        <v>5</v>
      </c>
      <c r="B367" t="str">
        <f>Calculation!A367</f>
        <v>PUBBDGSBDOldLIFLUT8HIGELC_23</v>
      </c>
      <c r="C367">
        <f>_xlfn.XLOOKUP(B367,Calculation!A:A,Calculation!R:R)</f>
        <v>1.1000000000000001</v>
      </c>
    </row>
    <row r="368" spans="1:3" x14ac:dyDescent="0.25">
      <c r="A368" t="s">
        <v>5</v>
      </c>
      <c r="B368" t="str">
        <f>Calculation!A368</f>
        <v>PUBBDGHSPOldSHPLT1500WSTDELC_23</v>
      </c>
      <c r="C368">
        <f>_xlfn.XLOOKUP(B368,Calculation!A:A,Calculation!R:R)</f>
        <v>1.1000000000000001</v>
      </c>
    </row>
    <row r="369" spans="1:3" x14ac:dyDescent="0.25">
      <c r="A369" t="s">
        <v>5</v>
      </c>
      <c r="B369" t="str">
        <f>Calculation!A369</f>
        <v>PUBBDGPSINewSHHEP___STDELC_23</v>
      </c>
      <c r="C369">
        <f>_xlfn.XLOOKUP(B369,Calculation!A:A,Calculation!R:R)</f>
        <v>2</v>
      </c>
    </row>
    <row r="370" spans="1:3" x14ac:dyDescent="0.25">
      <c r="A370" t="s">
        <v>5</v>
      </c>
      <c r="B370" t="str">
        <f>Calculation!A370</f>
        <v>PUBBDGHSPNewSHHEP___STDNGA_23</v>
      </c>
      <c r="C370">
        <f>_xlfn.XLOOKUP(B370,Calculation!A:A,Calculation!R:R)</f>
        <v>2</v>
      </c>
    </row>
    <row r="371" spans="1:3" x14ac:dyDescent="0.25">
      <c r="A371" t="s">
        <v>5</v>
      </c>
      <c r="B371" t="str">
        <f>Calculation!A371</f>
        <v>PUBBDGPSIOldLILED___HIGELC_23</v>
      </c>
      <c r="C371">
        <f>_xlfn.XLOOKUP(B371,Calculation!A:A,Calculation!R:R)</f>
        <v>1.1000000000000001</v>
      </c>
    </row>
    <row r="372" spans="1:3" x14ac:dyDescent="0.25">
      <c r="A372" t="s">
        <v>5</v>
      </c>
      <c r="B372" t="str">
        <f>Calculation!A372</f>
        <v>PUBBDGMUNNewWHHEP___HIGELC_23</v>
      </c>
      <c r="C372">
        <f>_xlfn.XLOOKUP(B372,Calculation!A:A,Calculation!R:R)</f>
        <v>2</v>
      </c>
    </row>
    <row r="373" spans="1:3" x14ac:dyDescent="0.25">
      <c r="A373" t="s">
        <v>5</v>
      </c>
      <c r="B373" t="str">
        <f>Calculation!A373</f>
        <v>PUBBDGMUNOldSHPLT1000WSTDELC_23</v>
      </c>
      <c r="C373">
        <f>_xlfn.XLOOKUP(B373,Calculation!A:A,Calculation!R:R)</f>
        <v>1.1000000000000001</v>
      </c>
    </row>
    <row r="374" spans="1:3" x14ac:dyDescent="0.25">
      <c r="A374" t="s">
        <v>5</v>
      </c>
      <c r="B374" t="str">
        <f>Calculation!A374</f>
        <v>PUBBDGHSPOldWHSYS___STDKER_23</v>
      </c>
      <c r="C374">
        <f>_xlfn.XLOOKUP(B374,Calculation!A:A,Calculation!R:R)</f>
        <v>1.1000000000000001</v>
      </c>
    </row>
    <row r="375" spans="1:3" x14ac:dyDescent="0.25">
      <c r="A375" t="s">
        <v>5</v>
      </c>
      <c r="B375" t="str">
        <f>Calculation!A375</f>
        <v>PUBBDGHSPOldWHSYS___STDHFO_23</v>
      </c>
      <c r="C375">
        <f>_xlfn.XLOOKUP(B375,Calculation!A:A,Calculation!R:R)</f>
        <v>1.1000000000000001</v>
      </c>
    </row>
    <row r="376" spans="1:3" x14ac:dyDescent="0.25">
      <c r="A376" t="s">
        <v>5</v>
      </c>
      <c r="B376" t="str">
        <f>Calculation!A376</f>
        <v>PUBBDGHSPOldWHSYS___STDLFO_23</v>
      </c>
      <c r="C376">
        <f>_xlfn.XLOOKUP(B376,Calculation!A:A,Calculation!R:R)</f>
        <v>1.1000000000000001</v>
      </c>
    </row>
    <row r="377" spans="1:3" x14ac:dyDescent="0.25">
      <c r="A377" t="s">
        <v>5</v>
      </c>
      <c r="B377" t="str">
        <f>Calculation!A377</f>
        <v>PUBBDGMUNOldLIHAL100WSTDELC_23</v>
      </c>
      <c r="C377">
        <f>_xlfn.XLOOKUP(B377,Calculation!A:A,Calculation!R:R)</f>
        <v>1.1000000000000001</v>
      </c>
    </row>
    <row r="378" spans="1:3" x14ac:dyDescent="0.25">
      <c r="A378" t="s">
        <v>5</v>
      </c>
      <c r="B378" t="str">
        <f>Calculation!A378</f>
        <v>PUBBDGPSINewSHHEP___HIGELC_23</v>
      </c>
      <c r="C378">
        <f>_xlfn.XLOOKUP(B378,Calculation!A:A,Calculation!R:R)</f>
        <v>2</v>
      </c>
    </row>
    <row r="379" spans="1:3" x14ac:dyDescent="0.25">
      <c r="A379" t="s">
        <v>5</v>
      </c>
      <c r="B379" t="str">
        <f>Calculation!A379</f>
        <v>PUBBDGMUNOldLILED___ESRELC_23</v>
      </c>
      <c r="C379">
        <f>_xlfn.XLOOKUP(B379,Calculation!A:A,Calculation!R:R)</f>
        <v>1.1000000000000001</v>
      </c>
    </row>
    <row r="380" spans="1:3" x14ac:dyDescent="0.25">
      <c r="A380" t="s">
        <v>5</v>
      </c>
      <c r="B380" t="str">
        <f>Calculation!A380</f>
        <v>PUBBDGSBDNewSHHEP___ESRELC_23</v>
      </c>
      <c r="C380">
        <f>_xlfn.XLOOKUP(B380,Calculation!A:A,Calculation!R:R)</f>
        <v>2</v>
      </c>
    </row>
    <row r="381" spans="1:3" x14ac:dyDescent="0.25">
      <c r="A381" t="s">
        <v>5</v>
      </c>
      <c r="B381" t="str">
        <f>Calculation!A381</f>
        <v>PUBBDGMUNOldWHSYS___STDBMA_23</v>
      </c>
      <c r="C381">
        <f>_xlfn.XLOOKUP(B381,Calculation!A:A,Calculation!R:R)</f>
        <v>1.1000000000000001</v>
      </c>
    </row>
    <row r="382" spans="1:3" x14ac:dyDescent="0.25">
      <c r="A382" t="s">
        <v>5</v>
      </c>
      <c r="B382" t="str">
        <f>Calculation!A382</f>
        <v>PUBBDGSBDOldWHWTK___HIGELC_23</v>
      </c>
      <c r="C382">
        <f>_xlfn.XLOOKUP(B382,Calculation!A:A,Calculation!R:R)</f>
        <v>1.1000000000000001</v>
      </c>
    </row>
    <row r="383" spans="1:3" x14ac:dyDescent="0.25">
      <c r="A383" t="s">
        <v>5</v>
      </c>
      <c r="B383" t="str">
        <f>Calculation!A383</f>
        <v>PUBBDGSBDNewSHHEP___STDELC_23</v>
      </c>
      <c r="C383">
        <f>_xlfn.XLOOKUP(B383,Calculation!A:A,Calculation!R:R)</f>
        <v>2</v>
      </c>
    </row>
    <row r="384" spans="1:3" x14ac:dyDescent="0.25">
      <c r="A384" t="s">
        <v>5</v>
      </c>
      <c r="B384" t="str">
        <f>Calculation!A384</f>
        <v>PUBBDGMUNNewSCCE___STDELC_23</v>
      </c>
      <c r="C384">
        <f>_xlfn.XLOOKUP(B384,Calculation!A:A,Calculation!R:R)</f>
        <v>2</v>
      </c>
    </row>
    <row r="385" spans="1:3" x14ac:dyDescent="0.25">
      <c r="A385" t="s">
        <v>5</v>
      </c>
      <c r="B385" t="str">
        <f>Calculation!A385</f>
        <v>PUBBDGPSIOldWHSYS___STDKER_23</v>
      </c>
      <c r="C385">
        <f>_xlfn.XLOOKUP(B385,Calculation!A:A,Calculation!R:R)</f>
        <v>1.1000000000000001</v>
      </c>
    </row>
    <row r="386" spans="1:3" x14ac:dyDescent="0.25">
      <c r="A386" t="s">
        <v>5</v>
      </c>
      <c r="B386" t="str">
        <f>Calculation!A386</f>
        <v>PUBBDGPSIOldWHSYS___STDHFO_23</v>
      </c>
      <c r="C386">
        <f>_xlfn.XLOOKUP(B386,Calculation!A:A,Calculation!R:R)</f>
        <v>1.1000000000000001</v>
      </c>
    </row>
    <row r="387" spans="1:3" x14ac:dyDescent="0.25">
      <c r="A387" t="s">
        <v>5</v>
      </c>
      <c r="B387" t="str">
        <f>Calculation!A387</f>
        <v>PUBBDGPSIOldWHSYS___STDLFO_23</v>
      </c>
      <c r="C387">
        <f>_xlfn.XLOOKUP(B387,Calculation!A:A,Calculation!R:R)</f>
        <v>1.1000000000000001</v>
      </c>
    </row>
    <row r="388" spans="1:3" x14ac:dyDescent="0.25">
      <c r="A388" t="s">
        <v>5</v>
      </c>
      <c r="B388" t="str">
        <f>Calculation!A388</f>
        <v>PUBBDGSBDOldSHPLT1500WSTDELC_23</v>
      </c>
      <c r="C388">
        <f>_xlfn.XLOOKUP(B388,Calculation!A:A,Calculation!R:R)</f>
        <v>1.1000000000000001</v>
      </c>
    </row>
    <row r="389" spans="1:3" x14ac:dyDescent="0.25">
      <c r="A389" t="s">
        <v>5</v>
      </c>
      <c r="B389" t="str">
        <f>Calculation!A389</f>
        <v>PUBBDGMUNNewLIINC100WSTDELC_23</v>
      </c>
      <c r="C389">
        <f>_xlfn.XLOOKUP(B389,Calculation!A:A,Calculation!R:R)</f>
        <v>2</v>
      </c>
    </row>
    <row r="390" spans="1:3" x14ac:dyDescent="0.25">
      <c r="A390" t="s">
        <v>5</v>
      </c>
      <c r="B390" t="str">
        <f>Calculation!A390</f>
        <v>PUBBDGPSINewSHHEP___STDNGA_23</v>
      </c>
      <c r="C390">
        <f>_xlfn.XLOOKUP(B390,Calculation!A:A,Calculation!R:R)</f>
        <v>2</v>
      </c>
    </row>
    <row r="391" spans="1:3" x14ac:dyDescent="0.25">
      <c r="A391" t="s">
        <v>5</v>
      </c>
      <c r="B391" t="str">
        <f>Calculation!A391</f>
        <v>PUBBDGPSIOldLIFLUT8HIGELC_23</v>
      </c>
      <c r="C391">
        <f>_xlfn.XLOOKUP(B391,Calculation!A:A,Calculation!R:R)</f>
        <v>1.1000000000000001</v>
      </c>
    </row>
    <row r="392" spans="1:3" x14ac:dyDescent="0.25">
      <c r="A392" t="s">
        <v>5</v>
      </c>
      <c r="B392" t="str">
        <f>Calculation!A392</f>
        <v>PUBBDGMUNNewSCCE___ESRELC_23</v>
      </c>
      <c r="C392">
        <f>_xlfn.XLOOKUP(B392,Calculation!A:A,Calculation!R:R)</f>
        <v>2</v>
      </c>
    </row>
    <row r="393" spans="1:3" x14ac:dyDescent="0.25">
      <c r="A393" t="s">
        <v>5</v>
      </c>
      <c r="B393" t="str">
        <f>Calculation!A393</f>
        <v>PUBBDGHSPOldSHPLT1000WSTDELC_23</v>
      </c>
      <c r="C393">
        <f>_xlfn.XLOOKUP(B393,Calculation!A:A,Calculation!R:R)</f>
        <v>1.1000000000000001</v>
      </c>
    </row>
    <row r="394" spans="1:3" x14ac:dyDescent="0.25">
      <c r="A394" t="s">
        <v>5</v>
      </c>
      <c r="B394" t="str">
        <f>Calculation!A394</f>
        <v>PUBBDGMUNOldSHFUR___STDELC_23</v>
      </c>
      <c r="C394">
        <f>_xlfn.XLOOKUP(B394,Calculation!A:A,Calculation!R:R)</f>
        <v>1.1000000000000001</v>
      </c>
    </row>
    <row r="395" spans="1:3" x14ac:dyDescent="0.25">
      <c r="A395" t="s">
        <v>5</v>
      </c>
      <c r="B395" t="str">
        <f>Calculation!A395</f>
        <v>PUBBDGHSPOldWHWTK___HIGELC_23</v>
      </c>
      <c r="C395">
        <f>_xlfn.XLOOKUP(B395,Calculation!A:A,Calculation!R:R)</f>
        <v>1.1000000000000001</v>
      </c>
    </row>
    <row r="396" spans="1:3" x14ac:dyDescent="0.25">
      <c r="A396" t="s">
        <v>5</v>
      </c>
      <c r="B396" t="str">
        <f>Calculation!A396</f>
        <v>PUBBDGMUNNewSHFUR___STDPRO_23</v>
      </c>
      <c r="C396">
        <f>_xlfn.XLOOKUP(B396,Calculation!A:A,Calculation!R:R)</f>
        <v>2</v>
      </c>
    </row>
    <row r="397" spans="1:3" x14ac:dyDescent="0.25">
      <c r="A397" t="s">
        <v>5</v>
      </c>
      <c r="B397" t="str">
        <f>Calculation!A397</f>
        <v>PUBBDGMUNNewSHFUR___ESRPRO_23</v>
      </c>
      <c r="C397">
        <f>_xlfn.XLOOKUP(B397,Calculation!A:A,Calculation!R:R)</f>
        <v>2</v>
      </c>
    </row>
    <row r="398" spans="1:3" x14ac:dyDescent="0.25">
      <c r="A398" t="s">
        <v>5</v>
      </c>
      <c r="B398" t="str">
        <f>Calculation!A398</f>
        <v>PUBBDGSBDNewSHHEP___HIGELC_23</v>
      </c>
      <c r="C398">
        <f>_xlfn.XLOOKUP(B398,Calculation!A:A,Calculation!R:R)</f>
        <v>2</v>
      </c>
    </row>
    <row r="399" spans="1:3" x14ac:dyDescent="0.25">
      <c r="A399" t="s">
        <v>5</v>
      </c>
      <c r="B399" t="str">
        <f>Calculation!A399</f>
        <v>PUBBDGMUNNewSHFUR___HIGPRO_23</v>
      </c>
      <c r="C399">
        <f>_xlfn.XLOOKUP(B399,Calculation!A:A,Calculation!R:R)</f>
        <v>2</v>
      </c>
    </row>
    <row r="400" spans="1:3" x14ac:dyDescent="0.25">
      <c r="A400" t="s">
        <v>5</v>
      </c>
      <c r="B400" t="str">
        <f>Calculation!A400</f>
        <v>PUBBDGMUNNewSCCE___HIGELC_23</v>
      </c>
      <c r="C400">
        <f>_xlfn.XLOOKUP(B400,Calculation!A:A,Calculation!R:R)</f>
        <v>2</v>
      </c>
    </row>
    <row r="401" spans="1:3" x14ac:dyDescent="0.25">
      <c r="A401" t="s">
        <v>5</v>
      </c>
      <c r="B401" t="str">
        <f>Calculation!A401</f>
        <v>PUBBDGSBDNewSHHEP___STDNGA_23</v>
      </c>
      <c r="C401">
        <f>_xlfn.XLOOKUP(B401,Calculation!A:A,Calculation!R:R)</f>
        <v>2</v>
      </c>
    </row>
    <row r="402" spans="1:3" x14ac:dyDescent="0.25">
      <c r="A402" t="s">
        <v>5</v>
      </c>
      <c r="B402" t="str">
        <f>Calculation!A402</f>
        <v>PUBBDGPSIOldWHWTK___HIGELC_23</v>
      </c>
      <c r="C402">
        <f>_xlfn.XLOOKUP(B402,Calculation!A:A,Calculation!R:R)</f>
        <v>1.1000000000000001</v>
      </c>
    </row>
    <row r="403" spans="1:3" x14ac:dyDescent="0.25">
      <c r="A403" t="s">
        <v>5</v>
      </c>
      <c r="B403" t="str">
        <f>Calculation!A403</f>
        <v>PUBBDGHSPOldLIHAL100WSTDELC_23</v>
      </c>
      <c r="C403">
        <f>_xlfn.XLOOKUP(B403,Calculation!A:A,Calculation!R:R)</f>
        <v>1.1000000000000001</v>
      </c>
    </row>
    <row r="404" spans="1:3" x14ac:dyDescent="0.25">
      <c r="A404" t="s">
        <v>5</v>
      </c>
      <c r="B404" t="str">
        <f>Calculation!A404</f>
        <v>PUBBDGHSPOldLILED___ESRELC_23</v>
      </c>
      <c r="C404">
        <f>_xlfn.XLOOKUP(B404,Calculation!A:A,Calculation!R:R)</f>
        <v>1.1000000000000001</v>
      </c>
    </row>
    <row r="405" spans="1:3" x14ac:dyDescent="0.25">
      <c r="A405" t="s">
        <v>5</v>
      </c>
      <c r="B405" t="str">
        <f>Calculation!A405</f>
        <v>PUBBDGHSPOldSHFUR___STDELC_23</v>
      </c>
      <c r="C405">
        <f>_xlfn.XLOOKUP(B405,Calculation!A:A,Calculation!R:R)</f>
        <v>1.1000000000000001</v>
      </c>
    </row>
    <row r="406" spans="1:3" x14ac:dyDescent="0.25">
      <c r="A406" t="s">
        <v>5</v>
      </c>
      <c r="B406" t="str">
        <f>Calculation!A406</f>
        <v>PUBBDGMUNNewSHHEP___ESRELC_23</v>
      </c>
      <c r="C406">
        <f>_xlfn.XLOOKUP(B406,Calculation!A:A,Calculation!R:R)</f>
        <v>2</v>
      </c>
    </row>
    <row r="407" spans="1:3" x14ac:dyDescent="0.25">
      <c r="A407" t="s">
        <v>5</v>
      </c>
      <c r="B407" t="str">
        <f>Calculation!A407</f>
        <v>PUBBDGSBDOldSHPLT1000WSTDELC_23</v>
      </c>
      <c r="C407">
        <f>_xlfn.XLOOKUP(B407,Calculation!A:A,Calculation!R:R)</f>
        <v>1.1000000000000001</v>
      </c>
    </row>
    <row r="408" spans="1:3" x14ac:dyDescent="0.25">
      <c r="A408" t="s">
        <v>5</v>
      </c>
      <c r="B408" t="str">
        <f>Calculation!A408</f>
        <v>PUBBDGPSIOldSHPLT1500WSTDELC_23</v>
      </c>
      <c r="C408">
        <f>_xlfn.XLOOKUP(B408,Calculation!A:A,Calculation!R:R)</f>
        <v>1.1000000000000001</v>
      </c>
    </row>
    <row r="409" spans="1:3" x14ac:dyDescent="0.25">
      <c r="A409" t="s">
        <v>5</v>
      </c>
      <c r="B409" t="str">
        <f>Calculation!A409</f>
        <v>PUBBDGMUNNewSHHEP___STDELC_23</v>
      </c>
      <c r="C409">
        <f>_xlfn.XLOOKUP(B409,Calculation!A:A,Calculation!R:R)</f>
        <v>2</v>
      </c>
    </row>
    <row r="410" spans="1:3" x14ac:dyDescent="0.25">
      <c r="A410" t="s">
        <v>5</v>
      </c>
      <c r="B410" t="str">
        <f>Calculation!A410</f>
        <v>PUBBDGSBDOldLILED___ESRELC_23</v>
      </c>
      <c r="C410">
        <f>_xlfn.XLOOKUP(B410,Calculation!A:A,Calculation!R:R)</f>
        <v>1.1000000000000001</v>
      </c>
    </row>
    <row r="411" spans="1:3" x14ac:dyDescent="0.25">
      <c r="A411" t="s">
        <v>5</v>
      </c>
      <c r="B411" t="str">
        <f>Calculation!A411</f>
        <v>PUBBDGSBDOldLIHAL100WSTDELC_23</v>
      </c>
      <c r="C411">
        <f>_xlfn.XLOOKUP(B411,Calculation!A:A,Calculation!R:R)</f>
        <v>1.1000000000000001</v>
      </c>
    </row>
    <row r="412" spans="1:3" x14ac:dyDescent="0.25">
      <c r="A412" t="s">
        <v>5</v>
      </c>
      <c r="B412" t="str">
        <f>Calculation!A412</f>
        <v>PUBBDGSBDOldWHSYS___STDBMA_23</v>
      </c>
      <c r="C412">
        <f>_xlfn.XLOOKUP(B412,Calculation!A:A,Calculation!R:R)</f>
        <v>1.1000000000000001</v>
      </c>
    </row>
    <row r="413" spans="1:3" x14ac:dyDescent="0.25">
      <c r="A413" t="s">
        <v>5</v>
      </c>
      <c r="B413" t="str">
        <f>Calculation!A413</f>
        <v>PUBBDGMUNOldSHPLT500WSTDELC_23</v>
      </c>
      <c r="C413">
        <f>_xlfn.XLOOKUP(B413,Calculation!A:A,Calculation!R:R)</f>
        <v>1.1000000000000001</v>
      </c>
    </row>
    <row r="414" spans="1:3" x14ac:dyDescent="0.25">
      <c r="A414" t="s">
        <v>5</v>
      </c>
      <c r="B414" t="str">
        <f>Calculation!A414</f>
        <v>PUBBDGMUNOldSCWD___STDELC_23</v>
      </c>
      <c r="C414">
        <f>_xlfn.XLOOKUP(B414,Calculation!A:A,Calculation!R:R)</f>
        <v>1.1000000000000001</v>
      </c>
    </row>
    <row r="415" spans="1:3" x14ac:dyDescent="0.25">
      <c r="A415" t="s">
        <v>5</v>
      </c>
      <c r="B415" t="str">
        <f>Calculation!A415</f>
        <v>PUBBDGMUNOldLIINC100WSTDELC_23</v>
      </c>
      <c r="C415">
        <f>_xlfn.XLOOKUP(B415,Calculation!A:A,Calculation!R:R)</f>
        <v>1.1000000000000001</v>
      </c>
    </row>
    <row r="416" spans="1:3" x14ac:dyDescent="0.25">
      <c r="A416" t="s">
        <v>5</v>
      </c>
      <c r="B416" t="str">
        <f>Calculation!A416</f>
        <v>PUBBDGMUNNewSHHEP___HIGELC_23</v>
      </c>
      <c r="C416">
        <f>_xlfn.XLOOKUP(B416,Calculation!A:A,Calculation!R:R)</f>
        <v>2</v>
      </c>
    </row>
    <row r="417" spans="1:3" x14ac:dyDescent="0.25">
      <c r="A417" t="s">
        <v>5</v>
      </c>
      <c r="B417" t="str">
        <f>Calculation!A417</f>
        <v>PUBBDGHSPOldWHSYS___STDBMA_23</v>
      </c>
      <c r="C417">
        <f>_xlfn.XLOOKUP(B417,Calculation!A:A,Calculation!R:R)</f>
        <v>1.1000000000000001</v>
      </c>
    </row>
    <row r="418" spans="1:3" x14ac:dyDescent="0.25">
      <c r="A418" t="s">
        <v>5</v>
      </c>
      <c r="B418" t="str">
        <f>Calculation!A418</f>
        <v>PUBBDGSBDOldSHFUR___STDELC_23</v>
      </c>
      <c r="C418">
        <f>_xlfn.XLOOKUP(B418,Calculation!A:A,Calculation!R:R)</f>
        <v>1.1000000000000001</v>
      </c>
    </row>
    <row r="419" spans="1:3" x14ac:dyDescent="0.25">
      <c r="A419" t="s">
        <v>5</v>
      </c>
      <c r="B419" t="str">
        <f>Calculation!A419</f>
        <v>PUBBDGMUNOldSCWD___ESRELC_23</v>
      </c>
      <c r="C419">
        <f>_xlfn.XLOOKUP(B419,Calculation!A:A,Calculation!R:R)</f>
        <v>1.1000000000000001</v>
      </c>
    </row>
    <row r="420" spans="1:3" x14ac:dyDescent="0.25">
      <c r="A420" t="s">
        <v>5</v>
      </c>
      <c r="B420" t="str">
        <f>Calculation!A420</f>
        <v>PUBBDGMUNNewSHHEP___STDNGA_23</v>
      </c>
      <c r="C420">
        <f>_xlfn.XLOOKUP(B420,Calculation!A:A,Calculation!R:R)</f>
        <v>2</v>
      </c>
    </row>
    <row r="421" spans="1:3" x14ac:dyDescent="0.25">
      <c r="A421" t="s">
        <v>5</v>
      </c>
      <c r="B421" t="str">
        <f>Calculation!A421</f>
        <v>PUBBDGPSIOldSHPLT1000WSTDELC_23</v>
      </c>
      <c r="C421">
        <f>_xlfn.XLOOKUP(B421,Calculation!A:A,Calculation!R:R)</f>
        <v>1.1000000000000001</v>
      </c>
    </row>
    <row r="422" spans="1:3" x14ac:dyDescent="0.25">
      <c r="A422" t="s">
        <v>5</v>
      </c>
      <c r="B422" t="str">
        <f>Calculation!A422</f>
        <v>PUBBDGHSPOldSHPLT500WSTDELC_23</v>
      </c>
      <c r="C422">
        <f>_xlfn.XLOOKUP(B422,Calculation!A:A,Calculation!R:R)</f>
        <v>1.1000000000000001</v>
      </c>
    </row>
    <row r="423" spans="1:3" x14ac:dyDescent="0.25">
      <c r="A423" t="s">
        <v>5</v>
      </c>
      <c r="B423" t="str">
        <f>Calculation!A423</f>
        <v>PUBBDGPSIOldWHSYS___STDBMA_23</v>
      </c>
      <c r="C423">
        <f>_xlfn.XLOOKUP(B423,Calculation!A:A,Calculation!R:R)</f>
        <v>1.1000000000000001</v>
      </c>
    </row>
    <row r="424" spans="1:3" x14ac:dyDescent="0.25">
      <c r="A424" t="s">
        <v>5</v>
      </c>
      <c r="B424" t="str">
        <f>Calculation!A424</f>
        <v>PUBBDGPSIOldLILED___ESRELC_23</v>
      </c>
      <c r="C424">
        <f>_xlfn.XLOOKUP(B424,Calculation!A:A,Calculation!R:R)</f>
        <v>1.1000000000000001</v>
      </c>
    </row>
    <row r="425" spans="1:3" x14ac:dyDescent="0.25">
      <c r="A425" t="s">
        <v>5</v>
      </c>
      <c r="B425" t="str">
        <f>Calculation!A425</f>
        <v>PUBBDGPSIOldLIHAL100WSTDELC_23</v>
      </c>
      <c r="C425">
        <f>_xlfn.XLOOKUP(B425,Calculation!A:A,Calculation!R:R)</f>
        <v>1.1000000000000001</v>
      </c>
    </row>
    <row r="426" spans="1:3" x14ac:dyDescent="0.25">
      <c r="A426" t="s">
        <v>5</v>
      </c>
      <c r="B426" t="str">
        <f>Calculation!A426</f>
        <v>PUBBDGMUNOldSCWA___STDELC_23</v>
      </c>
      <c r="C426">
        <f>_xlfn.XLOOKUP(B426,Calculation!A:A,Calculation!R:R)</f>
        <v>1.1000000000000001</v>
      </c>
    </row>
    <row r="427" spans="1:3" x14ac:dyDescent="0.25">
      <c r="A427" t="s">
        <v>5</v>
      </c>
      <c r="B427" t="str">
        <f>Calculation!A427</f>
        <v>PUBBDGHSPOldSCWD___STDELC_23</v>
      </c>
      <c r="C427">
        <f>_xlfn.XLOOKUP(B427,Calculation!A:A,Calculation!R:R)</f>
        <v>1.1000000000000001</v>
      </c>
    </row>
    <row r="428" spans="1:3" x14ac:dyDescent="0.25">
      <c r="A428" t="s">
        <v>5</v>
      </c>
      <c r="B428" t="str">
        <f>Calculation!A428</f>
        <v>PUBBDGMUNOldWHHEP___ESRELC_23</v>
      </c>
      <c r="C428">
        <f>_xlfn.XLOOKUP(B428,Calculation!A:A,Calculation!R:R)</f>
        <v>1.5</v>
      </c>
    </row>
    <row r="429" spans="1:3" x14ac:dyDescent="0.25">
      <c r="A429" t="s">
        <v>5</v>
      </c>
      <c r="B429" t="str">
        <f>Calculation!A429</f>
        <v>PUBBDGMUNOldWHSTHBCKSTDELC_23</v>
      </c>
      <c r="C429">
        <f>_xlfn.XLOOKUP(B429,Calculation!A:A,Calculation!R:R)</f>
        <v>1.2</v>
      </c>
    </row>
    <row r="430" spans="1:3" x14ac:dyDescent="0.25">
      <c r="A430" t="s">
        <v>5</v>
      </c>
      <c r="B430" t="str">
        <f>Calculation!A430</f>
        <v>PUBBDGMUNOldSHFUR___STDKER_23</v>
      </c>
      <c r="C430">
        <f>_xlfn.XLOOKUP(B430,Calculation!A:A,Calculation!R:R)</f>
        <v>1.1000000000000001</v>
      </c>
    </row>
    <row r="431" spans="1:3" x14ac:dyDescent="0.25">
      <c r="A431" t="s">
        <v>5</v>
      </c>
      <c r="B431" t="str">
        <f>Calculation!A431</f>
        <v>PUBBDGMUNOldSHFUR___STDHFO_23</v>
      </c>
      <c r="C431">
        <f>_xlfn.XLOOKUP(B431,Calculation!A:A,Calculation!R:R)</f>
        <v>1.1000000000000001</v>
      </c>
    </row>
    <row r="432" spans="1:3" x14ac:dyDescent="0.25">
      <c r="A432" t="s">
        <v>5</v>
      </c>
      <c r="B432" t="str">
        <f>Calculation!A432</f>
        <v>PUBBDGMUNOldSHFUR___STDLFO_23</v>
      </c>
      <c r="C432">
        <f>_xlfn.XLOOKUP(B432,Calculation!A:A,Calculation!R:R)</f>
        <v>1.1000000000000001</v>
      </c>
    </row>
    <row r="433" spans="1:3" x14ac:dyDescent="0.25">
      <c r="A433" t="s">
        <v>5</v>
      </c>
      <c r="B433" t="str">
        <f>Calculation!A433</f>
        <v>PUBBDGMUNOldSHFUR___HIGHFO_23</v>
      </c>
      <c r="C433">
        <f>_xlfn.XLOOKUP(B433,Calculation!A:A,Calculation!R:R)</f>
        <v>1.1000000000000001</v>
      </c>
    </row>
    <row r="434" spans="1:3" x14ac:dyDescent="0.25">
      <c r="A434" t="s">
        <v>5</v>
      </c>
      <c r="B434" t="str">
        <f>Calculation!A434</f>
        <v>PUBBDGMUNOldSHFUR___HIGLFO_23</v>
      </c>
      <c r="C434">
        <f>_xlfn.XLOOKUP(B434,Calculation!A:A,Calculation!R:R)</f>
        <v>1.1000000000000001</v>
      </c>
    </row>
    <row r="435" spans="1:3" x14ac:dyDescent="0.25">
      <c r="A435" t="s">
        <v>5</v>
      </c>
      <c r="B435" t="str">
        <f>Calculation!A435</f>
        <v>PUBBDGMUNOldWHHEP___STDELC_23</v>
      </c>
      <c r="C435">
        <f>_xlfn.XLOOKUP(B435,Calculation!A:A,Calculation!R:R)</f>
        <v>1.5</v>
      </c>
    </row>
    <row r="436" spans="1:3" x14ac:dyDescent="0.25">
      <c r="A436" t="s">
        <v>5</v>
      </c>
      <c r="B436" t="str">
        <f>Calculation!A436</f>
        <v>PUBBDGMUNOldSCWA___ESRELC_23</v>
      </c>
      <c r="C436">
        <f>_xlfn.XLOOKUP(B436,Calculation!A:A,Calculation!R:R)</f>
        <v>1.1000000000000001</v>
      </c>
    </row>
    <row r="437" spans="1:3" x14ac:dyDescent="0.25">
      <c r="A437" t="s">
        <v>5</v>
      </c>
      <c r="B437" t="str">
        <f>Calculation!A437</f>
        <v>PUBBDGMUNOldSCWD___HIGELC_23</v>
      </c>
      <c r="C437">
        <f>_xlfn.XLOOKUP(B437,Calculation!A:A,Calculation!R:R)</f>
        <v>1.1000000000000001</v>
      </c>
    </row>
    <row r="438" spans="1:3" x14ac:dyDescent="0.25">
      <c r="A438" t="s">
        <v>5</v>
      </c>
      <c r="B438" t="str">
        <f>Calculation!A438</f>
        <v>PUBBDGMUNOldSCWA___HIGELC_23</v>
      </c>
      <c r="C438">
        <f>_xlfn.XLOOKUP(B438,Calculation!A:A,Calculation!R:R)</f>
        <v>1.1000000000000001</v>
      </c>
    </row>
    <row r="439" spans="1:3" x14ac:dyDescent="0.25">
      <c r="A439" t="s">
        <v>5</v>
      </c>
      <c r="B439" t="str">
        <f>Calculation!A439</f>
        <v>PUBBDGHSPOldSCWD___ESRELC_23</v>
      </c>
      <c r="C439">
        <f>_xlfn.XLOOKUP(B439,Calculation!A:A,Calculation!R:R)</f>
        <v>1.1000000000000001</v>
      </c>
    </row>
    <row r="440" spans="1:3" x14ac:dyDescent="0.25">
      <c r="A440" t="s">
        <v>5</v>
      </c>
      <c r="B440" t="str">
        <f>Calculation!A440</f>
        <v>PUBBDGPSIOldSHFUR___STDELC_23</v>
      </c>
      <c r="C440">
        <f>_xlfn.XLOOKUP(B440,Calculation!A:A,Calculation!R:R)</f>
        <v>1.1000000000000001</v>
      </c>
    </row>
    <row r="441" spans="1:3" x14ac:dyDescent="0.25">
      <c r="A441" t="s">
        <v>5</v>
      </c>
      <c r="B441" t="str">
        <f>Calculation!A441</f>
        <v>PUBBDGHSPOldLIINC100WSTDELC_23</v>
      </c>
      <c r="C441">
        <f>_xlfn.XLOOKUP(B441,Calculation!A:A,Calculation!R:R)</f>
        <v>1.1000000000000001</v>
      </c>
    </row>
    <row r="442" spans="1:3" x14ac:dyDescent="0.25">
      <c r="A442" t="s">
        <v>5</v>
      </c>
      <c r="B442" t="str">
        <f>Calculation!A442</f>
        <v>PUBBDGSBDOldSHPLT500WSTDELC_23</v>
      </c>
      <c r="C442">
        <f>_xlfn.XLOOKUP(B442,Calculation!A:A,Calculation!R:R)</f>
        <v>1.1000000000000001</v>
      </c>
    </row>
    <row r="443" spans="1:3" x14ac:dyDescent="0.25">
      <c r="A443" t="s">
        <v>5</v>
      </c>
      <c r="B443" t="str">
        <f>Calculation!A443</f>
        <v>PUBBDGSBDOldSCWD___STDELC_23</v>
      </c>
      <c r="C443">
        <f>_xlfn.XLOOKUP(B443,Calculation!A:A,Calculation!R:R)</f>
        <v>1.1000000000000001</v>
      </c>
    </row>
    <row r="444" spans="1:3" x14ac:dyDescent="0.25">
      <c r="A444" t="s">
        <v>5</v>
      </c>
      <c r="B444" t="str">
        <f>Calculation!A444</f>
        <v>PUBBDGMUNOldWHHEP___HIGELC_23</v>
      </c>
      <c r="C444">
        <f>_xlfn.XLOOKUP(B444,Calculation!A:A,Calculation!R:R)</f>
        <v>1.5</v>
      </c>
    </row>
    <row r="445" spans="1:3" x14ac:dyDescent="0.25">
      <c r="A445" t="s">
        <v>5</v>
      </c>
      <c r="B445" t="str">
        <f>Calculation!A445</f>
        <v>PUBBDGHSPNewSHFURLARSTDHH2_23</v>
      </c>
      <c r="C445">
        <f>_xlfn.XLOOKUP(B445,Calculation!A:A,Calculation!R:R)</f>
        <v>2</v>
      </c>
    </row>
    <row r="446" spans="1:3" x14ac:dyDescent="0.25">
      <c r="A446" t="s">
        <v>5</v>
      </c>
      <c r="B446" t="str">
        <f>Calculation!A446</f>
        <v>PUBBDGHSPNewSHFURMEDSTDHH2_23</v>
      </c>
      <c r="C446">
        <f>_xlfn.XLOOKUP(B446,Calculation!A:A,Calculation!R:R)</f>
        <v>2</v>
      </c>
    </row>
    <row r="447" spans="1:3" x14ac:dyDescent="0.25">
      <c r="A447" t="s">
        <v>5</v>
      </c>
      <c r="B447" t="str">
        <f>Calculation!A447</f>
        <v>PUBBDGSBDOldLIINC100WSTDELC_23</v>
      </c>
      <c r="C447">
        <f>_xlfn.XLOOKUP(B447,Calculation!A:A,Calculation!R:R)</f>
        <v>1.1000000000000001</v>
      </c>
    </row>
    <row r="448" spans="1:3" x14ac:dyDescent="0.25">
      <c r="A448" t="s">
        <v>5</v>
      </c>
      <c r="B448" t="str">
        <f>Calculation!A448</f>
        <v>PUBBDGHSPOldSHFUR___STDKER_23</v>
      </c>
      <c r="C448">
        <f>_xlfn.XLOOKUP(B448,Calculation!A:A,Calculation!R:R)</f>
        <v>1.1000000000000001</v>
      </c>
    </row>
    <row r="449" spans="1:3" x14ac:dyDescent="0.25">
      <c r="A449" t="s">
        <v>5</v>
      </c>
      <c r="B449" t="str">
        <f>Calculation!A449</f>
        <v>PUBBDGHSPNewSHFURSMASTDHH2_23</v>
      </c>
      <c r="C449">
        <f>_xlfn.XLOOKUP(B449,Calculation!A:A,Calculation!R:R)</f>
        <v>2</v>
      </c>
    </row>
    <row r="450" spans="1:3" x14ac:dyDescent="0.25">
      <c r="A450" t="s">
        <v>5</v>
      </c>
      <c r="B450" t="str">
        <f>Calculation!A450</f>
        <v>PUBBDGHSPNewSHHEP___STDGEO_23</v>
      </c>
      <c r="C450">
        <f>_xlfn.XLOOKUP(B450,Calculation!A:A,Calculation!R:R)</f>
        <v>2</v>
      </c>
    </row>
    <row r="451" spans="1:3" x14ac:dyDescent="0.25">
      <c r="A451" t="s">
        <v>5</v>
      </c>
      <c r="B451" t="str">
        <f>Calculation!A451</f>
        <v>PUBBDGHSPOldSHFUR___STDHFO_23</v>
      </c>
      <c r="C451">
        <f>_xlfn.XLOOKUP(B451,Calculation!A:A,Calculation!R:R)</f>
        <v>1.1000000000000001</v>
      </c>
    </row>
    <row r="452" spans="1:3" x14ac:dyDescent="0.25">
      <c r="A452" t="s">
        <v>5</v>
      </c>
      <c r="B452" t="str">
        <f>Calculation!A452</f>
        <v>PUBBDGHSPOldSHFUR___STDLFO_23</v>
      </c>
      <c r="C452">
        <f>_xlfn.XLOOKUP(B452,Calculation!A:A,Calculation!R:R)</f>
        <v>1.1000000000000001</v>
      </c>
    </row>
    <row r="453" spans="1:3" x14ac:dyDescent="0.25">
      <c r="A453" t="s">
        <v>5</v>
      </c>
      <c r="B453" t="str">
        <f>Calculation!A453</f>
        <v>PUBBDGHSPOldSHFUR___HIGHFO_23</v>
      </c>
      <c r="C453">
        <f>_xlfn.XLOOKUP(B453,Calculation!A:A,Calculation!R:R)</f>
        <v>1.1000000000000001</v>
      </c>
    </row>
    <row r="454" spans="1:3" x14ac:dyDescent="0.25">
      <c r="A454" t="s">
        <v>5</v>
      </c>
      <c r="B454" t="str">
        <f>Calculation!A454</f>
        <v>PUBBDGHSPOldSHFUR___HIGLFO_23</v>
      </c>
      <c r="C454">
        <f>_xlfn.XLOOKUP(B454,Calculation!A:A,Calculation!R:R)</f>
        <v>1.1000000000000001</v>
      </c>
    </row>
    <row r="455" spans="1:3" x14ac:dyDescent="0.25">
      <c r="A455" t="s">
        <v>5</v>
      </c>
      <c r="B455" t="str">
        <f>Calculation!A455</f>
        <v>PUBBDGHSPOldSCWA___STDELC_23</v>
      </c>
      <c r="C455">
        <f>_xlfn.XLOOKUP(B455,Calculation!A:A,Calculation!R:R)</f>
        <v>1.1000000000000001</v>
      </c>
    </row>
    <row r="456" spans="1:3" x14ac:dyDescent="0.25">
      <c r="A456" t="s">
        <v>5</v>
      </c>
      <c r="B456" t="str">
        <f>Calculation!A456</f>
        <v>PUBBDGSBDOldSCWD___ESRELC_23</v>
      </c>
      <c r="C456">
        <f>_xlfn.XLOOKUP(B456,Calculation!A:A,Calculation!R:R)</f>
        <v>1.1000000000000001</v>
      </c>
    </row>
    <row r="457" spans="1:3" x14ac:dyDescent="0.25">
      <c r="A457" t="s">
        <v>5</v>
      </c>
      <c r="B457" t="str">
        <f>Calculation!A457</f>
        <v>PUBBDGHSPNewSHHEP___ESRGEO_23</v>
      </c>
      <c r="C457">
        <f>_xlfn.XLOOKUP(B457,Calculation!A:A,Calculation!R:R)</f>
        <v>2</v>
      </c>
    </row>
    <row r="458" spans="1:3" x14ac:dyDescent="0.25">
      <c r="A458" t="s">
        <v>5</v>
      </c>
      <c r="B458" t="str">
        <f>Calculation!A458</f>
        <v>PUBBDGHSPOldSCWA___ESRELC_23</v>
      </c>
      <c r="C458">
        <f>_xlfn.XLOOKUP(B458,Calculation!A:A,Calculation!R:R)</f>
        <v>1.1000000000000001</v>
      </c>
    </row>
    <row r="459" spans="1:3" x14ac:dyDescent="0.25">
      <c r="A459" t="s">
        <v>5</v>
      </c>
      <c r="B459" t="str">
        <f>Calculation!A459</f>
        <v>PUBBDGPSIOldSCWD___STDELC_23</v>
      </c>
      <c r="C459">
        <f>_xlfn.XLOOKUP(B459,Calculation!A:A,Calculation!R:R)</f>
        <v>1.1000000000000001</v>
      </c>
    </row>
    <row r="460" spans="1:3" x14ac:dyDescent="0.25">
      <c r="A460" t="s">
        <v>5</v>
      </c>
      <c r="B460" t="str">
        <f>Calculation!A460</f>
        <v>PUBBDGHSPOldSCWD___HIGELC_23</v>
      </c>
      <c r="C460">
        <f>_xlfn.XLOOKUP(B460,Calculation!A:A,Calculation!R:R)</f>
        <v>1.1000000000000001</v>
      </c>
    </row>
    <row r="461" spans="1:3" x14ac:dyDescent="0.25">
      <c r="A461" t="s">
        <v>5</v>
      </c>
      <c r="B461" t="str">
        <f>Calculation!A461</f>
        <v>PUBBDGHSPNewSHHEP___HIGGEO_23</v>
      </c>
      <c r="C461">
        <f>_xlfn.XLOOKUP(B461,Calculation!A:A,Calculation!R:R)</f>
        <v>2</v>
      </c>
    </row>
    <row r="462" spans="1:3" x14ac:dyDescent="0.25">
      <c r="A462" t="s">
        <v>5</v>
      </c>
      <c r="B462" t="str">
        <f>Calculation!A462</f>
        <v>PUBBDGHSPOldSCWA___HIGELC_23</v>
      </c>
      <c r="C462">
        <f>_xlfn.XLOOKUP(B462,Calculation!A:A,Calculation!R:R)</f>
        <v>1.1000000000000001</v>
      </c>
    </row>
    <row r="463" spans="1:3" x14ac:dyDescent="0.25">
      <c r="A463" t="s">
        <v>5</v>
      </c>
      <c r="B463" t="str">
        <f>Calculation!A463</f>
        <v>PUBBDGSBDOldSCWA___STDELC_23</v>
      </c>
      <c r="C463">
        <f>_xlfn.XLOOKUP(B463,Calculation!A:A,Calculation!R:R)</f>
        <v>1.1000000000000001</v>
      </c>
    </row>
    <row r="464" spans="1:3" x14ac:dyDescent="0.25">
      <c r="A464" t="s">
        <v>5</v>
      </c>
      <c r="B464" t="str">
        <f>Calculation!A464</f>
        <v>PUBBDGSBDOldWHSTHBCKSTDELC_23</v>
      </c>
      <c r="C464">
        <f>_xlfn.XLOOKUP(B464,Calculation!A:A,Calculation!R:R)</f>
        <v>1.2</v>
      </c>
    </row>
    <row r="465" spans="1:3" x14ac:dyDescent="0.25">
      <c r="A465" t="s">
        <v>5</v>
      </c>
      <c r="B465" t="str">
        <f>Calculation!A465</f>
        <v>PUBBDGSBDOldWHHEP___ESRELC_23</v>
      </c>
      <c r="C465">
        <f>_xlfn.XLOOKUP(B465,Calculation!A:A,Calculation!R:R)</f>
        <v>1.5</v>
      </c>
    </row>
    <row r="466" spans="1:3" x14ac:dyDescent="0.25">
      <c r="A466" t="s">
        <v>5</v>
      </c>
      <c r="B466" t="str">
        <f>Calculation!A466</f>
        <v>PUBBDGPSIOldSCWD___ESRELC_23</v>
      </c>
      <c r="C466">
        <f>_xlfn.XLOOKUP(B466,Calculation!A:A,Calculation!R:R)</f>
        <v>1.1000000000000001</v>
      </c>
    </row>
    <row r="467" spans="1:3" x14ac:dyDescent="0.25">
      <c r="A467" t="s">
        <v>5</v>
      </c>
      <c r="B467" t="str">
        <f>Calculation!A467</f>
        <v>PUBBDGMUNOldSCCE___STDELC_23</v>
      </c>
      <c r="C467">
        <f>_xlfn.XLOOKUP(B467,Calculation!A:A,Calculation!R:R)</f>
        <v>1.1000000000000001</v>
      </c>
    </row>
    <row r="468" spans="1:3" x14ac:dyDescent="0.25">
      <c r="A468" t="s">
        <v>5</v>
      </c>
      <c r="B468" t="str">
        <f>Calculation!A468</f>
        <v>PUBBDGPSIOldSHPLT500WSTDELC_23</v>
      </c>
      <c r="C468">
        <f>_xlfn.XLOOKUP(B468,Calculation!A:A,Calculation!R:R)</f>
        <v>1.1000000000000001</v>
      </c>
    </row>
    <row r="469" spans="1:3" x14ac:dyDescent="0.25">
      <c r="A469" t="s">
        <v>5</v>
      </c>
      <c r="B469" t="str">
        <f>Calculation!A469</f>
        <v>PUBBDGSBDOldSHFUR___STDKER_23</v>
      </c>
      <c r="C469">
        <f>_xlfn.XLOOKUP(B469,Calculation!A:A,Calculation!R:R)</f>
        <v>1.1000000000000001</v>
      </c>
    </row>
    <row r="470" spans="1:3" x14ac:dyDescent="0.25">
      <c r="A470" t="s">
        <v>5</v>
      </c>
      <c r="B470" t="str">
        <f>Calculation!A470</f>
        <v>PUBBDGSBDOldWHHEP___STDELC_23</v>
      </c>
      <c r="C470">
        <f>_xlfn.XLOOKUP(B470,Calculation!A:A,Calculation!R:R)</f>
        <v>1.5</v>
      </c>
    </row>
    <row r="471" spans="1:3" x14ac:dyDescent="0.25">
      <c r="A471" t="s">
        <v>5</v>
      </c>
      <c r="B471" t="str">
        <f>Calculation!A471</f>
        <v>PUBBDGSBDOldSHFUR___STDHFO_23</v>
      </c>
      <c r="C471">
        <f>_xlfn.XLOOKUP(B471,Calculation!A:A,Calculation!R:R)</f>
        <v>1.1000000000000001</v>
      </c>
    </row>
    <row r="472" spans="1:3" x14ac:dyDescent="0.25">
      <c r="A472" t="s">
        <v>5</v>
      </c>
      <c r="B472" t="str">
        <f>Calculation!A472</f>
        <v>PUBBDGSBDOldSHFUR___STDLFO_23</v>
      </c>
      <c r="C472">
        <f>_xlfn.XLOOKUP(B472,Calculation!A:A,Calculation!R:R)</f>
        <v>1.1000000000000001</v>
      </c>
    </row>
    <row r="473" spans="1:3" x14ac:dyDescent="0.25">
      <c r="A473" t="s">
        <v>5</v>
      </c>
      <c r="B473" t="str">
        <f>Calculation!A473</f>
        <v>PUBBDGSBDOldSCWA___ESRELC_23</v>
      </c>
      <c r="C473">
        <f>_xlfn.XLOOKUP(B473,Calculation!A:A,Calculation!R:R)</f>
        <v>1.1000000000000001</v>
      </c>
    </row>
    <row r="474" spans="1:3" x14ac:dyDescent="0.25">
      <c r="A474" t="s">
        <v>5</v>
      </c>
      <c r="B474" t="str">
        <f>Calculation!A474</f>
        <v>PUBBDGPSINewSHFURLARSTDHH2_23</v>
      </c>
      <c r="C474">
        <f>_xlfn.XLOOKUP(B474,Calculation!A:A,Calculation!R:R)</f>
        <v>2</v>
      </c>
    </row>
    <row r="475" spans="1:3" x14ac:dyDescent="0.25">
      <c r="A475" t="s">
        <v>5</v>
      </c>
      <c r="B475" t="str">
        <f>Calculation!A475</f>
        <v>PUBBDGSBDOldSHFUR___HIGHFO_23</v>
      </c>
      <c r="C475">
        <f>_xlfn.XLOOKUP(B475,Calculation!A:A,Calculation!R:R)</f>
        <v>1.1000000000000001</v>
      </c>
    </row>
    <row r="476" spans="1:3" x14ac:dyDescent="0.25">
      <c r="A476" t="s">
        <v>5</v>
      </c>
      <c r="B476" t="str">
        <f>Calculation!A476</f>
        <v>PUBBDGSBDOldSHFUR___HIGLFO_23</v>
      </c>
      <c r="C476">
        <f>_xlfn.XLOOKUP(B476,Calculation!A:A,Calculation!R:R)</f>
        <v>1.1000000000000001</v>
      </c>
    </row>
    <row r="477" spans="1:3" x14ac:dyDescent="0.25">
      <c r="A477" t="s">
        <v>5</v>
      </c>
      <c r="B477" t="str">
        <f>Calculation!A477</f>
        <v>PUBBDGSBDOldSCWD___HIGELC_23</v>
      </c>
      <c r="C477">
        <f>_xlfn.XLOOKUP(B477,Calculation!A:A,Calculation!R:R)</f>
        <v>1.1000000000000001</v>
      </c>
    </row>
    <row r="478" spans="1:3" x14ac:dyDescent="0.25">
      <c r="A478" t="s">
        <v>5</v>
      </c>
      <c r="B478" t="str">
        <f>Calculation!A478</f>
        <v>PUBBDGPSINewSHFURMEDSTDHH2_23</v>
      </c>
      <c r="C478">
        <f>_xlfn.XLOOKUP(B478,Calculation!A:A,Calculation!R:R)</f>
        <v>2</v>
      </c>
    </row>
    <row r="479" spans="1:3" x14ac:dyDescent="0.25">
      <c r="A479" t="s">
        <v>5</v>
      </c>
      <c r="B479" t="str">
        <f>Calculation!A479</f>
        <v>PUBBDGPSINewSHHEP___STDGEO_23</v>
      </c>
      <c r="C479">
        <f>_xlfn.XLOOKUP(B479,Calculation!A:A,Calculation!R:R)</f>
        <v>2</v>
      </c>
    </row>
    <row r="480" spans="1:3" x14ac:dyDescent="0.25">
      <c r="A480" t="s">
        <v>5</v>
      </c>
      <c r="B480" t="str">
        <f>Calculation!A480</f>
        <v>PUBBDGPSINewSHFURSMASTDHH2_23</v>
      </c>
      <c r="C480">
        <f>_xlfn.XLOOKUP(B480,Calculation!A:A,Calculation!R:R)</f>
        <v>2</v>
      </c>
    </row>
    <row r="481" spans="1:3" x14ac:dyDescent="0.25">
      <c r="A481" t="s">
        <v>5</v>
      </c>
      <c r="B481" t="str">
        <f>Calculation!A481</f>
        <v>PUBBDGMUNOldSHHEP___ESRELC_23</v>
      </c>
      <c r="C481">
        <f>_xlfn.XLOOKUP(B481,Calculation!A:A,Calculation!R:R)</f>
        <v>1.5</v>
      </c>
    </row>
    <row r="482" spans="1:3" x14ac:dyDescent="0.25">
      <c r="A482" t="s">
        <v>5</v>
      </c>
      <c r="B482" t="str">
        <f>Calculation!A482</f>
        <v>PUBBDGMUNOldSCCE___ESRELC_23</v>
      </c>
      <c r="C482">
        <f>_xlfn.XLOOKUP(B482,Calculation!A:A,Calculation!R:R)</f>
        <v>1.1000000000000001</v>
      </c>
    </row>
    <row r="483" spans="1:3" x14ac:dyDescent="0.25">
      <c r="A483" t="s">
        <v>5</v>
      </c>
      <c r="B483" t="str">
        <f>Calculation!A483</f>
        <v>PUBBDGPSIOldLIINC100WSTDELC_23</v>
      </c>
      <c r="C483">
        <f>_xlfn.XLOOKUP(B483,Calculation!A:A,Calculation!R:R)</f>
        <v>1.1000000000000001</v>
      </c>
    </row>
    <row r="484" spans="1:3" x14ac:dyDescent="0.25">
      <c r="A484" t="s">
        <v>5</v>
      </c>
      <c r="B484" t="str">
        <f>Calculation!A484</f>
        <v>PUBBDGMUNOldSHFUR___STDPRO_23</v>
      </c>
      <c r="C484">
        <f>_xlfn.XLOOKUP(B484,Calculation!A:A,Calculation!R:R)</f>
        <v>1.1000000000000001</v>
      </c>
    </row>
    <row r="485" spans="1:3" x14ac:dyDescent="0.25">
      <c r="A485" t="s">
        <v>5</v>
      </c>
      <c r="B485" t="str">
        <f>Calculation!A485</f>
        <v>PUBBDGMUNOldSHFUR___ESRPRO_23</v>
      </c>
      <c r="C485">
        <f>_xlfn.XLOOKUP(B485,Calculation!A:A,Calculation!R:R)</f>
        <v>1.1000000000000001</v>
      </c>
    </row>
    <row r="486" spans="1:3" x14ac:dyDescent="0.25">
      <c r="A486" t="s">
        <v>5</v>
      </c>
      <c r="B486" t="str">
        <f>Calculation!A486</f>
        <v>PUBBDGSBDOldSCWA___HIGELC_23</v>
      </c>
      <c r="C486">
        <f>_xlfn.XLOOKUP(B486,Calculation!A:A,Calculation!R:R)</f>
        <v>1.1000000000000001</v>
      </c>
    </row>
    <row r="487" spans="1:3" x14ac:dyDescent="0.25">
      <c r="A487" t="s">
        <v>5</v>
      </c>
      <c r="B487" t="str">
        <f>Calculation!A487</f>
        <v>PUBBDGHSPOldWHSTHBCKSTDELC_23</v>
      </c>
      <c r="C487">
        <f>_xlfn.XLOOKUP(B487,Calculation!A:A,Calculation!R:R)</f>
        <v>1.2</v>
      </c>
    </row>
    <row r="488" spans="1:3" x14ac:dyDescent="0.25">
      <c r="A488" t="s">
        <v>5</v>
      </c>
      <c r="B488" t="str">
        <f>Calculation!A488</f>
        <v>PUBBDGHSPOldWHHEP___ESRELC_23</v>
      </c>
      <c r="C488">
        <f>_xlfn.XLOOKUP(B488,Calculation!A:A,Calculation!R:R)</f>
        <v>1.5</v>
      </c>
    </row>
    <row r="489" spans="1:3" x14ac:dyDescent="0.25">
      <c r="A489" t="s">
        <v>5</v>
      </c>
      <c r="B489" t="str">
        <f>Calculation!A489</f>
        <v>PUBBDGPSINewSHHEP___ESRGEO_23</v>
      </c>
      <c r="C489">
        <f>_xlfn.XLOOKUP(B489,Calculation!A:A,Calculation!R:R)</f>
        <v>2</v>
      </c>
    </row>
    <row r="490" spans="1:3" x14ac:dyDescent="0.25">
      <c r="A490" t="s">
        <v>5</v>
      </c>
      <c r="B490" t="str">
        <f>Calculation!A490</f>
        <v>PUBBDGMUNOldSHFUR___HIGPRO_23</v>
      </c>
      <c r="C490">
        <f>_xlfn.XLOOKUP(B490,Calculation!A:A,Calculation!R:R)</f>
        <v>1.1000000000000001</v>
      </c>
    </row>
    <row r="491" spans="1:3" x14ac:dyDescent="0.25">
      <c r="A491" t="s">
        <v>5</v>
      </c>
      <c r="B491" t="str">
        <f>Calculation!A491</f>
        <v>PUBBDGHSPOldWHHEP___STDELC_23</v>
      </c>
      <c r="C491">
        <f>_xlfn.XLOOKUP(B491,Calculation!A:A,Calculation!R:R)</f>
        <v>1.5</v>
      </c>
    </row>
    <row r="492" spans="1:3" x14ac:dyDescent="0.25">
      <c r="A492" t="s">
        <v>5</v>
      </c>
      <c r="B492" t="str">
        <f>Calculation!A492</f>
        <v>PUBBDGPSIOldSCWA___STDELC_23</v>
      </c>
      <c r="C492">
        <f>_xlfn.XLOOKUP(B492,Calculation!A:A,Calculation!R:R)</f>
        <v>1.1000000000000001</v>
      </c>
    </row>
    <row r="493" spans="1:3" x14ac:dyDescent="0.25">
      <c r="A493" t="s">
        <v>5</v>
      </c>
      <c r="B493" t="str">
        <f>Calculation!A493</f>
        <v>PUBBDGPSINewSHHEP___HIGGEO_23</v>
      </c>
      <c r="C493">
        <f>_xlfn.XLOOKUP(B493,Calculation!A:A,Calculation!R:R)</f>
        <v>2</v>
      </c>
    </row>
    <row r="494" spans="1:3" x14ac:dyDescent="0.25">
      <c r="A494" t="s">
        <v>5</v>
      </c>
      <c r="B494" t="str">
        <f>Calculation!A494</f>
        <v>PUBBDGSBDOldWHHEP___HIGELC_23</v>
      </c>
      <c r="C494">
        <f>_xlfn.XLOOKUP(B494,Calculation!A:A,Calculation!R:R)</f>
        <v>1.5</v>
      </c>
    </row>
    <row r="495" spans="1:3" x14ac:dyDescent="0.25">
      <c r="A495" t="s">
        <v>5</v>
      </c>
      <c r="B495" t="str">
        <f>Calculation!A495</f>
        <v>PUBBDGMUNOldSHHEP___STDELC_23</v>
      </c>
      <c r="C495">
        <f>_xlfn.XLOOKUP(B495,Calculation!A:A,Calculation!R:R)</f>
        <v>1.5</v>
      </c>
    </row>
    <row r="496" spans="1:3" x14ac:dyDescent="0.25">
      <c r="A496" t="s">
        <v>5</v>
      </c>
      <c r="B496" t="str">
        <f>Calculation!A496</f>
        <v>PUBBDGMUNOldSCCE___HIGELC_23</v>
      </c>
      <c r="C496">
        <f>_xlfn.XLOOKUP(B496,Calculation!A:A,Calculation!R:R)</f>
        <v>1.1000000000000001</v>
      </c>
    </row>
    <row r="497" spans="1:3" x14ac:dyDescent="0.25">
      <c r="A497" t="s">
        <v>5</v>
      </c>
      <c r="B497" t="str">
        <f>Calculation!A497</f>
        <v>PUBBDGPSIOldSCWA___ESRELC_23</v>
      </c>
      <c r="C497">
        <f>_xlfn.XLOOKUP(B497,Calculation!A:A,Calculation!R:R)</f>
        <v>1.1000000000000001</v>
      </c>
    </row>
    <row r="498" spans="1:3" x14ac:dyDescent="0.25">
      <c r="A498" t="s">
        <v>5</v>
      </c>
      <c r="B498" t="str">
        <f>Calculation!A498</f>
        <v>PUBBDGPSIOldSCWD___HIGELC_23</v>
      </c>
      <c r="C498">
        <f>_xlfn.XLOOKUP(B498,Calculation!A:A,Calculation!R:R)</f>
        <v>1.1000000000000001</v>
      </c>
    </row>
    <row r="499" spans="1:3" x14ac:dyDescent="0.25">
      <c r="A499" t="s">
        <v>5</v>
      </c>
      <c r="B499" t="str">
        <f>Calculation!A499</f>
        <v>PUBBDGSBDNewSHHEP___STDGEO_23</v>
      </c>
      <c r="C499">
        <f>_xlfn.XLOOKUP(B499,Calculation!A:A,Calculation!R:R)</f>
        <v>2</v>
      </c>
    </row>
    <row r="500" spans="1:3" x14ac:dyDescent="0.25">
      <c r="A500" t="s">
        <v>5</v>
      </c>
      <c r="B500" t="str">
        <f>Calculation!A500</f>
        <v>PUBBDGMUNOldSHHEP___HIGELC_23</v>
      </c>
      <c r="C500">
        <f>_xlfn.XLOOKUP(B500,Calculation!A:A,Calculation!R:R)</f>
        <v>1.5</v>
      </c>
    </row>
    <row r="501" spans="1:3" x14ac:dyDescent="0.25">
      <c r="A501" t="s">
        <v>5</v>
      </c>
      <c r="B501" t="str">
        <f>Calculation!A501</f>
        <v>PUBBDGPSIOldSCWA___HIGELC_23</v>
      </c>
      <c r="C501">
        <f>_xlfn.XLOOKUP(B501,Calculation!A:A,Calculation!R:R)</f>
        <v>1.1000000000000001</v>
      </c>
    </row>
    <row r="502" spans="1:3" x14ac:dyDescent="0.25">
      <c r="A502" t="s">
        <v>5</v>
      </c>
      <c r="B502" t="str">
        <f>Calculation!A502</f>
        <v>PUBBDGSBDNewSHFURLARSTDHH2_23</v>
      </c>
      <c r="C502">
        <f>_xlfn.XLOOKUP(B502,Calculation!A:A,Calculation!R:R)</f>
        <v>2</v>
      </c>
    </row>
    <row r="503" spans="1:3" x14ac:dyDescent="0.25">
      <c r="A503" t="s">
        <v>5</v>
      </c>
      <c r="B503" t="str">
        <f>Calculation!A503</f>
        <v>PUBBDGPSIOldWHSTHBCKSTDELC_23</v>
      </c>
      <c r="C503">
        <f>_xlfn.XLOOKUP(B503,Calculation!A:A,Calculation!R:R)</f>
        <v>1.2</v>
      </c>
    </row>
    <row r="504" spans="1:3" x14ac:dyDescent="0.25">
      <c r="A504" t="s">
        <v>5</v>
      </c>
      <c r="B504" t="str">
        <f>Calculation!A504</f>
        <v>PUBBDGPSIOldWHHEP___ESRELC_23</v>
      </c>
      <c r="C504">
        <f>_xlfn.XLOOKUP(B504,Calculation!A:A,Calculation!R:R)</f>
        <v>1.5</v>
      </c>
    </row>
    <row r="505" spans="1:3" x14ac:dyDescent="0.25">
      <c r="A505" t="s">
        <v>5</v>
      </c>
      <c r="B505" t="str">
        <f>Calculation!A505</f>
        <v>PUBBDGSBDNewSHFURMEDSTDHH2_23</v>
      </c>
      <c r="C505">
        <f>_xlfn.XLOOKUP(B505,Calculation!A:A,Calculation!R:R)</f>
        <v>2</v>
      </c>
    </row>
    <row r="506" spans="1:3" x14ac:dyDescent="0.25">
      <c r="A506" t="s">
        <v>5</v>
      </c>
      <c r="B506" t="str">
        <f>Calculation!A506</f>
        <v>PUBBDGHSPOldWHHEP___HIGELC_23</v>
      </c>
      <c r="C506">
        <f>_xlfn.XLOOKUP(B506,Calculation!A:A,Calculation!R:R)</f>
        <v>1.5</v>
      </c>
    </row>
    <row r="507" spans="1:3" x14ac:dyDescent="0.25">
      <c r="A507" t="s">
        <v>5</v>
      </c>
      <c r="B507" t="str">
        <f>Calculation!A507</f>
        <v>PUBBDGSBDNewSHFURSMASTDHH2_23</v>
      </c>
      <c r="C507">
        <f>_xlfn.XLOOKUP(B507,Calculation!A:A,Calculation!R:R)</f>
        <v>2</v>
      </c>
    </row>
    <row r="508" spans="1:3" x14ac:dyDescent="0.25">
      <c r="A508" t="s">
        <v>5</v>
      </c>
      <c r="B508" t="str">
        <f>Calculation!A508</f>
        <v>PUBBDGHSPOldSCCE___STDELC_23</v>
      </c>
      <c r="C508">
        <f>_xlfn.XLOOKUP(B508,Calculation!A:A,Calculation!R:R)</f>
        <v>1.1000000000000001</v>
      </c>
    </row>
    <row r="509" spans="1:3" x14ac:dyDescent="0.25">
      <c r="A509" t="s">
        <v>5</v>
      </c>
      <c r="B509" t="str">
        <f>Calculation!A509</f>
        <v>PUBBDGHSPOldSHHEP___ESRELC_23</v>
      </c>
      <c r="C509">
        <f>_xlfn.XLOOKUP(B509,Calculation!A:A,Calculation!R:R)</f>
        <v>1.5</v>
      </c>
    </row>
    <row r="510" spans="1:3" x14ac:dyDescent="0.25">
      <c r="A510" t="s">
        <v>5</v>
      </c>
      <c r="B510" t="str">
        <f>Calculation!A510</f>
        <v>PUBBDGPSIOldWHHEP___STDELC_23</v>
      </c>
      <c r="C510">
        <f>_xlfn.XLOOKUP(B510,Calculation!A:A,Calculation!R:R)</f>
        <v>1.5</v>
      </c>
    </row>
    <row r="511" spans="1:3" x14ac:dyDescent="0.25">
      <c r="A511" t="s">
        <v>5</v>
      </c>
      <c r="B511" t="str">
        <f>Calculation!A511</f>
        <v>PUBBDGMUNOldSHHEP___STDNGA_23</v>
      </c>
      <c r="C511">
        <f>_xlfn.XLOOKUP(B511,Calculation!A:A,Calculation!R:R)</f>
        <v>1.5</v>
      </c>
    </row>
    <row r="512" spans="1:3" x14ac:dyDescent="0.25">
      <c r="A512" t="s">
        <v>5</v>
      </c>
      <c r="B512" t="str">
        <f>Calculation!A512</f>
        <v>PUBBDGHSPOldSHFUR___STDPRO_23</v>
      </c>
      <c r="C512">
        <f>_xlfn.XLOOKUP(B512,Calculation!A:A,Calculation!R:R)</f>
        <v>1.1000000000000001</v>
      </c>
    </row>
    <row r="513" spans="1:3" x14ac:dyDescent="0.25">
      <c r="A513" t="s">
        <v>5</v>
      </c>
      <c r="B513" t="str">
        <f>Calculation!A513</f>
        <v>PUBBDGSBDNewSHHEP___ESRGEO_23</v>
      </c>
      <c r="C513">
        <f>_xlfn.XLOOKUP(B513,Calculation!A:A,Calculation!R:R)</f>
        <v>2</v>
      </c>
    </row>
    <row r="514" spans="1:3" x14ac:dyDescent="0.25">
      <c r="A514" t="s">
        <v>5</v>
      </c>
      <c r="B514" t="str">
        <f>Calculation!A514</f>
        <v>PUBBDGHSPOldSHFUR___ESRPRO_23</v>
      </c>
      <c r="C514">
        <f>_xlfn.XLOOKUP(B514,Calculation!A:A,Calculation!R:R)</f>
        <v>1.1000000000000001</v>
      </c>
    </row>
    <row r="515" spans="1:3" x14ac:dyDescent="0.25">
      <c r="A515" t="s">
        <v>5</v>
      </c>
      <c r="B515" t="str">
        <f>Calculation!A515</f>
        <v>PUBBDGSBDNewSHHEP___HIGGEO_23</v>
      </c>
      <c r="C515">
        <f>_xlfn.XLOOKUP(B515,Calculation!A:A,Calculation!R:R)</f>
        <v>2</v>
      </c>
    </row>
    <row r="516" spans="1:3" x14ac:dyDescent="0.25">
      <c r="A516" t="s">
        <v>5</v>
      </c>
      <c r="B516" t="str">
        <f>Calculation!A516</f>
        <v>PUBBDGHSPOldSHFUR___HIGPRO_23</v>
      </c>
      <c r="C516">
        <f>_xlfn.XLOOKUP(B516,Calculation!A:A,Calculation!R:R)</f>
        <v>1.1000000000000001</v>
      </c>
    </row>
    <row r="517" spans="1:3" x14ac:dyDescent="0.25">
      <c r="A517" t="s">
        <v>5</v>
      </c>
      <c r="B517" t="str">
        <f>Calculation!A517</f>
        <v>PUBBDGHSPOldSCCE___ESRELC_23</v>
      </c>
      <c r="C517">
        <f>_xlfn.XLOOKUP(B517,Calculation!A:A,Calculation!R:R)</f>
        <v>1.1000000000000001</v>
      </c>
    </row>
    <row r="518" spans="1:3" x14ac:dyDescent="0.25">
      <c r="A518" t="s">
        <v>5</v>
      </c>
      <c r="B518" t="str">
        <f>Calculation!A518</f>
        <v>PUBBDGPSIOldSHFUR___STDKER_23</v>
      </c>
      <c r="C518">
        <f>_xlfn.XLOOKUP(B518,Calculation!A:A,Calculation!R:R)</f>
        <v>1.1000000000000001</v>
      </c>
    </row>
    <row r="519" spans="1:3" x14ac:dyDescent="0.25">
      <c r="A519" t="s">
        <v>5</v>
      </c>
      <c r="B519" t="str">
        <f>Calculation!A519</f>
        <v>PUBBDGPSIOldSHFUR___STDHFO_23</v>
      </c>
      <c r="C519">
        <f>_xlfn.XLOOKUP(B519,Calculation!A:A,Calculation!R:R)</f>
        <v>1.1000000000000001</v>
      </c>
    </row>
    <row r="520" spans="1:3" x14ac:dyDescent="0.25">
      <c r="A520" t="s">
        <v>5</v>
      </c>
      <c r="B520" t="str">
        <f>Calculation!A520</f>
        <v>PUBBDGPSIOldSHFUR___STDLFO_23</v>
      </c>
      <c r="C520">
        <f>_xlfn.XLOOKUP(B520,Calculation!A:A,Calculation!R:R)</f>
        <v>1.1000000000000001</v>
      </c>
    </row>
    <row r="521" spans="1:3" x14ac:dyDescent="0.25">
      <c r="A521" t="s">
        <v>5</v>
      </c>
      <c r="B521" t="str">
        <f>Calculation!A521</f>
        <v>PUBBDGPSIOldSHFUR___HIGHFO_23</v>
      </c>
      <c r="C521">
        <f>_xlfn.XLOOKUP(B521,Calculation!A:A,Calculation!R:R)</f>
        <v>1.1000000000000001</v>
      </c>
    </row>
    <row r="522" spans="1:3" x14ac:dyDescent="0.25">
      <c r="A522" t="s">
        <v>5</v>
      </c>
      <c r="B522" t="str">
        <f>Calculation!A522</f>
        <v>PUBBDGPSIOldSHFUR___HIGLFO_23</v>
      </c>
      <c r="C522">
        <f>_xlfn.XLOOKUP(B522,Calculation!A:A,Calculation!R:R)</f>
        <v>1.1000000000000001</v>
      </c>
    </row>
    <row r="523" spans="1:3" x14ac:dyDescent="0.25">
      <c r="A523" t="s">
        <v>5</v>
      </c>
      <c r="B523" t="str">
        <f>Calculation!A523</f>
        <v>PUBBDGHSPOldSHHEP___STDELC_23</v>
      </c>
      <c r="C523">
        <f>_xlfn.XLOOKUP(B523,Calculation!A:A,Calculation!R:R)</f>
        <v>1.5</v>
      </c>
    </row>
    <row r="524" spans="1:3" x14ac:dyDescent="0.25">
      <c r="A524" t="s">
        <v>5</v>
      </c>
      <c r="B524" t="str">
        <f>Calculation!A524</f>
        <v>PUBBDGPSIOldWHHEP___HIGELC_23</v>
      </c>
      <c r="C524">
        <f>_xlfn.XLOOKUP(B524,Calculation!A:A,Calculation!R:R)</f>
        <v>1.5</v>
      </c>
    </row>
    <row r="525" spans="1:3" x14ac:dyDescent="0.25">
      <c r="A525" t="s">
        <v>5</v>
      </c>
      <c r="B525" t="str">
        <f>Calculation!A525</f>
        <v>PUBBDGSBDOldSCCE___STDELC_23</v>
      </c>
      <c r="C525">
        <f>_xlfn.XLOOKUP(B525,Calculation!A:A,Calculation!R:R)</f>
        <v>1.1000000000000001</v>
      </c>
    </row>
    <row r="526" spans="1:3" x14ac:dyDescent="0.25">
      <c r="A526" t="s">
        <v>5</v>
      </c>
      <c r="B526" t="str">
        <f>Calculation!A526</f>
        <v>PUBBDGHSPOldSCCE___HIGELC_23</v>
      </c>
      <c r="C526">
        <f>_xlfn.XLOOKUP(B526,Calculation!A:A,Calculation!R:R)</f>
        <v>1.1000000000000001</v>
      </c>
    </row>
    <row r="527" spans="1:3" x14ac:dyDescent="0.25">
      <c r="A527" t="s">
        <v>5</v>
      </c>
      <c r="B527" t="str">
        <f>Calculation!A527</f>
        <v>PUBBDGHSPOldSHHEP___HIGELC_23</v>
      </c>
      <c r="C527">
        <f>_xlfn.XLOOKUP(B527,Calculation!A:A,Calculation!R:R)</f>
        <v>1.5</v>
      </c>
    </row>
    <row r="528" spans="1:3" x14ac:dyDescent="0.25">
      <c r="A528" t="s">
        <v>5</v>
      </c>
      <c r="B528" t="str">
        <f>Calculation!A528</f>
        <v>PUBBDGSBDOldSCCE___ESRELC_23</v>
      </c>
      <c r="C528">
        <f>_xlfn.XLOOKUP(B528,Calculation!A:A,Calculation!R:R)</f>
        <v>1.1000000000000001</v>
      </c>
    </row>
    <row r="529" spans="1:3" x14ac:dyDescent="0.25">
      <c r="A529" t="s">
        <v>5</v>
      </c>
      <c r="B529" t="str">
        <f>Calculation!A529</f>
        <v>PUBBDGHSPOldSHHEP___STDNGA_23</v>
      </c>
      <c r="C529">
        <f>_xlfn.XLOOKUP(B529,Calculation!A:A,Calculation!R:R)</f>
        <v>1.5</v>
      </c>
    </row>
    <row r="530" spans="1:3" x14ac:dyDescent="0.25">
      <c r="A530" t="s">
        <v>5</v>
      </c>
      <c r="B530" t="str">
        <f>Calculation!A530</f>
        <v>PUBBDGSBDOldSHHEP___ESRELC_23</v>
      </c>
      <c r="C530">
        <f>_xlfn.XLOOKUP(B530,Calculation!A:A,Calculation!R:R)</f>
        <v>1.5</v>
      </c>
    </row>
    <row r="531" spans="1:3" x14ac:dyDescent="0.25">
      <c r="A531" t="s">
        <v>5</v>
      </c>
      <c r="B531" t="str">
        <f>Calculation!A531</f>
        <v>PUBBDGSBDOldSHFUR___STDPRO_23</v>
      </c>
      <c r="C531">
        <f>_xlfn.XLOOKUP(B531,Calculation!A:A,Calculation!R:R)</f>
        <v>1.1000000000000001</v>
      </c>
    </row>
    <row r="532" spans="1:3" x14ac:dyDescent="0.25">
      <c r="A532" t="s">
        <v>5</v>
      </c>
      <c r="B532" t="str">
        <f>Calculation!A532</f>
        <v>PUBBDGSBDOldSHFUR___ESRPRO_23</v>
      </c>
      <c r="C532">
        <f>_xlfn.XLOOKUP(B532,Calculation!A:A,Calculation!R:R)</f>
        <v>1.1000000000000001</v>
      </c>
    </row>
    <row r="533" spans="1:3" x14ac:dyDescent="0.25">
      <c r="A533" t="s">
        <v>5</v>
      </c>
      <c r="B533" t="str">
        <f>Calculation!A533</f>
        <v>PUBBDGSBDOldSHFUR___HIGPRO_23</v>
      </c>
      <c r="C533">
        <f>_xlfn.XLOOKUP(B533,Calculation!A:A,Calculation!R:R)</f>
        <v>1.1000000000000001</v>
      </c>
    </row>
    <row r="534" spans="1:3" x14ac:dyDescent="0.25">
      <c r="A534" t="s">
        <v>5</v>
      </c>
      <c r="B534" t="str">
        <f>Calculation!A534</f>
        <v>PUBBDGMUNNewSHHEP___STDGEO_23</v>
      </c>
      <c r="C534">
        <f>_xlfn.XLOOKUP(B534,Calculation!A:A,Calculation!R:R)</f>
        <v>2</v>
      </c>
    </row>
    <row r="535" spans="1:3" x14ac:dyDescent="0.25">
      <c r="A535" t="s">
        <v>5</v>
      </c>
      <c r="B535" t="str">
        <f>Calculation!A535</f>
        <v>PUBBDGPSIOldSCCE___STDELC_23</v>
      </c>
      <c r="C535">
        <f>_xlfn.XLOOKUP(B535,Calculation!A:A,Calculation!R:R)</f>
        <v>1.1000000000000001</v>
      </c>
    </row>
    <row r="536" spans="1:3" x14ac:dyDescent="0.25">
      <c r="A536" t="s">
        <v>5</v>
      </c>
      <c r="B536" t="str">
        <f>Calculation!A536</f>
        <v>PUBBDGSBDOldSHHEP___STDELC_23</v>
      </c>
      <c r="C536">
        <f>_xlfn.XLOOKUP(B536,Calculation!A:A,Calculation!R:R)</f>
        <v>1.5</v>
      </c>
    </row>
    <row r="537" spans="1:3" x14ac:dyDescent="0.25">
      <c r="A537" t="s">
        <v>5</v>
      </c>
      <c r="B537" t="str">
        <f>Calculation!A537</f>
        <v>PUBBDGMUNNewSHFURLARSTDHH2_23</v>
      </c>
      <c r="C537">
        <f>_xlfn.XLOOKUP(B537,Calculation!A:A,Calculation!R:R)</f>
        <v>2</v>
      </c>
    </row>
    <row r="538" spans="1:3" x14ac:dyDescent="0.25">
      <c r="A538" t="s">
        <v>5</v>
      </c>
      <c r="B538" t="str">
        <f>Calculation!A538</f>
        <v>PUBBDGMUNNewSHFURMEDSTDHH2_23</v>
      </c>
      <c r="C538">
        <f>_xlfn.XLOOKUP(B538,Calculation!A:A,Calculation!R:R)</f>
        <v>2</v>
      </c>
    </row>
    <row r="539" spans="1:3" x14ac:dyDescent="0.25">
      <c r="A539" t="s">
        <v>5</v>
      </c>
      <c r="B539" t="str">
        <f>Calculation!A539</f>
        <v>PUBBDGSBDOldSCCE___HIGELC_23</v>
      </c>
      <c r="C539">
        <f>_xlfn.XLOOKUP(B539,Calculation!A:A,Calculation!R:R)</f>
        <v>1.1000000000000001</v>
      </c>
    </row>
    <row r="540" spans="1:3" x14ac:dyDescent="0.25">
      <c r="A540" t="s">
        <v>5</v>
      </c>
      <c r="B540" t="str">
        <f>Calculation!A540</f>
        <v>PUBBDGMUNNewSHFURSMASTDHH2_23</v>
      </c>
      <c r="C540">
        <f>_xlfn.XLOOKUP(B540,Calculation!A:A,Calculation!R:R)</f>
        <v>2</v>
      </c>
    </row>
    <row r="541" spans="1:3" x14ac:dyDescent="0.25">
      <c r="A541" t="s">
        <v>5</v>
      </c>
      <c r="B541" t="str">
        <f>Calculation!A541</f>
        <v>PUBBDGMUNNewSHHEP___ESRGEO_23</v>
      </c>
      <c r="C541">
        <f>_xlfn.XLOOKUP(B541,Calculation!A:A,Calculation!R:R)</f>
        <v>2</v>
      </c>
    </row>
    <row r="542" spans="1:3" x14ac:dyDescent="0.25">
      <c r="A542" t="s">
        <v>5</v>
      </c>
      <c r="B542" t="str">
        <f>Calculation!A542</f>
        <v>PUBBDGPSIOldSCCE___ESRELC_23</v>
      </c>
      <c r="C542">
        <f>_xlfn.XLOOKUP(B542,Calculation!A:A,Calculation!R:R)</f>
        <v>1.1000000000000001</v>
      </c>
    </row>
    <row r="543" spans="1:3" x14ac:dyDescent="0.25">
      <c r="A543" t="s">
        <v>5</v>
      </c>
      <c r="B543" t="str">
        <f>Calculation!A543</f>
        <v>PUBBDGMUNNewSHHEP___HIGGEO_23</v>
      </c>
      <c r="C543">
        <f>_xlfn.XLOOKUP(B543,Calculation!A:A,Calculation!R:R)</f>
        <v>2</v>
      </c>
    </row>
    <row r="544" spans="1:3" x14ac:dyDescent="0.25">
      <c r="A544" t="s">
        <v>5</v>
      </c>
      <c r="B544" t="str">
        <f>Calculation!A544</f>
        <v>PUBBDGSBDOldSHHEP___HIGELC_23</v>
      </c>
      <c r="C544">
        <f>_xlfn.XLOOKUP(B544,Calculation!A:A,Calculation!R:R)</f>
        <v>1.5</v>
      </c>
    </row>
    <row r="545" spans="1:3" x14ac:dyDescent="0.25">
      <c r="A545" t="s">
        <v>5</v>
      </c>
      <c r="B545" t="str">
        <f>Calculation!A545</f>
        <v>PUBBDGSBDOldSHHEP___STDNGA_23</v>
      </c>
      <c r="C545">
        <f>_xlfn.XLOOKUP(B545,Calculation!A:A,Calculation!R:R)</f>
        <v>1.5</v>
      </c>
    </row>
    <row r="546" spans="1:3" x14ac:dyDescent="0.25">
      <c r="A546" t="s">
        <v>5</v>
      </c>
      <c r="B546" t="str">
        <f>Calculation!A546</f>
        <v>PUBBDGPSIOldSCCE___HIGELC_23</v>
      </c>
      <c r="C546">
        <f>_xlfn.XLOOKUP(B546,Calculation!A:A,Calculation!R:R)</f>
        <v>1.1000000000000001</v>
      </c>
    </row>
    <row r="547" spans="1:3" x14ac:dyDescent="0.25">
      <c r="A547" t="s">
        <v>5</v>
      </c>
      <c r="B547" t="str">
        <f>Calculation!A547</f>
        <v>PUBBDGPSIOldSHHEP___ESRELC_23</v>
      </c>
      <c r="C547">
        <f>_xlfn.XLOOKUP(B547,Calculation!A:A,Calculation!R:R)</f>
        <v>1.5</v>
      </c>
    </row>
    <row r="548" spans="1:3" x14ac:dyDescent="0.25">
      <c r="A548" t="s">
        <v>5</v>
      </c>
      <c r="B548" t="str">
        <f>Calculation!A548</f>
        <v>PUBBDGPSIOldSHFUR___STDPRO_23</v>
      </c>
      <c r="C548">
        <f>_xlfn.XLOOKUP(B548,Calculation!A:A,Calculation!R:R)</f>
        <v>1.1000000000000001</v>
      </c>
    </row>
    <row r="549" spans="1:3" x14ac:dyDescent="0.25">
      <c r="A549" t="s">
        <v>5</v>
      </c>
      <c r="B549" t="str">
        <f>Calculation!A549</f>
        <v>PUBBDGPSIOldSHFUR___ESRPRO_23</v>
      </c>
      <c r="C549">
        <f>_xlfn.XLOOKUP(B549,Calculation!A:A,Calculation!R:R)</f>
        <v>1.1000000000000001</v>
      </c>
    </row>
    <row r="550" spans="1:3" x14ac:dyDescent="0.25">
      <c r="A550" t="s">
        <v>5</v>
      </c>
      <c r="B550" t="str">
        <f>Calculation!A550</f>
        <v>PUBBDGPSIOldSHFUR___HIGPRO_23</v>
      </c>
      <c r="C550">
        <f>_xlfn.XLOOKUP(B550,Calculation!A:A,Calculation!R:R)</f>
        <v>1.1000000000000001</v>
      </c>
    </row>
    <row r="551" spans="1:3" x14ac:dyDescent="0.25">
      <c r="A551" t="s">
        <v>5</v>
      </c>
      <c r="B551" t="str">
        <f>Calculation!A551</f>
        <v>PUBBDGPSIOldSHHEP___STDELC_23</v>
      </c>
      <c r="C551">
        <f>_xlfn.XLOOKUP(B551,Calculation!A:A,Calculation!R:R)</f>
        <v>1.5</v>
      </c>
    </row>
    <row r="552" spans="1:3" x14ac:dyDescent="0.25">
      <c r="A552" t="s">
        <v>5</v>
      </c>
      <c r="B552" t="str">
        <f>Calculation!A552</f>
        <v>PUBBDGPSIOldSHHEP___HIGELC_23</v>
      </c>
      <c r="C552">
        <f>_xlfn.XLOOKUP(B552,Calculation!A:A,Calculation!R:R)</f>
        <v>1.5</v>
      </c>
    </row>
    <row r="553" spans="1:3" x14ac:dyDescent="0.25">
      <c r="A553" t="s">
        <v>5</v>
      </c>
      <c r="B553" t="str">
        <f>Calculation!A553</f>
        <v>PUBBDGPSIOldSHHEP___STDNGA_23</v>
      </c>
      <c r="C553">
        <f>_xlfn.XLOOKUP(B553,Calculation!A:A,Calculation!R:R)</f>
        <v>1.5</v>
      </c>
    </row>
    <row r="554" spans="1:3" x14ac:dyDescent="0.25">
      <c r="A554" t="s">
        <v>5</v>
      </c>
      <c r="B554" t="str">
        <f>Calculation!A554</f>
        <v>PUBBDGMUNOldSHHEP___STDGEO_23</v>
      </c>
      <c r="C554">
        <f>_xlfn.XLOOKUP(B554,Calculation!A:A,Calculation!R:R)</f>
        <v>1.5</v>
      </c>
    </row>
    <row r="555" spans="1:3" x14ac:dyDescent="0.25">
      <c r="A555" t="s">
        <v>5</v>
      </c>
      <c r="B555" t="str">
        <f>Calculation!A555</f>
        <v>PUBBDGMUNOldSHHEP___ESRGEO_23</v>
      </c>
      <c r="C555">
        <f>_xlfn.XLOOKUP(B555,Calculation!A:A,Calculation!R:R)</f>
        <v>1.5</v>
      </c>
    </row>
    <row r="556" spans="1:3" x14ac:dyDescent="0.25">
      <c r="A556" t="s">
        <v>5</v>
      </c>
      <c r="B556" t="str">
        <f>Calculation!A556</f>
        <v>PUBBDGMUNOldSHHEP___HIGGEO_23</v>
      </c>
      <c r="C556">
        <f>_xlfn.XLOOKUP(B556,Calculation!A:A,Calculation!R:R)</f>
        <v>1.5</v>
      </c>
    </row>
    <row r="557" spans="1:3" x14ac:dyDescent="0.25">
      <c r="A557" t="s">
        <v>5</v>
      </c>
      <c r="B557" t="str">
        <f>Calculation!A557</f>
        <v>PUBBDGMUNOldSHFURLARSTDHH2_23</v>
      </c>
      <c r="C557">
        <f>_xlfn.XLOOKUP(B557,Calculation!A:A,Calculation!R:R)</f>
        <v>1.1000000000000001</v>
      </c>
    </row>
    <row r="558" spans="1:3" x14ac:dyDescent="0.25">
      <c r="A558" t="s">
        <v>5</v>
      </c>
      <c r="B558" t="str">
        <f>Calculation!A558</f>
        <v>PUBBDGMUNOldSHFURMEDSTDHH2_23</v>
      </c>
      <c r="C558">
        <f>_xlfn.XLOOKUP(B558,Calculation!A:A,Calculation!R:R)</f>
        <v>1.1000000000000001</v>
      </c>
    </row>
    <row r="559" spans="1:3" x14ac:dyDescent="0.25">
      <c r="A559" t="s">
        <v>5</v>
      </c>
      <c r="B559" t="str">
        <f>Calculation!A559</f>
        <v>PUBBDGMUNOldSHFURSMASTDHH2_23</v>
      </c>
      <c r="C559">
        <f>_xlfn.XLOOKUP(B559,Calculation!A:A,Calculation!R:R)</f>
        <v>1.1000000000000001</v>
      </c>
    </row>
    <row r="560" spans="1:3" x14ac:dyDescent="0.25">
      <c r="A560" t="s">
        <v>5</v>
      </c>
      <c r="B560" t="str">
        <f>Calculation!A560</f>
        <v>PUBBDGHSPOldSHHEP___STDGEO_23</v>
      </c>
      <c r="C560">
        <f>_xlfn.XLOOKUP(B560,Calculation!A:A,Calculation!R:R)</f>
        <v>1.5</v>
      </c>
    </row>
    <row r="561" spans="1:3" x14ac:dyDescent="0.25">
      <c r="A561" t="s">
        <v>5</v>
      </c>
      <c r="B561" t="str">
        <f>Calculation!A561</f>
        <v>PUBBDGHSPOldSHHEP___ESRGEO_23</v>
      </c>
      <c r="C561">
        <f>_xlfn.XLOOKUP(B561,Calculation!A:A,Calculation!R:R)</f>
        <v>1.5</v>
      </c>
    </row>
    <row r="562" spans="1:3" x14ac:dyDescent="0.25">
      <c r="A562" t="s">
        <v>5</v>
      </c>
      <c r="B562" t="str">
        <f>Calculation!A562</f>
        <v>PUBBDGHSPOldSHHEP___HIGGEO_23</v>
      </c>
      <c r="C562">
        <f>_xlfn.XLOOKUP(B562,Calculation!A:A,Calculation!R:R)</f>
        <v>1.5</v>
      </c>
    </row>
    <row r="563" spans="1:3" x14ac:dyDescent="0.25">
      <c r="A563" t="s">
        <v>5</v>
      </c>
      <c r="B563" t="str">
        <f>Calculation!A563</f>
        <v>PUBBDGHSPOldSHFURLARSTDHH2_23</v>
      </c>
      <c r="C563">
        <f>_xlfn.XLOOKUP(B563,Calculation!A:A,Calculation!R:R)</f>
        <v>1.1000000000000001</v>
      </c>
    </row>
    <row r="564" spans="1:3" x14ac:dyDescent="0.25">
      <c r="A564" t="s">
        <v>5</v>
      </c>
      <c r="B564" t="str">
        <f>Calculation!A564</f>
        <v>PUBBDGHSPOldSHFURMEDSTDHH2_23</v>
      </c>
      <c r="C564">
        <f>_xlfn.XLOOKUP(B564,Calculation!A:A,Calculation!R:R)</f>
        <v>1.1000000000000001</v>
      </c>
    </row>
    <row r="565" spans="1:3" x14ac:dyDescent="0.25">
      <c r="A565" t="s">
        <v>5</v>
      </c>
      <c r="B565" t="str">
        <f>Calculation!A565</f>
        <v>PUBBDGHSPOldSHFURSMASTDHH2_23</v>
      </c>
      <c r="C565">
        <f>_xlfn.XLOOKUP(B565,Calculation!A:A,Calculation!R:R)</f>
        <v>1.1000000000000001</v>
      </c>
    </row>
    <row r="566" spans="1:3" x14ac:dyDescent="0.25">
      <c r="A566" t="s">
        <v>5</v>
      </c>
      <c r="B566" t="str">
        <f>Calculation!A566</f>
        <v>PUBBDGSBDOldSHHEP___STDGEO_23</v>
      </c>
      <c r="C566">
        <f>_xlfn.XLOOKUP(B566,Calculation!A:A,Calculation!R:R)</f>
        <v>1.5</v>
      </c>
    </row>
    <row r="567" spans="1:3" x14ac:dyDescent="0.25">
      <c r="A567" t="s">
        <v>5</v>
      </c>
      <c r="B567" t="str">
        <f>Calculation!A567</f>
        <v>PUBBDGSBDOldSHHEP___ESRGEO_23</v>
      </c>
      <c r="C567">
        <f>_xlfn.XLOOKUP(B567,Calculation!A:A,Calculation!R:R)</f>
        <v>1.5</v>
      </c>
    </row>
    <row r="568" spans="1:3" x14ac:dyDescent="0.25">
      <c r="A568" t="s">
        <v>5</v>
      </c>
      <c r="B568" t="str">
        <f>Calculation!A568</f>
        <v>PUBBDGSBDOldSHHEP___HIGGEO_23</v>
      </c>
      <c r="C568">
        <f>_xlfn.XLOOKUP(B568,Calculation!A:A,Calculation!R:R)</f>
        <v>1.5</v>
      </c>
    </row>
    <row r="569" spans="1:3" x14ac:dyDescent="0.25">
      <c r="A569" t="s">
        <v>5</v>
      </c>
      <c r="B569" t="str">
        <f>Calculation!A569</f>
        <v>PUBBDGSBDOldSHFURLARSTDHH2_23</v>
      </c>
      <c r="C569">
        <f>_xlfn.XLOOKUP(B569,Calculation!A:A,Calculation!R:R)</f>
        <v>1.1000000000000001</v>
      </c>
    </row>
    <row r="570" spans="1:3" x14ac:dyDescent="0.25">
      <c r="A570" t="s">
        <v>5</v>
      </c>
      <c r="B570" t="str">
        <f>Calculation!A570</f>
        <v>PUBBDGSBDOldSHFURMEDSTDHH2_23</v>
      </c>
      <c r="C570">
        <f>_xlfn.XLOOKUP(B570,Calculation!A:A,Calculation!R:R)</f>
        <v>1.1000000000000001</v>
      </c>
    </row>
    <row r="571" spans="1:3" x14ac:dyDescent="0.25">
      <c r="A571" t="s">
        <v>5</v>
      </c>
      <c r="B571" t="str">
        <f>Calculation!A571</f>
        <v>PUBBDGSBDOldSHFURSMASTDHH2_23</v>
      </c>
      <c r="C571">
        <f>_xlfn.XLOOKUP(B571,Calculation!A:A,Calculation!R:R)</f>
        <v>1.1000000000000001</v>
      </c>
    </row>
    <row r="572" spans="1:3" x14ac:dyDescent="0.25">
      <c r="A572" t="s">
        <v>5</v>
      </c>
      <c r="B572" t="str">
        <f>Calculation!A572</f>
        <v>PUBBDGPSIOldSHHEP___STDGEO_23</v>
      </c>
      <c r="C572">
        <f>_xlfn.XLOOKUP(B572,Calculation!A:A,Calculation!R:R)</f>
        <v>1.5</v>
      </c>
    </row>
    <row r="573" spans="1:3" x14ac:dyDescent="0.25">
      <c r="A573" t="s">
        <v>5</v>
      </c>
      <c r="B573" t="str">
        <f>Calculation!A573</f>
        <v>PUBBDGPSIOldSHHEP___ESRGEO_23</v>
      </c>
      <c r="C573">
        <f>_xlfn.XLOOKUP(B573,Calculation!A:A,Calculation!R:R)</f>
        <v>1.5</v>
      </c>
    </row>
    <row r="574" spans="1:3" x14ac:dyDescent="0.25">
      <c r="A574" t="s">
        <v>5</v>
      </c>
      <c r="B574" t="str">
        <f>Calculation!A574</f>
        <v>PUBBDGPSIOldSHHEP___HIGGEO_23</v>
      </c>
      <c r="C574">
        <f>_xlfn.XLOOKUP(B574,Calculation!A:A,Calculation!R:R)</f>
        <v>1.5</v>
      </c>
    </row>
    <row r="575" spans="1:3" x14ac:dyDescent="0.25">
      <c r="A575" t="s">
        <v>5</v>
      </c>
      <c r="B575" t="str">
        <f>Calculation!A575</f>
        <v>PUBBDGPSIOldSHFURLARSTDHH2_23</v>
      </c>
      <c r="C575">
        <f>_xlfn.XLOOKUP(B575,Calculation!A:A,Calculation!R:R)</f>
        <v>1.1000000000000001</v>
      </c>
    </row>
    <row r="576" spans="1:3" x14ac:dyDescent="0.25">
      <c r="A576" t="s">
        <v>5</v>
      </c>
      <c r="B576" t="str">
        <f>Calculation!A576</f>
        <v>PUBBDGPSIOldSHFURMEDSTDHH2_23</v>
      </c>
      <c r="C576">
        <f>_xlfn.XLOOKUP(B576,Calculation!A:A,Calculation!R:R)</f>
        <v>1.1000000000000001</v>
      </c>
    </row>
    <row r="577" spans="1:3" x14ac:dyDescent="0.25">
      <c r="A577" t="s">
        <v>5</v>
      </c>
      <c r="B577" t="str">
        <f>Calculation!A577</f>
        <v>PUBBDGPSIOldSHFURSMASTDHH2_23</v>
      </c>
      <c r="C577">
        <f>_xlfn.XLOOKUP(B577,Calculation!A:A,Calculation!R:R)</f>
        <v>1.1000000000000001</v>
      </c>
    </row>
    <row r="578" spans="1:3" x14ac:dyDescent="0.25">
      <c r="A578" t="s">
        <v>5</v>
      </c>
      <c r="B578" t="str">
        <f>Calculation!A578</f>
        <v>PUBBDGPSIOldSCZTM___STDETHOS_23</v>
      </c>
      <c r="C578">
        <f>_xlfn.XLOOKUP(B578,Calculation!A:A,Calculation!R:R)</f>
        <v>0</v>
      </c>
    </row>
    <row r="579" spans="1:3" x14ac:dyDescent="0.25">
      <c r="A579" t="s">
        <v>5</v>
      </c>
      <c r="B579" t="str">
        <f>Calculation!A579</f>
        <v>PUBBDGSBDOldSCZTM___STDETHOS_23</v>
      </c>
      <c r="C579">
        <f>_xlfn.XLOOKUP(B579,Calculation!A:A,Calculation!R:R)</f>
        <v>0</v>
      </c>
    </row>
    <row r="580" spans="1:3" x14ac:dyDescent="0.25">
      <c r="A580" t="s">
        <v>5</v>
      </c>
      <c r="B580" t="str">
        <f>Calculation!A580</f>
        <v>PUBBDGHSPOldSCZTM___STDETHOS_23</v>
      </c>
      <c r="C580">
        <f>_xlfn.XLOOKUP(B580,Calculation!A:A,Calculation!R:R)</f>
        <v>0</v>
      </c>
    </row>
    <row r="581" spans="1:3" x14ac:dyDescent="0.25">
      <c r="A581" t="s">
        <v>5</v>
      </c>
      <c r="B581" t="str">
        <f>Calculation!A581</f>
        <v>PUBBDGMUNOldSCZTM___STDETHOS_23</v>
      </c>
      <c r="C581">
        <f>_xlfn.XLOOKUP(B581,Calculation!A:A,Calculation!R:R)</f>
        <v>0</v>
      </c>
    </row>
    <row r="582" spans="1:3" x14ac:dyDescent="0.25">
      <c r="A582" t="s">
        <v>5</v>
      </c>
      <c r="B582" t="str">
        <f>Calculation!A582</f>
        <v>PUBBDGPSINewSCZTM___STDETHOS_23</v>
      </c>
      <c r="C582">
        <f>_xlfn.XLOOKUP(B582,Calculation!A:A,Calculation!R:R)</f>
        <v>0</v>
      </c>
    </row>
    <row r="583" spans="1:3" x14ac:dyDescent="0.25">
      <c r="A583" t="s">
        <v>5</v>
      </c>
      <c r="B583" t="str">
        <f>Calculation!A583</f>
        <v>PUBBDGMUNNewSCZTM___STDETHOS_23</v>
      </c>
      <c r="C583">
        <f>_xlfn.XLOOKUP(B583,Calculation!A:A,Calculation!R:R)</f>
        <v>0</v>
      </c>
    </row>
    <row r="584" spans="1:3" x14ac:dyDescent="0.25">
      <c r="A584" t="s">
        <v>5</v>
      </c>
      <c r="B584" t="str">
        <f>Calculation!A584</f>
        <v>PUBBDGSBDNewSCZTM___STDETHOS_23</v>
      </c>
      <c r="C584">
        <f>_xlfn.XLOOKUP(B584,Calculation!A:A,Calculation!R:R)</f>
        <v>0</v>
      </c>
    </row>
    <row r="585" spans="1:3" x14ac:dyDescent="0.25">
      <c r="A585" t="s">
        <v>5</v>
      </c>
      <c r="B585" t="str">
        <f>Calculation!A585</f>
        <v>PUBBDGHSPNewSCZTM___STDETHOS_23</v>
      </c>
      <c r="C585">
        <f>_xlfn.XLOOKUP(B585,Calculation!A:A,Calculation!R:R)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0C0"/>
  </sheetPr>
  <dimension ref="A1:E585"/>
  <sheetViews>
    <sheetView tabSelected="1" topLeftCell="A567" workbookViewId="0">
      <selection activeCell="K580" sqref="K580"/>
    </sheetView>
  </sheetViews>
  <sheetFormatPr defaultRowHeight="15" x14ac:dyDescent="0.25"/>
  <cols>
    <col min="2" max="2" width="37.28515625" bestFit="1" customWidth="1"/>
    <col min="3" max="3" width="15.7109375" bestFit="1" customWidth="1"/>
    <col min="4" max="4" width="21.28515625" bestFit="1" customWidth="1"/>
    <col min="5" max="5" width="21.85546875" bestFit="1" customWidth="1"/>
  </cols>
  <sheetData>
    <row r="1" spans="1:5" x14ac:dyDescent="0.25">
      <c r="A1" t="s">
        <v>0</v>
      </c>
      <c r="B1" t="s">
        <v>4</v>
      </c>
      <c r="C1" t="s">
        <v>1</v>
      </c>
      <c r="D1" t="s">
        <v>2</v>
      </c>
      <c r="E1" t="s">
        <v>3</v>
      </c>
    </row>
    <row r="2" spans="1:5" x14ac:dyDescent="0.25">
      <c r="A2" t="s">
        <v>5</v>
      </c>
      <c r="B2" t="str">
        <f>Calculation!A2</f>
        <v>PUBBDGHSPOldSHZTM___STDETHOS_23</v>
      </c>
      <c r="C2">
        <f>_xlfn.XLOOKUP(B2,Calculation!A:A,Calculation!S:S)</f>
        <v>1.9891769769237841</v>
      </c>
    </row>
    <row r="3" spans="1:5" x14ac:dyDescent="0.25">
      <c r="A3" t="s">
        <v>5</v>
      </c>
      <c r="B3" t="str">
        <f>Calculation!A3</f>
        <v>PUBBDGHSPOldSHZTM___MEDETHOS_23</v>
      </c>
      <c r="C3">
        <f>_xlfn.XLOOKUP(B3,Calculation!A:A,Calculation!S:S)</f>
        <v>1.9891769769237841</v>
      </c>
    </row>
    <row r="4" spans="1:5" x14ac:dyDescent="0.25">
      <c r="A4" t="s">
        <v>5</v>
      </c>
      <c r="B4" t="str">
        <f>Calculation!A4</f>
        <v>PUBBDGHSPOldSHZTM___HIGETHOS_23</v>
      </c>
      <c r="C4">
        <f>_xlfn.XLOOKUP(B4,Calculation!A:A,Calculation!S:S)</f>
        <v>1.9891769769237841</v>
      </c>
    </row>
    <row r="5" spans="1:5" x14ac:dyDescent="0.25">
      <c r="A5" t="s">
        <v>5</v>
      </c>
      <c r="B5" t="str">
        <f>Calculation!A5</f>
        <v>PUBBDGHSPNewSHZTM___STDETHOS_23</v>
      </c>
      <c r="C5">
        <f>_xlfn.XLOOKUP(B5,Calculation!A:A,Calculation!S:S)</f>
        <v>0.20183902003743798</v>
      </c>
    </row>
    <row r="6" spans="1:5" x14ac:dyDescent="0.25">
      <c r="A6" t="s">
        <v>5</v>
      </c>
      <c r="B6" t="str">
        <f>Calculation!A6</f>
        <v>PUBBDGHSPNewSHZTM___MEDETHOS_23</v>
      </c>
      <c r="C6">
        <f>_xlfn.XLOOKUP(B6,Calculation!A:A,Calculation!S:S)</f>
        <v>0.20183902003743798</v>
      </c>
    </row>
    <row r="7" spans="1:5" x14ac:dyDescent="0.25">
      <c r="A7" t="s">
        <v>5</v>
      </c>
      <c r="B7" t="str">
        <f>Calculation!A7</f>
        <v>PUBBDGHSPNewSHZTM___HIGETHOS_23</v>
      </c>
      <c r="C7">
        <f>_xlfn.XLOOKUP(B7,Calculation!A:A,Calculation!S:S)</f>
        <v>0.20183902003743798</v>
      </c>
    </row>
    <row r="8" spans="1:5" x14ac:dyDescent="0.25">
      <c r="A8" t="s">
        <v>5</v>
      </c>
      <c r="B8" t="str">
        <f>Calculation!A8</f>
        <v>PUBBDGMUNOldSHZTM___STDETHOS_23</v>
      </c>
      <c r="C8">
        <f>_xlfn.XLOOKUP(B8,Calculation!A:A,Calculation!S:S)</f>
        <v>1.5798349919156409</v>
      </c>
    </row>
    <row r="9" spans="1:5" x14ac:dyDescent="0.25">
      <c r="A9" t="s">
        <v>5</v>
      </c>
      <c r="B9" t="str">
        <f>Calculation!A9</f>
        <v>PUBBDGMUNOldSHZTM___MEDETHOS_23</v>
      </c>
      <c r="C9">
        <f>_xlfn.XLOOKUP(B9,Calculation!A:A,Calculation!S:S)</f>
        <v>1.5798349919156409</v>
      </c>
    </row>
    <row r="10" spans="1:5" x14ac:dyDescent="0.25">
      <c r="A10" t="s">
        <v>5</v>
      </c>
      <c r="B10" t="str">
        <f>Calculation!A10</f>
        <v>PUBBDGMUNOldSHZTM___HIGETHOS_23</v>
      </c>
      <c r="C10">
        <f>_xlfn.XLOOKUP(B10,Calculation!A:A,Calculation!S:S)</f>
        <v>1.5798349919156409</v>
      </c>
    </row>
    <row r="11" spans="1:5" x14ac:dyDescent="0.25">
      <c r="A11" t="s">
        <v>5</v>
      </c>
      <c r="B11" t="str">
        <f>Calculation!A11</f>
        <v>PUBBDGMUNNewSHZTM___STDETHOS_23</v>
      </c>
      <c r="C11">
        <f>_xlfn.XLOOKUP(B11,Calculation!A:A,Calculation!S:S)</f>
        <v>0.49705416990533707</v>
      </c>
    </row>
    <row r="12" spans="1:5" x14ac:dyDescent="0.25">
      <c r="A12" t="s">
        <v>5</v>
      </c>
      <c r="B12" t="str">
        <f>Calculation!A12</f>
        <v>PUBBDGMUNNewSHZTM___MEDETHOS_23</v>
      </c>
      <c r="C12">
        <f>_xlfn.XLOOKUP(B12,Calculation!A:A,Calculation!S:S)</f>
        <v>0.49705416990533707</v>
      </c>
    </row>
    <row r="13" spans="1:5" x14ac:dyDescent="0.25">
      <c r="A13" t="s">
        <v>5</v>
      </c>
      <c r="B13" t="str">
        <f>Calculation!A13</f>
        <v>PUBBDGMUNNewSHZTM___HIGETHOS_23</v>
      </c>
      <c r="C13">
        <f>_xlfn.XLOOKUP(B13,Calculation!A:A,Calculation!S:S)</f>
        <v>0.49705416990533707</v>
      </c>
    </row>
    <row r="14" spans="1:5" x14ac:dyDescent="0.25">
      <c r="A14" t="s">
        <v>5</v>
      </c>
      <c r="B14" t="str">
        <f>Calculation!A14</f>
        <v>PUBBDGHSPOldLIFLUT5STDELC_23</v>
      </c>
      <c r="C14">
        <f>_xlfn.XLOOKUP(B14,Calculation!A:A,Calculation!S:S)</f>
        <v>312.56255801265411</v>
      </c>
    </row>
    <row r="15" spans="1:5" x14ac:dyDescent="0.25">
      <c r="A15" t="s">
        <v>5</v>
      </c>
      <c r="B15" t="str">
        <f>Calculation!A15</f>
        <v>PUBBDGPSIOldLIFLUT5STDELC_23</v>
      </c>
      <c r="C15">
        <f>_xlfn.XLOOKUP(B15,Calculation!A:A,Calculation!S:S)</f>
        <v>469.58432745354412</v>
      </c>
    </row>
    <row r="16" spans="1:5" x14ac:dyDescent="0.25">
      <c r="A16" t="s">
        <v>5</v>
      </c>
      <c r="B16" t="str">
        <f>Calculation!A16</f>
        <v>PUBBDGMUNOldLIFLUT5STDELC_23</v>
      </c>
      <c r="C16">
        <f>_xlfn.XLOOKUP(B16,Calculation!A:A,Calculation!S:S)</f>
        <v>210.04078870689753</v>
      </c>
    </row>
    <row r="17" spans="1:3" x14ac:dyDescent="0.25">
      <c r="A17" t="s">
        <v>5</v>
      </c>
      <c r="B17" t="str">
        <f>Calculation!A17</f>
        <v>PUBBDGSBDOldLIFLUT5STDELC_23</v>
      </c>
      <c r="C17">
        <f>_xlfn.XLOOKUP(B17,Calculation!A:A,Calculation!S:S)</f>
        <v>350.00012733617024</v>
      </c>
    </row>
    <row r="18" spans="1:3" x14ac:dyDescent="0.25">
      <c r="A18" t="s">
        <v>5</v>
      </c>
      <c r="B18" t="str">
        <f>Calculation!A18</f>
        <v>PUBBDGHSPOldAM______STDELC_23</v>
      </c>
      <c r="C18">
        <f>_xlfn.XLOOKUP(B18,Calculation!A:A,Calculation!S:S)</f>
        <v>3.4347156495337146</v>
      </c>
    </row>
    <row r="19" spans="1:3" x14ac:dyDescent="0.25">
      <c r="A19" t="s">
        <v>5</v>
      </c>
      <c r="B19" t="str">
        <f>Calculation!A19</f>
        <v>PUBBDGPSIOldAM______STDELC_23</v>
      </c>
      <c r="C19">
        <f>_xlfn.XLOOKUP(B19,Calculation!A:A,Calculation!S:S)</f>
        <v>5.3288390808950572</v>
      </c>
    </row>
    <row r="20" spans="1:3" x14ac:dyDescent="0.25">
      <c r="A20" t="s">
        <v>5</v>
      </c>
      <c r="B20" t="str">
        <f>Calculation!A20</f>
        <v>PUBBDGMUNOldAM______STDELC_23</v>
      </c>
      <c r="C20">
        <f>_xlfn.XLOOKUP(B20,Calculation!A:A,Calculation!S:S)</f>
        <v>2.7919539608960444</v>
      </c>
    </row>
    <row r="21" spans="1:3" x14ac:dyDescent="0.25">
      <c r="A21" t="s">
        <v>5</v>
      </c>
      <c r="B21" t="str">
        <f>Calculation!A21</f>
        <v>PUBBDGSBDOldAM______STDELC_23</v>
      </c>
      <c r="C21">
        <f>_xlfn.XLOOKUP(B21,Calculation!A:A,Calculation!S:S)</f>
        <v>4.0173444085371814</v>
      </c>
    </row>
    <row r="22" spans="1:3" x14ac:dyDescent="0.25">
      <c r="A22" t="s">
        <v>5</v>
      </c>
      <c r="B22" t="str">
        <f>Calculation!A22</f>
        <v>PUBBDGPSIOldAE______STDNGA_23</v>
      </c>
      <c r="C22">
        <f>_xlfn.XLOOKUP(B22,Calculation!A:A,Calculation!S:S)</f>
        <v>5.613412876770444E-2</v>
      </c>
    </row>
    <row r="23" spans="1:3" x14ac:dyDescent="0.25">
      <c r="A23" t="s">
        <v>5</v>
      </c>
      <c r="B23" t="str">
        <f>Calculation!A23</f>
        <v>PUBBDGPSIOldAE______STDBMA_23</v>
      </c>
      <c r="C23">
        <f>_xlfn.XLOOKUP(B23,Calculation!A:A,Calculation!S:S)</f>
        <v>5.613412876770444E-2</v>
      </c>
    </row>
    <row r="24" spans="1:3" x14ac:dyDescent="0.25">
      <c r="A24" t="s">
        <v>5</v>
      </c>
      <c r="B24" t="str">
        <f>Calculation!A24</f>
        <v>PUBBDGHSPNewAM______STDELC_23</v>
      </c>
      <c r="C24">
        <f>_xlfn.XLOOKUP(B24,Calculation!A:A,Calculation!S:S)</f>
        <v>0.26233433806534034</v>
      </c>
    </row>
    <row r="25" spans="1:3" x14ac:dyDescent="0.25">
      <c r="A25" t="s">
        <v>5</v>
      </c>
      <c r="B25" t="str">
        <f>Calculation!A25</f>
        <v>PUBBDGPSINewAM______STDELC_23</v>
      </c>
      <c r="C25">
        <f>_xlfn.XLOOKUP(B25,Calculation!A:A,Calculation!S:S)</f>
        <v>0.3004229766680257</v>
      </c>
    </row>
    <row r="26" spans="1:3" x14ac:dyDescent="0.25">
      <c r="A26" t="s">
        <v>5</v>
      </c>
      <c r="B26" t="str">
        <f>Calculation!A26</f>
        <v>PUBBDGMUNNewAM______STDELC_23</v>
      </c>
      <c r="C26">
        <f>_xlfn.XLOOKUP(B26,Calculation!A:A,Calculation!S:S)</f>
        <v>0.66340538103613866</v>
      </c>
    </row>
    <row r="27" spans="1:3" x14ac:dyDescent="0.25">
      <c r="A27" t="s">
        <v>5</v>
      </c>
      <c r="B27" t="str">
        <f>Calculation!A27</f>
        <v>PUBBDGSBDNewAM______STDELC_23</v>
      </c>
      <c r="C27">
        <f>_xlfn.XLOOKUP(B27,Calculation!A:A,Calculation!S:S)</f>
        <v>0.40205455403762957</v>
      </c>
    </row>
    <row r="28" spans="1:3" x14ac:dyDescent="0.25">
      <c r="A28" t="s">
        <v>5</v>
      </c>
      <c r="B28" t="str">
        <f>Calculation!A28</f>
        <v>PUBBDGPSINewAE______STDNGA_23</v>
      </c>
      <c r="C28">
        <f>_xlfn.XLOOKUP(B28,Calculation!A:A,Calculation!S:S)</f>
        <v>1.2698185474839616</v>
      </c>
    </row>
    <row r="29" spans="1:3" x14ac:dyDescent="0.25">
      <c r="A29" t="s">
        <v>5</v>
      </c>
      <c r="B29" t="str">
        <f>Calculation!A29</f>
        <v>PUBBDGHSPOldAE______STDBMA_23</v>
      </c>
      <c r="C29">
        <f>_xlfn.XLOOKUP(B29,Calculation!A:A,Calculation!S:S)</f>
        <v>4.8460146218942658E-2</v>
      </c>
    </row>
    <row r="30" spans="1:3" x14ac:dyDescent="0.25">
      <c r="A30" t="s">
        <v>5</v>
      </c>
      <c r="B30" t="str">
        <f>Calculation!A30</f>
        <v>PUBBDGSBDOldAE______STDBMA_23</v>
      </c>
      <c r="C30">
        <f>_xlfn.XLOOKUP(B30,Calculation!A:A,Calculation!S:S)</f>
        <v>4.5854710222203832E-2</v>
      </c>
    </row>
    <row r="31" spans="1:3" x14ac:dyDescent="0.25">
      <c r="A31" t="s">
        <v>5</v>
      </c>
      <c r="B31" t="str">
        <f>Calculation!A31</f>
        <v>PUBBDGHSPOldAE______STDNGA_23</v>
      </c>
      <c r="C31">
        <f>_xlfn.XLOOKUP(B31,Calculation!A:A,Calculation!S:S)</f>
        <v>4.8460146218942658E-2</v>
      </c>
    </row>
    <row r="32" spans="1:3" x14ac:dyDescent="0.25">
      <c r="A32" t="s">
        <v>5</v>
      </c>
      <c r="B32" t="str">
        <f>Calculation!A32</f>
        <v>PUBBDGHSPNewAE______STDNGA_23</v>
      </c>
      <c r="C32">
        <f>_xlfn.XLOOKUP(B32,Calculation!A:A,Calculation!S:S)</f>
        <v>1.4851256974316238</v>
      </c>
    </row>
    <row r="33" spans="1:3" x14ac:dyDescent="0.25">
      <c r="A33" t="s">
        <v>5</v>
      </c>
      <c r="B33" t="str">
        <f>Calculation!A33</f>
        <v>PUBBDGMUNOldAE______STDNGA_23</v>
      </c>
      <c r="C33">
        <f>_xlfn.XLOOKUP(B33,Calculation!A:A,Calculation!S:S)</f>
        <v>2.4870939451202764E-2</v>
      </c>
    </row>
    <row r="34" spans="1:3" x14ac:dyDescent="0.25">
      <c r="A34" t="s">
        <v>5</v>
      </c>
      <c r="B34" t="str">
        <f>Calculation!A34</f>
        <v>PUBBDGPSIOldSHFUR___HIGNGA_23</v>
      </c>
      <c r="C34">
        <f>_xlfn.XLOOKUP(B34,Calculation!A:A,Calculation!S:S)</f>
        <v>104.99999534984448</v>
      </c>
    </row>
    <row r="35" spans="1:3" x14ac:dyDescent="0.25">
      <c r="A35" t="s">
        <v>5</v>
      </c>
      <c r="B35" t="str">
        <f>Calculation!A35</f>
        <v>PUBBDGSBDOldSHFUR___HIGNGA_23</v>
      </c>
      <c r="C35">
        <f>_xlfn.XLOOKUP(B35,Calculation!A:A,Calculation!S:S)</f>
        <v>75.686026540358483</v>
      </c>
    </row>
    <row r="36" spans="1:3" x14ac:dyDescent="0.25">
      <c r="A36" t="s">
        <v>5</v>
      </c>
      <c r="B36" t="str">
        <f>Calculation!A36</f>
        <v>PUBBDGMUNOldSHFUR___HIGNGA_23</v>
      </c>
      <c r="C36">
        <f>_xlfn.XLOOKUP(B36,Calculation!A:A,Calculation!S:S)</f>
        <v>47.139100563941533</v>
      </c>
    </row>
    <row r="37" spans="1:3" x14ac:dyDescent="0.25">
      <c r="A37" t="s">
        <v>5</v>
      </c>
      <c r="B37" t="str">
        <f>Calculation!A37</f>
        <v>PUBBDGMUNOldAE______STDBMA_23</v>
      </c>
      <c r="C37">
        <f>_xlfn.XLOOKUP(B37,Calculation!A:A,Calculation!S:S)</f>
        <v>2.4870939451202764E-2</v>
      </c>
    </row>
    <row r="38" spans="1:3" x14ac:dyDescent="0.25">
      <c r="A38" t="s">
        <v>5</v>
      </c>
      <c r="B38" t="str">
        <f>Calculation!A38</f>
        <v>PUBBDGHSPOldSHFUR___HIGNGA_23</v>
      </c>
      <c r="C38">
        <f>_xlfn.XLOOKUP(B38,Calculation!A:A,Calculation!S:S)</f>
        <v>59.353042586421225</v>
      </c>
    </row>
    <row r="39" spans="1:3" x14ac:dyDescent="0.25">
      <c r="A39" t="s">
        <v>5</v>
      </c>
      <c r="B39" t="str">
        <f>Calculation!A39</f>
        <v>PUBBDGPSIOldSCCE___HIGNGA_23</v>
      </c>
      <c r="C39">
        <f>_xlfn.XLOOKUP(B39,Calculation!A:A,Calculation!S:S)</f>
        <v>20.189091137194463</v>
      </c>
    </row>
    <row r="40" spans="1:3" x14ac:dyDescent="0.25">
      <c r="A40" t="s">
        <v>5</v>
      </c>
      <c r="B40" t="str">
        <f>Calculation!A40</f>
        <v>PUBBDGMUNOldSCCE___HIGNGA_23</v>
      </c>
      <c r="C40">
        <f>_xlfn.XLOOKUP(B40,Calculation!A:A,Calculation!S:S)</f>
        <v>10.928882561973419</v>
      </c>
    </row>
    <row r="41" spans="1:3" x14ac:dyDescent="0.25">
      <c r="A41" t="s">
        <v>5</v>
      </c>
      <c r="B41" t="str">
        <f>Calculation!A41</f>
        <v>PUBBDGHSPOldSCCE___HIGNGA_23</v>
      </c>
      <c r="C41">
        <f>_xlfn.XLOOKUP(B41,Calculation!A:A,Calculation!S:S)</f>
        <v>14.466538916014573</v>
      </c>
    </row>
    <row r="42" spans="1:3" x14ac:dyDescent="0.25">
      <c r="A42" t="s">
        <v>5</v>
      </c>
      <c r="B42" t="str">
        <f>Calculation!A42</f>
        <v>PUBBDGSBDOldSCCE___HIGNGA_23</v>
      </c>
      <c r="C42">
        <f>_xlfn.XLOOKUP(B42,Calculation!A:A,Calculation!S:S)</f>
        <v>17.227229791911096</v>
      </c>
    </row>
    <row r="43" spans="1:3" x14ac:dyDescent="0.25">
      <c r="A43" t="s">
        <v>5</v>
      </c>
      <c r="B43" t="str">
        <f>Calculation!A43</f>
        <v>PUBBDGSBDNewAE______STDNGA_23</v>
      </c>
      <c r="C43">
        <f>_xlfn.XLOOKUP(B43,Calculation!A:A,Calculation!S:S)</f>
        <v>1.8413825106502157</v>
      </c>
    </row>
    <row r="44" spans="1:3" x14ac:dyDescent="0.25">
      <c r="A44" t="s">
        <v>5</v>
      </c>
      <c r="B44" t="str">
        <f>Calculation!A44</f>
        <v>PUBBDGMUNNewAE______STDNGA_23</v>
      </c>
      <c r="C44">
        <f>_xlfn.XLOOKUP(B44,Calculation!A:A,Calculation!S:S)</f>
        <v>2.3712484939528653</v>
      </c>
    </row>
    <row r="45" spans="1:3" x14ac:dyDescent="0.25">
      <c r="A45" t="s">
        <v>5</v>
      </c>
      <c r="B45" t="str">
        <f>Calculation!A45</f>
        <v>PUBBDGMUNNewLIFLC___HIGELC_23</v>
      </c>
      <c r="C45">
        <f>_xlfn.XLOOKUP(B45,Calculation!A:A,Calculation!S:S)</f>
        <v>75.889960580183768</v>
      </c>
    </row>
    <row r="46" spans="1:3" x14ac:dyDescent="0.25">
      <c r="A46" t="s">
        <v>5</v>
      </c>
      <c r="B46" t="str">
        <f>Calculation!A46</f>
        <v>PUBBDGHSPNewLIFLC___HIGELC_23</v>
      </c>
      <c r="C46">
        <f>_xlfn.XLOOKUP(B46,Calculation!A:A,Calculation!S:S)</f>
        <v>36.300386918293242</v>
      </c>
    </row>
    <row r="47" spans="1:3" x14ac:dyDescent="0.25">
      <c r="A47" t="s">
        <v>5</v>
      </c>
      <c r="B47" t="str">
        <f>Calculation!A47</f>
        <v>PUBBDGSBDNewLIFLC___HIGELC_23</v>
      </c>
      <c r="C47">
        <f>_xlfn.XLOOKUP(B47,Calculation!A:A,Calculation!S:S)</f>
        <v>53.262809643454879</v>
      </c>
    </row>
    <row r="48" spans="1:3" x14ac:dyDescent="0.25">
      <c r="A48" t="s">
        <v>5</v>
      </c>
      <c r="B48" t="str">
        <f>Calculation!A48</f>
        <v>PUBBDGPSINewLIFLC___HIGELC_23</v>
      </c>
      <c r="C48">
        <f>_xlfn.XLOOKUP(B48,Calculation!A:A,Calculation!S:S)</f>
        <v>40.25539407277418</v>
      </c>
    </row>
    <row r="49" spans="1:3" x14ac:dyDescent="0.25">
      <c r="A49" t="s">
        <v>5</v>
      </c>
      <c r="B49" t="str">
        <f>Calculation!A49</f>
        <v>PUBBDGSBDOldSCCE___STDNGA_23</v>
      </c>
      <c r="C49">
        <f>_xlfn.XLOOKUP(B49,Calculation!A:A,Calculation!S:S)</f>
        <v>17.227229791911096</v>
      </c>
    </row>
    <row r="50" spans="1:3" x14ac:dyDescent="0.25">
      <c r="A50" t="s">
        <v>5</v>
      </c>
      <c r="B50" t="str">
        <f>Calculation!A50</f>
        <v>PUBBDGMUNOldSCCE___STDNGA_23</v>
      </c>
      <c r="C50">
        <f>_xlfn.XLOOKUP(B50,Calculation!A:A,Calculation!S:S)</f>
        <v>10.928882561973419</v>
      </c>
    </row>
    <row r="51" spans="1:3" x14ac:dyDescent="0.25">
      <c r="A51" t="s">
        <v>5</v>
      </c>
      <c r="B51" t="str">
        <f>Calculation!A51</f>
        <v>PUBBDGHSPOldSCCE___STDNGA_23</v>
      </c>
      <c r="C51">
        <f>_xlfn.XLOOKUP(B51,Calculation!A:A,Calculation!S:S)</f>
        <v>14.466538916014573</v>
      </c>
    </row>
    <row r="52" spans="1:3" x14ac:dyDescent="0.25">
      <c r="A52" t="s">
        <v>5</v>
      </c>
      <c r="B52" t="str">
        <f>Calculation!A52</f>
        <v>PUBBDGPSIOldSCCE___STDNGA_23</v>
      </c>
      <c r="C52">
        <f>_xlfn.XLOOKUP(B52,Calculation!A:A,Calculation!S:S)</f>
        <v>20.189091137194463</v>
      </c>
    </row>
    <row r="53" spans="1:3" x14ac:dyDescent="0.25">
      <c r="A53" t="s">
        <v>5</v>
      </c>
      <c r="B53" t="str">
        <f>Calculation!A53</f>
        <v>PUBBDGPSINewSCCE___STDNGA_23</v>
      </c>
      <c r="C53">
        <f>_xlfn.XLOOKUP(B53,Calculation!A:A,Calculation!S:S)</f>
        <v>5.2452034563889915</v>
      </c>
    </row>
    <row r="54" spans="1:3" x14ac:dyDescent="0.25">
      <c r="A54" t="s">
        <v>5</v>
      </c>
      <c r="B54" t="str">
        <f>Calculation!A54</f>
        <v>PUBBDGHSPNewSCCE___STDNGA_23</v>
      </c>
      <c r="C54">
        <f>_xlfn.XLOOKUP(B54,Calculation!A:A,Calculation!S:S)</f>
        <v>5.3954316383510417</v>
      </c>
    </row>
    <row r="55" spans="1:3" x14ac:dyDescent="0.25">
      <c r="A55" t="s">
        <v>5</v>
      </c>
      <c r="B55" t="str">
        <f>Calculation!A55</f>
        <v>PUBBDGSBDNewSCCE___STDNGA_23</v>
      </c>
      <c r="C55">
        <f>_xlfn.XLOOKUP(B55,Calculation!A:A,Calculation!S:S)</f>
        <v>8.2865951486067075</v>
      </c>
    </row>
    <row r="56" spans="1:3" x14ac:dyDescent="0.25">
      <c r="A56" t="s">
        <v>5</v>
      </c>
      <c r="B56" t="str">
        <f>Calculation!A56</f>
        <v>PUBBDGPSINewLIFLUT5STDELC_23</v>
      </c>
      <c r="C56">
        <f>_xlfn.XLOOKUP(B56,Calculation!A:A,Calculation!S:S)</f>
        <v>40.25539407277418</v>
      </c>
    </row>
    <row r="57" spans="1:3" x14ac:dyDescent="0.25">
      <c r="A57" t="s">
        <v>5</v>
      </c>
      <c r="B57" t="str">
        <f>Calculation!A57</f>
        <v>PUBBDGHSPNewLIFLUT5STDELC_23</v>
      </c>
      <c r="C57">
        <f>_xlfn.XLOOKUP(B57,Calculation!A:A,Calculation!S:S)</f>
        <v>36.300386918293242</v>
      </c>
    </row>
    <row r="58" spans="1:3" x14ac:dyDescent="0.25">
      <c r="A58" t="s">
        <v>5</v>
      </c>
      <c r="B58" t="str">
        <f>Calculation!A58</f>
        <v>PUBBDGSBDNewLIFLUT5STDELC_23</v>
      </c>
      <c r="C58">
        <f>_xlfn.XLOOKUP(B58,Calculation!A:A,Calculation!S:S)</f>
        <v>53.262809643454879</v>
      </c>
    </row>
    <row r="59" spans="1:3" x14ac:dyDescent="0.25">
      <c r="A59" t="s">
        <v>5</v>
      </c>
      <c r="B59" t="str">
        <f>Calculation!A59</f>
        <v>PUBBDGPSINewAE______STDELC_23</v>
      </c>
      <c r="C59">
        <f>_xlfn.XLOOKUP(B59,Calculation!A:A,Calculation!S:S)</f>
        <v>1.2698185474839616</v>
      </c>
    </row>
    <row r="60" spans="1:3" x14ac:dyDescent="0.25">
      <c r="A60" t="s">
        <v>5</v>
      </c>
      <c r="B60" t="str">
        <f>Calculation!A60</f>
        <v>PUBBDGMUNNewSCCE___STDNGA_23</v>
      </c>
      <c r="C60">
        <f>_xlfn.XLOOKUP(B60,Calculation!A:A,Calculation!S:S)</f>
        <v>12.741536109388374</v>
      </c>
    </row>
    <row r="61" spans="1:3" x14ac:dyDescent="0.25">
      <c r="A61" t="s">
        <v>5</v>
      </c>
      <c r="B61" t="str">
        <f>Calculation!A61</f>
        <v>PUBBDGHSPNewAE______STDELC_23</v>
      </c>
      <c r="C61">
        <f>_xlfn.XLOOKUP(B61,Calculation!A:A,Calculation!S:S)</f>
        <v>1.4851256974316238</v>
      </c>
    </row>
    <row r="62" spans="1:3" x14ac:dyDescent="0.25">
      <c r="A62" t="s">
        <v>5</v>
      </c>
      <c r="B62" t="str">
        <f>Calculation!A62</f>
        <v>PUBBDGMUNNewAE______STDELC_23</v>
      </c>
      <c r="C62">
        <f>_xlfn.XLOOKUP(B62,Calculation!A:A,Calculation!S:S)</f>
        <v>2.3712484939528653</v>
      </c>
    </row>
    <row r="63" spans="1:3" x14ac:dyDescent="0.25">
      <c r="A63" t="s">
        <v>5</v>
      </c>
      <c r="B63" t="str">
        <f>Calculation!A63</f>
        <v>PUBBDGMUNNewLIFLUT5STDELC_23</v>
      </c>
      <c r="C63">
        <f>_xlfn.XLOOKUP(B63,Calculation!A:A,Calculation!S:S)</f>
        <v>75.889960580183768</v>
      </c>
    </row>
    <row r="64" spans="1:3" x14ac:dyDescent="0.25">
      <c r="A64" t="s">
        <v>5</v>
      </c>
      <c r="B64" t="str">
        <f>Calculation!A64</f>
        <v>PUBBDGSBDOldAE______STDNGA_23</v>
      </c>
      <c r="C64">
        <f>_xlfn.XLOOKUP(B64,Calculation!A:A,Calculation!S:S)</f>
        <v>4.5854710222203832E-2</v>
      </c>
    </row>
    <row r="65" spans="1:3" x14ac:dyDescent="0.25">
      <c r="A65" t="s">
        <v>5</v>
      </c>
      <c r="B65" t="str">
        <f>Calculation!A65</f>
        <v>PUBBDGSBDNewAE______STDELC_23</v>
      </c>
      <c r="C65">
        <f>_xlfn.XLOOKUP(B65,Calculation!A:A,Calculation!S:S)</f>
        <v>1.8413825106502157</v>
      </c>
    </row>
    <row r="66" spans="1:3" x14ac:dyDescent="0.25">
      <c r="A66" t="s">
        <v>5</v>
      </c>
      <c r="B66" t="str">
        <f>Calculation!A66</f>
        <v>PUBBDGHSPNewSHFUR___STDNGA_23</v>
      </c>
      <c r="C66">
        <f>_xlfn.XLOOKUP(B66,Calculation!A:A,Calculation!S:S)</f>
        <v>14.532409578039147</v>
      </c>
    </row>
    <row r="67" spans="1:3" x14ac:dyDescent="0.25">
      <c r="A67" t="s">
        <v>5</v>
      </c>
      <c r="B67" t="str">
        <f>Calculation!A67</f>
        <v>PUBBDGPSIOldLIFLC___HIGELC_23</v>
      </c>
      <c r="C67">
        <f>_xlfn.XLOOKUP(B67,Calculation!A:A,Calculation!S:S)</f>
        <v>469.58432745354412</v>
      </c>
    </row>
    <row r="68" spans="1:3" x14ac:dyDescent="0.25">
      <c r="A68" t="s">
        <v>5</v>
      </c>
      <c r="B68" t="str">
        <f>Calculation!A68</f>
        <v>PUBBDGPSINewSHFUR___STDNGA_23</v>
      </c>
      <c r="C68">
        <f>_xlfn.XLOOKUP(B68,Calculation!A:A,Calculation!S:S)</f>
        <v>19.415110683749436</v>
      </c>
    </row>
    <row r="69" spans="1:3" x14ac:dyDescent="0.25">
      <c r="A69" t="s">
        <v>5</v>
      </c>
      <c r="B69" t="str">
        <f>Calculation!A69</f>
        <v>PUBBDGHSPOldLIFLC___HIGELC_23</v>
      </c>
      <c r="C69">
        <f>_xlfn.XLOOKUP(B69,Calculation!A:A,Calculation!S:S)</f>
        <v>312.56255801265411</v>
      </c>
    </row>
    <row r="70" spans="1:3" x14ac:dyDescent="0.25">
      <c r="A70" t="s">
        <v>5</v>
      </c>
      <c r="B70" t="str">
        <f>Calculation!A70</f>
        <v>PUBBDGSBDOldLIFLC___HIGELC_23</v>
      </c>
      <c r="C70">
        <f>_xlfn.XLOOKUP(B70,Calculation!A:A,Calculation!S:S)</f>
        <v>350.00012733617024</v>
      </c>
    </row>
    <row r="71" spans="1:3" x14ac:dyDescent="0.25">
      <c r="A71" t="s">
        <v>5</v>
      </c>
      <c r="B71" t="str">
        <f>Calculation!A71</f>
        <v>PUBBDGMUNOldLIFLC___HIGELC_23</v>
      </c>
      <c r="C71">
        <f>_xlfn.XLOOKUP(B71,Calculation!A:A,Calculation!S:S)</f>
        <v>210.04078870689753</v>
      </c>
    </row>
    <row r="72" spans="1:3" x14ac:dyDescent="0.25">
      <c r="A72" t="s">
        <v>5</v>
      </c>
      <c r="B72" t="str">
        <f>Calculation!A72</f>
        <v>PUBBDGPSIOldSHZTM___STDETHOS_23</v>
      </c>
      <c r="C72">
        <f>_xlfn.XLOOKUP(B72,Calculation!A:A,Calculation!S:S)</f>
        <v>3.5190036470817554</v>
      </c>
    </row>
    <row r="73" spans="1:3" x14ac:dyDescent="0.25">
      <c r="A73" t="s">
        <v>5</v>
      </c>
      <c r="B73" t="str">
        <f>Calculation!A73</f>
        <v>PUBBDGSBDNewSHFUR___STDNGA_23</v>
      </c>
      <c r="C73">
        <f>_xlfn.XLOOKUP(B73,Calculation!A:A,Calculation!S:S)</f>
        <v>24.466125331738493</v>
      </c>
    </row>
    <row r="74" spans="1:3" x14ac:dyDescent="0.25">
      <c r="A74" t="s">
        <v>5</v>
      </c>
      <c r="B74" t="str">
        <f>Calculation!A74</f>
        <v>PUBBDGHSPNewSHFUR___HIGNGA_23</v>
      </c>
      <c r="C74">
        <f>_xlfn.XLOOKUP(B74,Calculation!A:A,Calculation!S:S)</f>
        <v>14.532409578039147</v>
      </c>
    </row>
    <row r="75" spans="1:3" x14ac:dyDescent="0.25">
      <c r="A75" t="s">
        <v>5</v>
      </c>
      <c r="B75" t="str">
        <f>Calculation!A75</f>
        <v>PUBBDGPSIOldSHZTM___MEDETHOS_23</v>
      </c>
      <c r="C75">
        <f>_xlfn.XLOOKUP(B75,Calculation!A:A,Calculation!S:S)</f>
        <v>3.5190036470817554</v>
      </c>
    </row>
    <row r="76" spans="1:3" x14ac:dyDescent="0.25">
      <c r="A76" t="s">
        <v>5</v>
      </c>
      <c r="B76" t="str">
        <f>Calculation!A76</f>
        <v>PUBBDGMUNNewSHFUR___STDNGA_23</v>
      </c>
      <c r="C76">
        <f>_xlfn.XLOOKUP(B76,Calculation!A:A,Calculation!S:S)</f>
        <v>35.787900566485064</v>
      </c>
    </row>
    <row r="77" spans="1:3" x14ac:dyDescent="0.25">
      <c r="A77" t="s">
        <v>5</v>
      </c>
      <c r="B77" t="str">
        <f>Calculation!A77</f>
        <v>PUBBDGPSINewSHFUR___HIGNGA_23</v>
      </c>
      <c r="C77">
        <f>_xlfn.XLOOKUP(B77,Calculation!A:A,Calculation!S:S)</f>
        <v>19.415110683749436</v>
      </c>
    </row>
    <row r="78" spans="1:3" x14ac:dyDescent="0.25">
      <c r="A78" t="s">
        <v>5</v>
      </c>
      <c r="B78" t="str">
        <f>Calculation!A78</f>
        <v>PUBBDGPSIOldSHZTM___HIGETHOS_23</v>
      </c>
      <c r="C78">
        <f>_xlfn.XLOOKUP(B78,Calculation!A:A,Calculation!S:S)</f>
        <v>3.5190036470817554</v>
      </c>
    </row>
    <row r="79" spans="1:3" x14ac:dyDescent="0.25">
      <c r="A79" t="s">
        <v>5</v>
      </c>
      <c r="B79" t="str">
        <f>Calculation!A79</f>
        <v>PUBBDGSBDNewSHFUR___HIGNGA_23</v>
      </c>
      <c r="C79">
        <f>_xlfn.XLOOKUP(B79,Calculation!A:A,Calculation!S:S)</f>
        <v>24.466125331738493</v>
      </c>
    </row>
    <row r="80" spans="1:3" x14ac:dyDescent="0.25">
      <c r="A80" t="s">
        <v>5</v>
      </c>
      <c r="B80" t="str">
        <f>Calculation!A80</f>
        <v>PUBBDGMUNNewSHFUR___HIGNGA_23</v>
      </c>
      <c r="C80">
        <f>_xlfn.XLOOKUP(B80,Calculation!A:A,Calculation!S:S)</f>
        <v>35.787900566485064</v>
      </c>
    </row>
    <row r="81" spans="1:3" x14ac:dyDescent="0.25">
      <c r="A81" t="s">
        <v>5</v>
      </c>
      <c r="B81" t="str">
        <f>Calculation!A81</f>
        <v>PUBBDGPSINewSHZTM___STDETHOS_23</v>
      </c>
      <c r="C81">
        <f>_xlfn.XLOOKUP(B81,Calculation!A:A,Calculation!S:S)</f>
        <v>0.26965431254072397</v>
      </c>
    </row>
    <row r="82" spans="1:3" x14ac:dyDescent="0.25">
      <c r="A82" t="s">
        <v>5</v>
      </c>
      <c r="B82" t="str">
        <f>Calculation!A82</f>
        <v>PUBBDGPSINewSHZTM___MEDETHOS_23</v>
      </c>
      <c r="C82">
        <f>_xlfn.XLOOKUP(B82,Calculation!A:A,Calculation!S:S)</f>
        <v>0.26965431254072397</v>
      </c>
    </row>
    <row r="83" spans="1:3" x14ac:dyDescent="0.25">
      <c r="A83" t="s">
        <v>5</v>
      </c>
      <c r="B83" t="str">
        <f>Calculation!A83</f>
        <v>PUBBDGPSINewSHZTM___HIGETHOS_23</v>
      </c>
      <c r="C83">
        <f>_xlfn.XLOOKUP(B83,Calculation!A:A,Calculation!S:S)</f>
        <v>0.26965431254072397</v>
      </c>
    </row>
    <row r="84" spans="1:3" x14ac:dyDescent="0.25">
      <c r="A84" t="s">
        <v>5</v>
      </c>
      <c r="B84" t="str">
        <f>Calculation!A84</f>
        <v>PUBBDGMUNOldSCCE___ESRNGA_23</v>
      </c>
      <c r="C84">
        <f>_xlfn.XLOOKUP(B84,Calculation!A:A,Calculation!S:S)</f>
        <v>17.128693159924815</v>
      </c>
    </row>
    <row r="85" spans="1:3" x14ac:dyDescent="0.25">
      <c r="A85" t="s">
        <v>5</v>
      </c>
      <c r="B85" t="str">
        <f>Calculation!A85</f>
        <v>PUBBDGHSPOldSCCE___ESRNGA_23</v>
      </c>
      <c r="C85">
        <f>_xlfn.XLOOKUP(B85,Calculation!A:A,Calculation!S:S)</f>
        <v>22.673215195916718</v>
      </c>
    </row>
    <row r="86" spans="1:3" x14ac:dyDescent="0.25">
      <c r="A86" t="s">
        <v>5</v>
      </c>
      <c r="B86" t="str">
        <f>Calculation!A86</f>
        <v>PUBBDGMUNOldSHFUR___STDNGA_23</v>
      </c>
      <c r="C86">
        <f>_xlfn.XLOOKUP(B86,Calculation!A:A,Calculation!S:S)</f>
        <v>47.139100563941533</v>
      </c>
    </row>
    <row r="87" spans="1:3" x14ac:dyDescent="0.25">
      <c r="A87" t="s">
        <v>5</v>
      </c>
      <c r="B87" t="str">
        <f>Calculation!A87</f>
        <v>PUBBDGSBDOldSCCE___ESRNGA_23</v>
      </c>
      <c r="C87">
        <f>_xlfn.XLOOKUP(B87,Calculation!A:A,Calculation!S:S)</f>
        <v>27.000009509469766</v>
      </c>
    </row>
    <row r="88" spans="1:3" x14ac:dyDescent="0.25">
      <c r="A88" t="s">
        <v>5</v>
      </c>
      <c r="B88" t="str">
        <f>Calculation!A88</f>
        <v>PUBBDGPSINewSCCE___HIGNGA_23</v>
      </c>
      <c r="C88">
        <f>_xlfn.XLOOKUP(B88,Calculation!A:A,Calculation!S:S)</f>
        <v>5.2452034563889915</v>
      </c>
    </row>
    <row r="89" spans="1:3" x14ac:dyDescent="0.25">
      <c r="A89" t="s">
        <v>5</v>
      </c>
      <c r="B89" t="str">
        <f>Calculation!A89</f>
        <v>PUBBDGHSPNewSCCE___HIGNGA_23</v>
      </c>
      <c r="C89">
        <f>_xlfn.XLOOKUP(B89,Calculation!A:A,Calculation!S:S)</f>
        <v>5.3954316383510417</v>
      </c>
    </row>
    <row r="90" spans="1:3" x14ac:dyDescent="0.25">
      <c r="A90" t="s">
        <v>5</v>
      </c>
      <c r="B90" t="str">
        <f>Calculation!A90</f>
        <v>PUBBDGPSIOldSCCE___ESRNGA_23</v>
      </c>
      <c r="C90">
        <f>_xlfn.XLOOKUP(B90,Calculation!A:A,Calculation!S:S)</f>
        <v>31.642095640226042</v>
      </c>
    </row>
    <row r="91" spans="1:3" x14ac:dyDescent="0.25">
      <c r="A91" t="s">
        <v>5</v>
      </c>
      <c r="B91" t="str">
        <f>Calculation!A91</f>
        <v>PUBBDGHSPOldSHFUR___STDNGA_23</v>
      </c>
      <c r="C91">
        <f>_xlfn.XLOOKUP(B91,Calculation!A:A,Calculation!S:S)</f>
        <v>59.353042586421225</v>
      </c>
    </row>
    <row r="92" spans="1:3" x14ac:dyDescent="0.25">
      <c r="A92" t="s">
        <v>5</v>
      </c>
      <c r="B92" t="str">
        <f>Calculation!A92</f>
        <v>PUBBDGPSINewSCCE___ESRNGA_23</v>
      </c>
      <c r="C92">
        <f>_xlfn.XLOOKUP(B92,Calculation!A:A,Calculation!S:S)</f>
        <v>5.2452034563889915</v>
      </c>
    </row>
    <row r="93" spans="1:3" x14ac:dyDescent="0.25">
      <c r="A93" t="s">
        <v>5</v>
      </c>
      <c r="B93" t="str">
        <f>Calculation!A93</f>
        <v>PUBBDGHSPNewSHFUR___ESRNGA_23</v>
      </c>
      <c r="C93">
        <f>_xlfn.XLOOKUP(B93,Calculation!A:A,Calculation!S:S)</f>
        <v>14.532409578039147</v>
      </c>
    </row>
    <row r="94" spans="1:3" x14ac:dyDescent="0.25">
      <c r="A94" t="s">
        <v>5</v>
      </c>
      <c r="B94" t="str">
        <f>Calculation!A94</f>
        <v>PUBBDGHSPNewSCCE___ESRNGA_23</v>
      </c>
      <c r="C94">
        <f>_xlfn.XLOOKUP(B94,Calculation!A:A,Calculation!S:S)</f>
        <v>5.3954316383510417</v>
      </c>
    </row>
    <row r="95" spans="1:3" x14ac:dyDescent="0.25">
      <c r="A95" t="s">
        <v>5</v>
      </c>
      <c r="B95" t="str">
        <f>Calculation!A95</f>
        <v>PUBBDGSBDOldSHFUR___STDNGA_23</v>
      </c>
      <c r="C95">
        <f>_xlfn.XLOOKUP(B95,Calculation!A:A,Calculation!S:S)</f>
        <v>75.686026540358483</v>
      </c>
    </row>
    <row r="96" spans="1:3" x14ac:dyDescent="0.25">
      <c r="A96" t="s">
        <v>5</v>
      </c>
      <c r="B96" t="str">
        <f>Calculation!A96</f>
        <v>PUBBDGSBDOldSHZTM___STDETHOS_23</v>
      </c>
      <c r="C96">
        <f>_xlfn.XLOOKUP(B96,Calculation!A:A,Calculation!S:S)</f>
        <v>2.5365658592768927</v>
      </c>
    </row>
    <row r="97" spans="1:3" x14ac:dyDescent="0.25">
      <c r="A97" t="s">
        <v>5</v>
      </c>
      <c r="B97" t="str">
        <f>Calculation!A97</f>
        <v>PUBBDGSBDNewSCCE___HIGNGA_23</v>
      </c>
      <c r="C97">
        <f>_xlfn.XLOOKUP(B97,Calculation!A:A,Calculation!S:S)</f>
        <v>8.2865951486067075</v>
      </c>
    </row>
    <row r="98" spans="1:3" x14ac:dyDescent="0.25">
      <c r="A98" t="s">
        <v>5</v>
      </c>
      <c r="B98" t="str">
        <f>Calculation!A98</f>
        <v>PUBBDGSBDOldSHZTM___MEDETHOS_23</v>
      </c>
      <c r="C98">
        <f>_xlfn.XLOOKUP(B98,Calculation!A:A,Calculation!S:S)</f>
        <v>2.5365658592768927</v>
      </c>
    </row>
    <row r="99" spans="1:3" x14ac:dyDescent="0.25">
      <c r="A99" t="s">
        <v>5</v>
      </c>
      <c r="B99" t="str">
        <f>Calculation!A99</f>
        <v>PUBBDGSBDOldSHZTM___HIGETHOS_23</v>
      </c>
      <c r="C99">
        <f>_xlfn.XLOOKUP(B99,Calculation!A:A,Calculation!S:S)</f>
        <v>2.5365658592768927</v>
      </c>
    </row>
    <row r="100" spans="1:3" x14ac:dyDescent="0.25">
      <c r="A100" t="s">
        <v>5</v>
      </c>
      <c r="B100" t="str">
        <f>Calculation!A100</f>
        <v>PUBBDGSBDNewSCCE___ESRNGA_23</v>
      </c>
      <c r="C100">
        <f>_xlfn.XLOOKUP(B100,Calculation!A:A,Calculation!S:S)</f>
        <v>8.2865951486067075</v>
      </c>
    </row>
    <row r="101" spans="1:3" x14ac:dyDescent="0.25">
      <c r="A101" t="s">
        <v>5</v>
      </c>
      <c r="B101" t="str">
        <f>Calculation!A101</f>
        <v>PUBBDGPSIOldSHFUR___STDNGA_23</v>
      </c>
      <c r="C101">
        <f>_xlfn.XLOOKUP(B101,Calculation!A:A,Calculation!S:S)</f>
        <v>104.99999534984448</v>
      </c>
    </row>
    <row r="102" spans="1:3" x14ac:dyDescent="0.25">
      <c r="A102" t="s">
        <v>5</v>
      </c>
      <c r="B102" t="str">
        <f>Calculation!A102</f>
        <v>PUBBDGPSINewSHFUR___ESRNGA_23</v>
      </c>
      <c r="C102">
        <f>_xlfn.XLOOKUP(B102,Calculation!A:A,Calculation!S:S)</f>
        <v>19.415110683749436</v>
      </c>
    </row>
    <row r="103" spans="1:3" x14ac:dyDescent="0.25">
      <c r="A103" t="s">
        <v>5</v>
      </c>
      <c r="B103" t="str">
        <f>Calculation!A103</f>
        <v>PUBBDGSBDNewSHZTM___STDETHOS_23</v>
      </c>
      <c r="C103">
        <f>_xlfn.XLOOKUP(B103,Calculation!A:A,Calculation!S:S)</f>
        <v>0.33980729310944363</v>
      </c>
    </row>
    <row r="104" spans="1:3" x14ac:dyDescent="0.25">
      <c r="A104" t="s">
        <v>5</v>
      </c>
      <c r="B104" t="str">
        <f>Calculation!A104</f>
        <v>PUBBDGMUNNewSCCE___HIGNGA_23</v>
      </c>
      <c r="C104">
        <f>_xlfn.XLOOKUP(B104,Calculation!A:A,Calculation!S:S)</f>
        <v>12.741536109388374</v>
      </c>
    </row>
    <row r="105" spans="1:3" x14ac:dyDescent="0.25">
      <c r="A105" t="s">
        <v>5</v>
      </c>
      <c r="B105" t="str">
        <f>Calculation!A105</f>
        <v>PUBBDGMUNNewSCCE___ESRNGA_23</v>
      </c>
      <c r="C105">
        <f>_xlfn.XLOOKUP(B105,Calculation!A:A,Calculation!S:S)</f>
        <v>12.741536109388374</v>
      </c>
    </row>
    <row r="106" spans="1:3" x14ac:dyDescent="0.25">
      <c r="A106" t="s">
        <v>5</v>
      </c>
      <c r="B106" t="str">
        <f>Calculation!A106</f>
        <v>PUBBDGSBDNewSHFUR___ESRNGA_23</v>
      </c>
      <c r="C106">
        <f>_xlfn.XLOOKUP(B106,Calculation!A:A,Calculation!S:S)</f>
        <v>24.466125331738493</v>
      </c>
    </row>
    <row r="107" spans="1:3" x14ac:dyDescent="0.25">
      <c r="A107" t="s">
        <v>5</v>
      </c>
      <c r="B107" t="str">
        <f>Calculation!A107</f>
        <v>PUBBDGSBDNewSHZTM___MEDETHOS_23</v>
      </c>
      <c r="C107">
        <f>_xlfn.XLOOKUP(B107,Calculation!A:A,Calculation!S:S)</f>
        <v>0.33980729310944363</v>
      </c>
    </row>
    <row r="108" spans="1:3" x14ac:dyDescent="0.25">
      <c r="A108" t="s">
        <v>5</v>
      </c>
      <c r="B108" t="str">
        <f>Calculation!A108</f>
        <v>PUBBDGSBDNewSHZTM___HIGETHOS_23</v>
      </c>
      <c r="C108">
        <f>_xlfn.XLOOKUP(B108,Calculation!A:A,Calculation!S:S)</f>
        <v>0.33980729310944363</v>
      </c>
    </row>
    <row r="109" spans="1:3" x14ac:dyDescent="0.25">
      <c r="A109" t="s">
        <v>5</v>
      </c>
      <c r="B109" t="str">
        <f>Calculation!A109</f>
        <v>PUBBDGMUNNewSHFUR___ESRNGA_23</v>
      </c>
      <c r="C109">
        <f>_xlfn.XLOOKUP(B109,Calculation!A:A,Calculation!S:S)</f>
        <v>35.787900566485064</v>
      </c>
    </row>
    <row r="110" spans="1:3" x14ac:dyDescent="0.25">
      <c r="A110" t="s">
        <v>5</v>
      </c>
      <c r="B110" t="str">
        <f>Calculation!A110</f>
        <v>PUBBDGPSINewAE______STDBMA_23</v>
      </c>
      <c r="C110">
        <f>_xlfn.XLOOKUP(B110,Calculation!A:A,Calculation!S:S)</f>
        <v>1.2698185474839616</v>
      </c>
    </row>
    <row r="111" spans="1:3" x14ac:dyDescent="0.25">
      <c r="A111" t="s">
        <v>5</v>
      </c>
      <c r="B111" t="str">
        <f>Calculation!A111</f>
        <v>PUBBDGHSPNewAE______STDBMA_23</v>
      </c>
      <c r="C111">
        <f>_xlfn.XLOOKUP(B111,Calculation!A:A,Calculation!S:S)</f>
        <v>1.4851256974316238</v>
      </c>
    </row>
    <row r="112" spans="1:3" x14ac:dyDescent="0.25">
      <c r="A112" t="s">
        <v>5</v>
      </c>
      <c r="B112" t="str">
        <f>Calculation!A112</f>
        <v>PUBBDGSBDNewAE______STDBMA_23</v>
      </c>
      <c r="C112">
        <f>_xlfn.XLOOKUP(B112,Calculation!A:A,Calculation!S:S)</f>
        <v>1.8413825106502157</v>
      </c>
    </row>
    <row r="113" spans="1:3" x14ac:dyDescent="0.25">
      <c r="A113" t="s">
        <v>5</v>
      </c>
      <c r="B113" t="str">
        <f>Calculation!A113</f>
        <v>PUBBDGPSINewWHWTK___HIGNGA_23</v>
      </c>
      <c r="C113">
        <f>_xlfn.XLOOKUP(B113,Calculation!A:A,Calculation!S:S)</f>
        <v>0.98239543437841614</v>
      </c>
    </row>
    <row r="114" spans="1:3" x14ac:dyDescent="0.25">
      <c r="A114" t="s">
        <v>5</v>
      </c>
      <c r="B114" t="str">
        <f>Calculation!A114</f>
        <v>PUBBDGPSINewWHWTK___ESRNGA_23</v>
      </c>
      <c r="C114">
        <f>_xlfn.XLOOKUP(B114,Calculation!A:A,Calculation!S:S)</f>
        <v>0.98239543437841614</v>
      </c>
    </row>
    <row r="115" spans="1:3" x14ac:dyDescent="0.25">
      <c r="A115" t="s">
        <v>5</v>
      </c>
      <c r="B115" t="str">
        <f>Calculation!A115</f>
        <v>PUBBDGPSINewWHWTK___STDNGA_23</v>
      </c>
      <c r="C115">
        <f>_xlfn.XLOOKUP(B115,Calculation!A:A,Calculation!S:S)</f>
        <v>0.98239543437841614</v>
      </c>
    </row>
    <row r="116" spans="1:3" x14ac:dyDescent="0.25">
      <c r="A116" t="s">
        <v>5</v>
      </c>
      <c r="B116" t="str">
        <f>Calculation!A116</f>
        <v>PUBBDGHSPNewLIFLUT5HIGELC_23</v>
      </c>
      <c r="C116">
        <f>_xlfn.XLOOKUP(B116,Calculation!A:A,Calculation!S:S)</f>
        <v>36.300386918293242</v>
      </c>
    </row>
    <row r="117" spans="1:3" x14ac:dyDescent="0.25">
      <c r="A117" t="s">
        <v>5</v>
      </c>
      <c r="B117" t="str">
        <f>Calculation!A117</f>
        <v>PUBBDGHSPNewWHWTK___HIGNGA_23</v>
      </c>
      <c r="C117">
        <f>_xlfn.XLOOKUP(B117,Calculation!A:A,Calculation!S:S)</f>
        <v>1.1286605609870024</v>
      </c>
    </row>
    <row r="118" spans="1:3" x14ac:dyDescent="0.25">
      <c r="A118" t="s">
        <v>5</v>
      </c>
      <c r="B118" t="str">
        <f>Calculation!A118</f>
        <v>PUBBDGHSPNewWHWTK___ESRNGA_23</v>
      </c>
      <c r="C118">
        <f>_xlfn.XLOOKUP(B118,Calculation!A:A,Calculation!S:S)</f>
        <v>1.1286605609870024</v>
      </c>
    </row>
    <row r="119" spans="1:3" x14ac:dyDescent="0.25">
      <c r="A119" t="s">
        <v>5</v>
      </c>
      <c r="B119" t="str">
        <f>Calculation!A119</f>
        <v>PUBBDGHSPNewWHWTK___STDNGA_23</v>
      </c>
      <c r="C119">
        <f>_xlfn.XLOOKUP(B119,Calculation!A:A,Calculation!S:S)</f>
        <v>1.1286605609870024</v>
      </c>
    </row>
    <row r="120" spans="1:3" x14ac:dyDescent="0.25">
      <c r="A120" t="s">
        <v>5</v>
      </c>
      <c r="B120" t="str">
        <f>Calculation!A120</f>
        <v>PUBBDGPSINewLIFLUT5HIGELC_23</v>
      </c>
      <c r="C120">
        <f>_xlfn.XLOOKUP(B120,Calculation!A:A,Calculation!S:S)</f>
        <v>40.25539407277418</v>
      </c>
    </row>
    <row r="121" spans="1:3" x14ac:dyDescent="0.25">
      <c r="A121" t="s">
        <v>5</v>
      </c>
      <c r="B121" t="str">
        <f>Calculation!A121</f>
        <v>PUBBDGMUNOldSHFUR___ESRNGA_23</v>
      </c>
      <c r="C121">
        <f>_xlfn.XLOOKUP(B121,Calculation!A:A,Calculation!S:S)</f>
        <v>81.263536389319384</v>
      </c>
    </row>
    <row r="122" spans="1:3" x14ac:dyDescent="0.25">
      <c r="A122" t="s">
        <v>5</v>
      </c>
      <c r="B122" t="str">
        <f>Calculation!A122</f>
        <v>PUBBDGSBDNewWHWTK___HIGNGA_23</v>
      </c>
      <c r="C122">
        <f>_xlfn.XLOOKUP(B122,Calculation!A:A,Calculation!S:S)</f>
        <v>1.3161442222268904</v>
      </c>
    </row>
    <row r="123" spans="1:3" x14ac:dyDescent="0.25">
      <c r="A123" t="s">
        <v>5</v>
      </c>
      <c r="B123" t="str">
        <f>Calculation!A123</f>
        <v>PUBBDGSBDNewWHWTK___ESRNGA_23</v>
      </c>
      <c r="C123">
        <f>_xlfn.XLOOKUP(B123,Calculation!A:A,Calculation!S:S)</f>
        <v>1.3161442222268904</v>
      </c>
    </row>
    <row r="124" spans="1:3" x14ac:dyDescent="0.25">
      <c r="A124" t="s">
        <v>5</v>
      </c>
      <c r="B124" t="str">
        <f>Calculation!A124</f>
        <v>PUBBDGSBDNewWHWTK___STDNGA_23</v>
      </c>
      <c r="C124">
        <f>_xlfn.XLOOKUP(B124,Calculation!A:A,Calculation!S:S)</f>
        <v>1.3161442222268904</v>
      </c>
    </row>
    <row r="125" spans="1:3" x14ac:dyDescent="0.25">
      <c r="A125" t="s">
        <v>5</v>
      </c>
      <c r="B125" t="str">
        <f>Calculation!A125</f>
        <v>PUBBDGSBDNewLIFLUT5HIGELC_23</v>
      </c>
      <c r="C125">
        <f>_xlfn.XLOOKUP(B125,Calculation!A:A,Calculation!S:S)</f>
        <v>53.262809643454879</v>
      </c>
    </row>
    <row r="126" spans="1:3" x14ac:dyDescent="0.25">
      <c r="A126" t="s">
        <v>5</v>
      </c>
      <c r="B126" t="str">
        <f>Calculation!A126</f>
        <v>PUBBDGPSINewWHSYS___ESRPRO_23</v>
      </c>
      <c r="C126">
        <f>_xlfn.XLOOKUP(B126,Calculation!A:A,Calculation!S:S)</f>
        <v>0.98239543437841614</v>
      </c>
    </row>
    <row r="127" spans="1:3" x14ac:dyDescent="0.25">
      <c r="A127" t="s">
        <v>5</v>
      </c>
      <c r="B127" t="str">
        <f>Calculation!A127</f>
        <v>PUBBDGHSPOldSHFUR___ESRNGA_23</v>
      </c>
      <c r="C127">
        <f>_xlfn.XLOOKUP(B127,Calculation!A:A,Calculation!S:S)</f>
        <v>102.31926528797497</v>
      </c>
    </row>
    <row r="128" spans="1:3" x14ac:dyDescent="0.25">
      <c r="A128" t="s">
        <v>5</v>
      </c>
      <c r="B128" t="str">
        <f>Calculation!A128</f>
        <v>PUBBDGPSINewAE______STDPRO_23</v>
      </c>
      <c r="C128">
        <f>_xlfn.XLOOKUP(B128,Calculation!A:A,Calculation!S:S)</f>
        <v>1.2698185474839616</v>
      </c>
    </row>
    <row r="129" spans="1:3" x14ac:dyDescent="0.25">
      <c r="A129" t="s">
        <v>5</v>
      </c>
      <c r="B129" t="str">
        <f>Calculation!A129</f>
        <v>PUBBDGPSINewWHSTHBCKSTDNGA_23</v>
      </c>
      <c r="C129">
        <f>_xlfn.XLOOKUP(B129,Calculation!A:A,Calculation!S:S)</f>
        <v>0.98239543437841614</v>
      </c>
    </row>
    <row r="130" spans="1:3" x14ac:dyDescent="0.25">
      <c r="A130" t="s">
        <v>5</v>
      </c>
      <c r="B130" t="str">
        <f>Calculation!A130</f>
        <v>PUBBDGPSINewWHSYS___STDBWP_23</v>
      </c>
      <c r="C130">
        <f>_xlfn.XLOOKUP(B130,Calculation!A:A,Calculation!S:S)</f>
        <v>0.98239543437841614</v>
      </c>
    </row>
    <row r="131" spans="1:3" x14ac:dyDescent="0.25">
      <c r="A131" t="s">
        <v>5</v>
      </c>
      <c r="B131" t="str">
        <f>Calculation!A131</f>
        <v>PUBBDGHSPNewWHSYS___ESRPRO_23</v>
      </c>
      <c r="C131">
        <f>_xlfn.XLOOKUP(B131,Calculation!A:A,Calculation!S:S)</f>
        <v>1.1286605609870024</v>
      </c>
    </row>
    <row r="132" spans="1:3" x14ac:dyDescent="0.25">
      <c r="A132" t="s">
        <v>5</v>
      </c>
      <c r="B132" t="str">
        <f>Calculation!A132</f>
        <v>PUBBDGHSPNewLIFLC___STDELC_23</v>
      </c>
      <c r="C132">
        <f>_xlfn.XLOOKUP(B132,Calculation!A:A,Calculation!S:S)</f>
        <v>36.300386918293242</v>
      </c>
    </row>
    <row r="133" spans="1:3" x14ac:dyDescent="0.25">
      <c r="A133" t="s">
        <v>5</v>
      </c>
      <c r="B133" t="str">
        <f>Calculation!A133</f>
        <v>PUBBDGMUNNewWHWTK___HIGNGA_23</v>
      </c>
      <c r="C133">
        <f>_xlfn.XLOOKUP(B133,Calculation!A:A,Calculation!S:S)</f>
        <v>1.9686473568674125</v>
      </c>
    </row>
    <row r="134" spans="1:3" x14ac:dyDescent="0.25">
      <c r="A134" t="s">
        <v>5</v>
      </c>
      <c r="B134" t="str">
        <f>Calculation!A134</f>
        <v>PUBBDGMUNNewWHWTK___ESRNGA_23</v>
      </c>
      <c r="C134">
        <f>_xlfn.XLOOKUP(B134,Calculation!A:A,Calculation!S:S)</f>
        <v>1.9686473568674125</v>
      </c>
    </row>
    <row r="135" spans="1:3" x14ac:dyDescent="0.25">
      <c r="A135" t="s">
        <v>5</v>
      </c>
      <c r="B135" t="str">
        <f>Calculation!A135</f>
        <v>PUBBDGHSPNewLIFLUT8STDELC_23</v>
      </c>
      <c r="C135">
        <f>_xlfn.XLOOKUP(B135,Calculation!A:A,Calculation!S:S)</f>
        <v>36.300386918293242</v>
      </c>
    </row>
    <row r="136" spans="1:3" x14ac:dyDescent="0.25">
      <c r="A136" t="s">
        <v>5</v>
      </c>
      <c r="B136" t="str">
        <f>Calculation!A136</f>
        <v>PUBBDGPSINewWHWTK___STDELC_23</v>
      </c>
      <c r="C136">
        <f>_xlfn.XLOOKUP(B136,Calculation!A:A,Calculation!S:S)</f>
        <v>0.98239543437841614</v>
      </c>
    </row>
    <row r="137" spans="1:3" x14ac:dyDescent="0.25">
      <c r="A137" t="s">
        <v>5</v>
      </c>
      <c r="B137" t="str">
        <f>Calculation!A137</f>
        <v>PUBBDGMUNNewWHWTK___STDNGA_23</v>
      </c>
      <c r="C137">
        <f>_xlfn.XLOOKUP(B137,Calculation!A:A,Calculation!S:S)</f>
        <v>1.9686473568674125</v>
      </c>
    </row>
    <row r="138" spans="1:3" x14ac:dyDescent="0.25">
      <c r="A138" t="s">
        <v>5</v>
      </c>
      <c r="B138" t="str">
        <f>Calculation!A138</f>
        <v>PUBBDGHSPNewAE______STDPRO_23</v>
      </c>
      <c r="C138">
        <f>_xlfn.XLOOKUP(B138,Calculation!A:A,Calculation!S:S)</f>
        <v>1.4851256974316238</v>
      </c>
    </row>
    <row r="139" spans="1:3" x14ac:dyDescent="0.25">
      <c r="A139" t="s">
        <v>5</v>
      </c>
      <c r="B139" t="str">
        <f>Calculation!A139</f>
        <v>PUBBDGPSINewLIFLC___STDELC_23</v>
      </c>
      <c r="C139">
        <f>_xlfn.XLOOKUP(B139,Calculation!A:A,Calculation!S:S)</f>
        <v>40.25539407277418</v>
      </c>
    </row>
    <row r="140" spans="1:3" x14ac:dyDescent="0.25">
      <c r="A140" t="s">
        <v>5</v>
      </c>
      <c r="B140" t="str">
        <f>Calculation!A140</f>
        <v>PUBBDGHSPNewWHSYS___STDBWP_23</v>
      </c>
      <c r="C140">
        <f>_xlfn.XLOOKUP(B140,Calculation!A:A,Calculation!S:S)</f>
        <v>1.1286605609870024</v>
      </c>
    </row>
    <row r="141" spans="1:3" x14ac:dyDescent="0.25">
      <c r="A141" t="s">
        <v>5</v>
      </c>
      <c r="B141" t="str">
        <f>Calculation!A141</f>
        <v>PUBBDGPSINewLIFLUT8STDELC_23</v>
      </c>
      <c r="C141">
        <f>_xlfn.XLOOKUP(B141,Calculation!A:A,Calculation!S:S)</f>
        <v>40.25539407277418</v>
      </c>
    </row>
    <row r="142" spans="1:3" x14ac:dyDescent="0.25">
      <c r="A142" t="s">
        <v>5</v>
      </c>
      <c r="B142" t="str">
        <f>Calculation!A142</f>
        <v>PUBBDGHSPNewWHSTHBCKSTDNGA_23</v>
      </c>
      <c r="C142">
        <f>_xlfn.XLOOKUP(B142,Calculation!A:A,Calculation!S:S)</f>
        <v>1.1286605609870024</v>
      </c>
    </row>
    <row r="143" spans="1:3" x14ac:dyDescent="0.25">
      <c r="A143" t="s">
        <v>5</v>
      </c>
      <c r="B143" t="str">
        <f>Calculation!A143</f>
        <v>PUBBDGMUNNewLIFLUT5HIGELC_23</v>
      </c>
      <c r="C143">
        <f>_xlfn.XLOOKUP(B143,Calculation!A:A,Calculation!S:S)</f>
        <v>75.889960580183768</v>
      </c>
    </row>
    <row r="144" spans="1:3" x14ac:dyDescent="0.25">
      <c r="A144" t="s">
        <v>5</v>
      </c>
      <c r="B144" t="str">
        <f>Calculation!A144</f>
        <v>PUBBDGSBDNewWHSYS___ESRPRO_23</v>
      </c>
      <c r="C144">
        <f>_xlfn.XLOOKUP(B144,Calculation!A:A,Calculation!S:S)</f>
        <v>1.3161442222268904</v>
      </c>
    </row>
    <row r="145" spans="1:3" x14ac:dyDescent="0.25">
      <c r="A145" t="s">
        <v>5</v>
      </c>
      <c r="B145" t="str">
        <f>Calculation!A145</f>
        <v>PUBBDGSBDOldSHFUR___ESRNGA_23</v>
      </c>
      <c r="C145">
        <f>_xlfn.XLOOKUP(B145,Calculation!A:A,Calculation!S:S)</f>
        <v>130.47584910073937</v>
      </c>
    </row>
    <row r="146" spans="1:3" x14ac:dyDescent="0.25">
      <c r="A146" t="s">
        <v>5</v>
      </c>
      <c r="B146" t="str">
        <f>Calculation!A146</f>
        <v>PUBBDGHSPNewWHWTK___STDELC_23</v>
      </c>
      <c r="C146">
        <f>_xlfn.XLOOKUP(B146,Calculation!A:A,Calculation!S:S)</f>
        <v>1.1286605609870024</v>
      </c>
    </row>
    <row r="147" spans="1:3" x14ac:dyDescent="0.25">
      <c r="A147" t="s">
        <v>5</v>
      </c>
      <c r="B147" t="str">
        <f>Calculation!A147</f>
        <v>PUBBDGMUNNewAE______STDBMA_23</v>
      </c>
      <c r="C147">
        <f>_xlfn.XLOOKUP(B147,Calculation!A:A,Calculation!S:S)</f>
        <v>2.3712484939528653</v>
      </c>
    </row>
    <row r="148" spans="1:3" x14ac:dyDescent="0.25">
      <c r="A148" t="s">
        <v>5</v>
      </c>
      <c r="B148" t="str">
        <f>Calculation!A148</f>
        <v>PUBBDGHSPNewSHPLT1500WSTDELC_23</v>
      </c>
      <c r="C148">
        <f>_xlfn.XLOOKUP(B148,Calculation!A:A,Calculation!S:S)</f>
        <v>14.532409578039147</v>
      </c>
    </row>
    <row r="149" spans="1:3" x14ac:dyDescent="0.25">
      <c r="A149" t="s">
        <v>5</v>
      </c>
      <c r="B149" t="str">
        <f>Calculation!A149</f>
        <v>PUBBDGSBDNewWHSYS___STDBWP_23</v>
      </c>
      <c r="C149">
        <f>_xlfn.XLOOKUP(B149,Calculation!A:A,Calculation!S:S)</f>
        <v>1.3161442222268904</v>
      </c>
    </row>
    <row r="150" spans="1:3" x14ac:dyDescent="0.25">
      <c r="A150" t="s">
        <v>5</v>
      </c>
      <c r="B150" t="str">
        <f>Calculation!A150</f>
        <v>PUBBDGSBDNewAE______STDPRO_23</v>
      </c>
      <c r="C150">
        <f>_xlfn.XLOOKUP(B150,Calculation!A:A,Calculation!S:S)</f>
        <v>1.8413825106502157</v>
      </c>
    </row>
    <row r="151" spans="1:3" x14ac:dyDescent="0.25">
      <c r="A151" t="s">
        <v>5</v>
      </c>
      <c r="B151" t="str">
        <f>Calculation!A151</f>
        <v>PUBBDGMUNNewAE______STDPRO_23</v>
      </c>
      <c r="C151">
        <f>_xlfn.XLOOKUP(B151,Calculation!A:A,Calculation!S:S)</f>
        <v>2.3712484939528653</v>
      </c>
    </row>
    <row r="152" spans="1:3" x14ac:dyDescent="0.25">
      <c r="A152" t="s">
        <v>5</v>
      </c>
      <c r="B152" t="str">
        <f>Calculation!A152</f>
        <v>PUBBDGSBDNewLIFLUT8STDELC_23</v>
      </c>
      <c r="C152">
        <f>_xlfn.XLOOKUP(B152,Calculation!A:A,Calculation!S:S)</f>
        <v>53.262809643454879</v>
      </c>
    </row>
    <row r="153" spans="1:3" x14ac:dyDescent="0.25">
      <c r="A153" t="s">
        <v>5</v>
      </c>
      <c r="B153" t="str">
        <f>Calculation!A153</f>
        <v>PUBBDGPSINewWHSYS___STDKER_23</v>
      </c>
      <c r="C153">
        <f>_xlfn.XLOOKUP(B153,Calculation!A:A,Calculation!S:S)</f>
        <v>0.98239543437841614</v>
      </c>
    </row>
    <row r="154" spans="1:3" x14ac:dyDescent="0.25">
      <c r="A154" t="s">
        <v>5</v>
      </c>
      <c r="B154" t="str">
        <f>Calculation!A154</f>
        <v>PUBBDGPSINewWHSYS___STDHFO_23</v>
      </c>
      <c r="C154">
        <f>_xlfn.XLOOKUP(B154,Calculation!A:A,Calculation!S:S)</f>
        <v>0.98239543437841614</v>
      </c>
    </row>
    <row r="155" spans="1:3" x14ac:dyDescent="0.25">
      <c r="A155" t="s">
        <v>5</v>
      </c>
      <c r="B155" t="str">
        <f>Calculation!A155</f>
        <v>PUBBDGPSINewWHSYS___STDLFO_23</v>
      </c>
      <c r="C155">
        <f>_xlfn.XLOOKUP(B155,Calculation!A:A,Calculation!S:S)</f>
        <v>0.98239543437841614</v>
      </c>
    </row>
    <row r="156" spans="1:3" x14ac:dyDescent="0.25">
      <c r="A156" t="s">
        <v>5</v>
      </c>
      <c r="B156" t="str">
        <f>Calculation!A156</f>
        <v>PUBBDGSBDNewWHSTHBCKSTDNGA_23</v>
      </c>
      <c r="C156">
        <f>_xlfn.XLOOKUP(B156,Calculation!A:A,Calculation!S:S)</f>
        <v>1.3161442222268904</v>
      </c>
    </row>
    <row r="157" spans="1:3" x14ac:dyDescent="0.25">
      <c r="A157" t="s">
        <v>5</v>
      </c>
      <c r="B157" t="str">
        <f>Calculation!A157</f>
        <v>PUBBDGSBDNewLIFLC___STDELC_23</v>
      </c>
      <c r="C157">
        <f>_xlfn.XLOOKUP(B157,Calculation!A:A,Calculation!S:S)</f>
        <v>53.262809643454879</v>
      </c>
    </row>
    <row r="158" spans="1:3" x14ac:dyDescent="0.25">
      <c r="A158" t="s">
        <v>5</v>
      </c>
      <c r="B158" t="str">
        <f>Calculation!A158</f>
        <v>PUBBDGSBDNewWHWTK___STDELC_23</v>
      </c>
      <c r="C158">
        <f>_xlfn.XLOOKUP(B158,Calculation!A:A,Calculation!S:S)</f>
        <v>1.3161442222268904</v>
      </c>
    </row>
    <row r="159" spans="1:3" x14ac:dyDescent="0.25">
      <c r="A159" t="s">
        <v>5</v>
      </c>
      <c r="B159" t="str">
        <f>Calculation!A159</f>
        <v>PUBBDGHSPNewLILED___STDELC_23</v>
      </c>
      <c r="C159">
        <f>_xlfn.XLOOKUP(B159,Calculation!A:A,Calculation!S:S)</f>
        <v>36.300386918293242</v>
      </c>
    </row>
    <row r="160" spans="1:3" x14ac:dyDescent="0.25">
      <c r="A160" t="s">
        <v>5</v>
      </c>
      <c r="B160" t="str">
        <f>Calculation!A160</f>
        <v>PUBBDGHSPNewWHSYS___STDKER_23</v>
      </c>
      <c r="C160">
        <f>_xlfn.XLOOKUP(B160,Calculation!A:A,Calculation!S:S)</f>
        <v>1.1286605609870024</v>
      </c>
    </row>
    <row r="161" spans="1:3" x14ac:dyDescent="0.25">
      <c r="A161" t="s">
        <v>5</v>
      </c>
      <c r="B161" t="str">
        <f>Calculation!A161</f>
        <v>PUBBDGHSPNewWHSYS___STDHFO_23</v>
      </c>
      <c r="C161">
        <f>_xlfn.XLOOKUP(B161,Calculation!A:A,Calculation!S:S)</f>
        <v>1.1286605609870024</v>
      </c>
    </row>
    <row r="162" spans="1:3" x14ac:dyDescent="0.25">
      <c r="A162" t="s">
        <v>5</v>
      </c>
      <c r="B162" t="str">
        <f>Calculation!A162</f>
        <v>PUBBDGHSPNewWHSYS___STDLFO_23</v>
      </c>
      <c r="C162">
        <f>_xlfn.XLOOKUP(B162,Calculation!A:A,Calculation!S:S)</f>
        <v>1.1286605609870024</v>
      </c>
    </row>
    <row r="163" spans="1:3" x14ac:dyDescent="0.25">
      <c r="A163" t="s">
        <v>5</v>
      </c>
      <c r="B163" t="str">
        <f>Calculation!A163</f>
        <v>PUBBDGPSINewLILED___STDELC_23</v>
      </c>
      <c r="C163">
        <f>_xlfn.XLOOKUP(B163,Calculation!A:A,Calculation!S:S)</f>
        <v>40.25539407277418</v>
      </c>
    </row>
    <row r="164" spans="1:3" x14ac:dyDescent="0.25">
      <c r="A164" t="s">
        <v>5</v>
      </c>
      <c r="B164" t="str">
        <f>Calculation!A164</f>
        <v>PUBBDGHSPNewLILED___HIGELC_23</v>
      </c>
      <c r="C164">
        <f>_xlfn.XLOOKUP(B164,Calculation!A:A,Calculation!S:S)</f>
        <v>36.300386918293242</v>
      </c>
    </row>
    <row r="165" spans="1:3" x14ac:dyDescent="0.25">
      <c r="A165" t="s">
        <v>5</v>
      </c>
      <c r="B165" t="str">
        <f>Calculation!A165</f>
        <v>PUBBDGPSIOldSHFUR___ESRNGA_23</v>
      </c>
      <c r="C165">
        <f>_xlfn.XLOOKUP(B165,Calculation!A:A,Calculation!S:S)</f>
        <v>181.01047412681041</v>
      </c>
    </row>
    <row r="166" spans="1:3" x14ac:dyDescent="0.25">
      <c r="A166" t="s">
        <v>5</v>
      </c>
      <c r="B166" t="str">
        <f>Calculation!A166</f>
        <v>PUBBDGHSPNewSHPLT1000WSTDELC_23</v>
      </c>
      <c r="C166">
        <f>_xlfn.XLOOKUP(B166,Calculation!A:A,Calculation!S:S)</f>
        <v>14.532409578039147</v>
      </c>
    </row>
    <row r="167" spans="1:3" x14ac:dyDescent="0.25">
      <c r="A167" t="s">
        <v>5</v>
      </c>
      <c r="B167" t="str">
        <f>Calculation!A167</f>
        <v>PUBBDGMUNNewWHSYS___ESRPRO_23</v>
      </c>
      <c r="C167">
        <f>_xlfn.XLOOKUP(B167,Calculation!A:A,Calculation!S:S)</f>
        <v>1.9686473568674125</v>
      </c>
    </row>
    <row r="168" spans="1:3" x14ac:dyDescent="0.25">
      <c r="A168" t="s">
        <v>5</v>
      </c>
      <c r="B168" t="str">
        <f>Calculation!A168</f>
        <v>PUBBDGPSINewLILED___HIGELC_23</v>
      </c>
      <c r="C168">
        <f>_xlfn.XLOOKUP(B168,Calculation!A:A,Calculation!S:S)</f>
        <v>40.25539407277418</v>
      </c>
    </row>
    <row r="169" spans="1:3" x14ac:dyDescent="0.25">
      <c r="A169" t="s">
        <v>5</v>
      </c>
      <c r="B169" t="str">
        <f>Calculation!A169</f>
        <v>PUBBDGMUNNewLIFLUT8STDELC_23</v>
      </c>
      <c r="C169">
        <f>_xlfn.XLOOKUP(B169,Calculation!A:A,Calculation!S:S)</f>
        <v>75.889960580183768</v>
      </c>
    </row>
    <row r="170" spans="1:3" x14ac:dyDescent="0.25">
      <c r="A170" t="s">
        <v>5</v>
      </c>
      <c r="B170" t="str">
        <f>Calculation!A170</f>
        <v>PUBBDGSBDNewWHSYS___STDKER_23</v>
      </c>
      <c r="C170">
        <f>_xlfn.XLOOKUP(B170,Calculation!A:A,Calculation!S:S)</f>
        <v>1.3161442222268904</v>
      </c>
    </row>
    <row r="171" spans="1:3" x14ac:dyDescent="0.25">
      <c r="A171" t="s">
        <v>5</v>
      </c>
      <c r="B171" t="str">
        <f>Calculation!A171</f>
        <v>PUBBDGSBDNewWHSYS___STDHFO_23</v>
      </c>
      <c r="C171">
        <f>_xlfn.XLOOKUP(B171,Calculation!A:A,Calculation!S:S)</f>
        <v>1.3161442222268904</v>
      </c>
    </row>
    <row r="172" spans="1:3" x14ac:dyDescent="0.25">
      <c r="A172" t="s">
        <v>5</v>
      </c>
      <c r="B172" t="str">
        <f>Calculation!A172</f>
        <v>PUBBDGSBDNewWHSYS___STDLFO_23</v>
      </c>
      <c r="C172">
        <f>_xlfn.XLOOKUP(B172,Calculation!A:A,Calculation!S:S)</f>
        <v>1.3161442222268904</v>
      </c>
    </row>
    <row r="173" spans="1:3" x14ac:dyDescent="0.25">
      <c r="A173" t="s">
        <v>5</v>
      </c>
      <c r="B173" t="str">
        <f>Calculation!A173</f>
        <v>PUBBDGPSINewWHWTK___HIGELC_23</v>
      </c>
      <c r="C173">
        <f>_xlfn.XLOOKUP(B173,Calculation!A:A,Calculation!S:S)</f>
        <v>0.98239543437841614</v>
      </c>
    </row>
    <row r="174" spans="1:3" x14ac:dyDescent="0.25">
      <c r="A174" t="s">
        <v>5</v>
      </c>
      <c r="B174" t="str">
        <f>Calculation!A174</f>
        <v>PUBBDGMUNNewWHSYS___STDBWP_23</v>
      </c>
      <c r="C174">
        <f>_xlfn.XLOOKUP(B174,Calculation!A:A,Calculation!S:S)</f>
        <v>1.9686473568674125</v>
      </c>
    </row>
    <row r="175" spans="1:3" x14ac:dyDescent="0.25">
      <c r="A175" t="s">
        <v>5</v>
      </c>
      <c r="B175" t="str">
        <f>Calculation!A175</f>
        <v>PUBBDGHSPNewLIFLUT8HIGELC_23</v>
      </c>
      <c r="C175">
        <f>_xlfn.XLOOKUP(B175,Calculation!A:A,Calculation!S:S)</f>
        <v>36.300386918293242</v>
      </c>
    </row>
    <row r="176" spans="1:3" x14ac:dyDescent="0.25">
      <c r="A176" t="s">
        <v>5</v>
      </c>
      <c r="B176" t="str">
        <f>Calculation!A176</f>
        <v>PUBBDGSBDNewLILED___STDELC_23</v>
      </c>
      <c r="C176">
        <f>_xlfn.XLOOKUP(B176,Calculation!A:A,Calculation!S:S)</f>
        <v>53.262809643454879</v>
      </c>
    </row>
    <row r="177" spans="1:3" x14ac:dyDescent="0.25">
      <c r="A177" t="s">
        <v>5</v>
      </c>
      <c r="B177" t="str">
        <f>Calculation!A177</f>
        <v>PUBBDGMUNNewWHSTHBCKSTDNGA_23</v>
      </c>
      <c r="C177">
        <f>_xlfn.XLOOKUP(B177,Calculation!A:A,Calculation!S:S)</f>
        <v>1.9686473568674125</v>
      </c>
    </row>
    <row r="178" spans="1:3" x14ac:dyDescent="0.25">
      <c r="A178" t="s">
        <v>5</v>
      </c>
      <c r="B178" t="str">
        <f>Calculation!A178</f>
        <v>PUBBDGMUNNewLIFLC___STDELC_23</v>
      </c>
      <c r="C178">
        <f>_xlfn.XLOOKUP(B178,Calculation!A:A,Calculation!S:S)</f>
        <v>75.889960580183768</v>
      </c>
    </row>
    <row r="179" spans="1:3" x14ac:dyDescent="0.25">
      <c r="A179" t="s">
        <v>5</v>
      </c>
      <c r="B179" t="str">
        <f>Calculation!A179</f>
        <v>PUBBDGHSPNewWHWTK___HIGELC_23</v>
      </c>
      <c r="C179">
        <f>_xlfn.XLOOKUP(B179,Calculation!A:A,Calculation!S:S)</f>
        <v>1.1286605609870024</v>
      </c>
    </row>
    <row r="180" spans="1:3" x14ac:dyDescent="0.25">
      <c r="A180" t="s">
        <v>5</v>
      </c>
      <c r="B180" t="str">
        <f>Calculation!A180</f>
        <v>PUBBDGMUNNewWHWTK___STDELC_23</v>
      </c>
      <c r="C180">
        <f>_xlfn.XLOOKUP(B180,Calculation!A:A,Calculation!S:S)</f>
        <v>1.9686473568674125</v>
      </c>
    </row>
    <row r="181" spans="1:3" x14ac:dyDescent="0.25">
      <c r="A181" t="s">
        <v>5</v>
      </c>
      <c r="B181" t="str">
        <f>Calculation!A181</f>
        <v>PUBBDGHSPNewSHFUR___STDELC_23</v>
      </c>
      <c r="C181">
        <f>_xlfn.XLOOKUP(B181,Calculation!A:A,Calculation!S:S)</f>
        <v>14.532409578039147</v>
      </c>
    </row>
    <row r="182" spans="1:3" x14ac:dyDescent="0.25">
      <c r="A182" t="s">
        <v>5</v>
      </c>
      <c r="B182" t="str">
        <f>Calculation!A182</f>
        <v>PUBBDGPSINewLIFLUT8HIGELC_23</v>
      </c>
      <c r="C182">
        <f>_xlfn.XLOOKUP(B182,Calculation!A:A,Calculation!S:S)</f>
        <v>40.25539407277418</v>
      </c>
    </row>
    <row r="183" spans="1:3" x14ac:dyDescent="0.25">
      <c r="A183" t="s">
        <v>5</v>
      </c>
      <c r="B183" t="str">
        <f>Calculation!A183</f>
        <v>PUBBDGPSINewSHPLT1500WSTDELC_23</v>
      </c>
      <c r="C183">
        <f>_xlfn.XLOOKUP(B183,Calculation!A:A,Calculation!S:S)</f>
        <v>19.415110683749436</v>
      </c>
    </row>
    <row r="184" spans="1:3" x14ac:dyDescent="0.25">
      <c r="A184" t="s">
        <v>5</v>
      </c>
      <c r="B184" t="str">
        <f>Calculation!A184</f>
        <v>PUBBDGSBDNewLILED___HIGELC_23</v>
      </c>
      <c r="C184">
        <f>_xlfn.XLOOKUP(B184,Calculation!A:A,Calculation!S:S)</f>
        <v>53.262809643454879</v>
      </c>
    </row>
    <row r="185" spans="1:3" x14ac:dyDescent="0.25">
      <c r="A185" t="s">
        <v>5</v>
      </c>
      <c r="B185" t="str">
        <f>Calculation!A185</f>
        <v>PUBBDGSBDNewSHPLT1500WSTDELC_23</v>
      </c>
      <c r="C185">
        <f>_xlfn.XLOOKUP(B185,Calculation!A:A,Calculation!S:S)</f>
        <v>24.466125331738493</v>
      </c>
    </row>
    <row r="186" spans="1:3" x14ac:dyDescent="0.25">
      <c r="A186" t="s">
        <v>5</v>
      </c>
      <c r="B186" t="str">
        <f>Calculation!A186</f>
        <v>PUBBDGSBDNewWHWTK___HIGELC_23</v>
      </c>
      <c r="C186">
        <f>_xlfn.XLOOKUP(B186,Calculation!A:A,Calculation!S:S)</f>
        <v>1.3161442222268904</v>
      </c>
    </row>
    <row r="187" spans="1:3" x14ac:dyDescent="0.25">
      <c r="A187" t="s">
        <v>5</v>
      </c>
      <c r="B187" t="str">
        <f>Calculation!A187</f>
        <v>PUBBDGMUNNewLILED___STDELC_23</v>
      </c>
      <c r="C187">
        <f>_xlfn.XLOOKUP(B187,Calculation!A:A,Calculation!S:S)</f>
        <v>75.889960580183768</v>
      </c>
    </row>
    <row r="188" spans="1:3" x14ac:dyDescent="0.25">
      <c r="A188" t="s">
        <v>5</v>
      </c>
      <c r="B188" t="str">
        <f>Calculation!A188</f>
        <v>PUBBDGMUNNewWHSYS___STDKER_23</v>
      </c>
      <c r="C188">
        <f>_xlfn.XLOOKUP(B188,Calculation!A:A,Calculation!S:S)</f>
        <v>1.9686473568674125</v>
      </c>
    </row>
    <row r="189" spans="1:3" x14ac:dyDescent="0.25">
      <c r="A189" t="s">
        <v>5</v>
      </c>
      <c r="B189" t="str">
        <f>Calculation!A189</f>
        <v>PUBBDGMUNNewWHSYS___STDHFO_23</v>
      </c>
      <c r="C189">
        <f>_xlfn.XLOOKUP(B189,Calculation!A:A,Calculation!S:S)</f>
        <v>1.9686473568674125</v>
      </c>
    </row>
    <row r="190" spans="1:3" x14ac:dyDescent="0.25">
      <c r="A190" t="s">
        <v>5</v>
      </c>
      <c r="B190" t="str">
        <f>Calculation!A190</f>
        <v>PUBBDGMUNNewWHSYS___STDLFO_23</v>
      </c>
      <c r="C190">
        <f>_xlfn.XLOOKUP(B190,Calculation!A:A,Calculation!S:S)</f>
        <v>1.9686473568674125</v>
      </c>
    </row>
    <row r="191" spans="1:3" x14ac:dyDescent="0.25">
      <c r="A191" t="s">
        <v>5</v>
      </c>
      <c r="B191" t="str">
        <f>Calculation!A191</f>
        <v>PUBBDGPSINewSHPLT1000WSTDELC_23</v>
      </c>
      <c r="C191">
        <f>_xlfn.XLOOKUP(B191,Calculation!A:A,Calculation!S:S)</f>
        <v>19.415110683749436</v>
      </c>
    </row>
    <row r="192" spans="1:3" x14ac:dyDescent="0.25">
      <c r="A192" t="s">
        <v>5</v>
      </c>
      <c r="B192" t="str">
        <f>Calculation!A192</f>
        <v>PUBBDGSBDNewLIFLUT8HIGELC_23</v>
      </c>
      <c r="C192">
        <f>_xlfn.XLOOKUP(B192,Calculation!A:A,Calculation!S:S)</f>
        <v>53.262809643454879</v>
      </c>
    </row>
    <row r="193" spans="1:3" x14ac:dyDescent="0.25">
      <c r="A193" t="s">
        <v>5</v>
      </c>
      <c r="B193" t="str">
        <f>Calculation!A193</f>
        <v>PUBBDGPSINewWHSYS___STDBMA_23</v>
      </c>
      <c r="C193">
        <f>_xlfn.XLOOKUP(B193,Calculation!A:A,Calculation!S:S)</f>
        <v>0.98239543437841614</v>
      </c>
    </row>
    <row r="194" spans="1:3" x14ac:dyDescent="0.25">
      <c r="A194" t="s">
        <v>5</v>
      </c>
      <c r="B194" t="str">
        <f>Calculation!A194</f>
        <v>PUBBDGMUNNewLILED___HIGELC_23</v>
      </c>
      <c r="C194">
        <f>_xlfn.XLOOKUP(B194,Calculation!A:A,Calculation!S:S)</f>
        <v>75.889960580183768</v>
      </c>
    </row>
    <row r="195" spans="1:3" x14ac:dyDescent="0.25">
      <c r="A195" t="s">
        <v>5</v>
      </c>
      <c r="B195" t="str">
        <f>Calculation!A195</f>
        <v>PUBBDGHSPNewLILED___ESRELC_23</v>
      </c>
      <c r="C195">
        <f>_xlfn.XLOOKUP(B195,Calculation!A:A,Calculation!S:S)</f>
        <v>36.300386918293242</v>
      </c>
    </row>
    <row r="196" spans="1:3" x14ac:dyDescent="0.25">
      <c r="A196" t="s">
        <v>5</v>
      </c>
      <c r="B196" t="str">
        <f>Calculation!A196</f>
        <v>PUBBDGSBDNewSHPLT1000WSTDELC_23</v>
      </c>
      <c r="C196">
        <f>_xlfn.XLOOKUP(B196,Calculation!A:A,Calculation!S:S)</f>
        <v>24.466125331738493</v>
      </c>
    </row>
    <row r="197" spans="1:3" x14ac:dyDescent="0.25">
      <c r="A197" t="s">
        <v>5</v>
      </c>
      <c r="B197" t="str">
        <f>Calculation!A197</f>
        <v>PUBBDGMUNOldAE______STDELC_23</v>
      </c>
      <c r="C197">
        <f>_xlfn.XLOOKUP(B197,Calculation!A:A,Calculation!S:S)</f>
        <v>11.47135206604062</v>
      </c>
    </row>
    <row r="198" spans="1:3" x14ac:dyDescent="0.25">
      <c r="A198" t="s">
        <v>5</v>
      </c>
      <c r="B198" t="str">
        <f>Calculation!A198</f>
        <v>PUBBDGMUNOldWHWTK___HIGNGA_23</v>
      </c>
      <c r="C198">
        <f>_xlfn.XLOOKUP(B198,Calculation!A:A,Calculation!S:S)</f>
        <v>1.6666821179469251</v>
      </c>
    </row>
    <row r="199" spans="1:3" x14ac:dyDescent="0.25">
      <c r="A199" t="s">
        <v>5</v>
      </c>
      <c r="B199" t="str">
        <f>Calculation!A199</f>
        <v>PUBBDGMUNOldWHWTK___ESRNGA_23</v>
      </c>
      <c r="C199">
        <f>_xlfn.XLOOKUP(B199,Calculation!A:A,Calculation!S:S)</f>
        <v>1.6666821179469251</v>
      </c>
    </row>
    <row r="200" spans="1:3" x14ac:dyDescent="0.25">
      <c r="A200" t="s">
        <v>5</v>
      </c>
      <c r="B200" t="str">
        <f>Calculation!A200</f>
        <v>PUBBDGMUNNewSHPLT1500WSTDELC_23</v>
      </c>
      <c r="C200">
        <f>_xlfn.XLOOKUP(B200,Calculation!A:A,Calculation!S:S)</f>
        <v>35.787900566485064</v>
      </c>
    </row>
    <row r="201" spans="1:3" x14ac:dyDescent="0.25">
      <c r="A201" t="s">
        <v>5</v>
      </c>
      <c r="B201" t="str">
        <f>Calculation!A201</f>
        <v>PUBBDGHSPNewSHPLT500WSTDELC_23</v>
      </c>
      <c r="C201">
        <f>_xlfn.XLOOKUP(B201,Calculation!A:A,Calculation!S:S)</f>
        <v>14.532409578039147</v>
      </c>
    </row>
    <row r="202" spans="1:3" x14ac:dyDescent="0.25">
      <c r="A202" t="s">
        <v>5</v>
      </c>
      <c r="B202" t="str">
        <f>Calculation!A202</f>
        <v>PUBBDGHSPNewWHSYS___STDBMA_23</v>
      </c>
      <c r="C202">
        <f>_xlfn.XLOOKUP(B202,Calculation!A:A,Calculation!S:S)</f>
        <v>1.1286605609870024</v>
      </c>
    </row>
    <row r="203" spans="1:3" x14ac:dyDescent="0.25">
      <c r="A203" t="s">
        <v>5</v>
      </c>
      <c r="B203" t="str">
        <f>Calculation!A203</f>
        <v>PUBBDGPSINewLILED___ESRELC_23</v>
      </c>
      <c r="C203">
        <f>_xlfn.XLOOKUP(B203,Calculation!A:A,Calculation!S:S)</f>
        <v>40.25539407277418</v>
      </c>
    </row>
    <row r="204" spans="1:3" x14ac:dyDescent="0.25">
      <c r="A204" t="s">
        <v>5</v>
      </c>
      <c r="B204" t="str">
        <f>Calculation!A204</f>
        <v>PUBBDGMUNOldWHWTK___STDNGA_23</v>
      </c>
      <c r="C204">
        <f>_xlfn.XLOOKUP(B204,Calculation!A:A,Calculation!S:S)</f>
        <v>1.6666821179469251</v>
      </c>
    </row>
    <row r="205" spans="1:3" x14ac:dyDescent="0.25">
      <c r="A205" t="s">
        <v>5</v>
      </c>
      <c r="B205" t="str">
        <f>Calculation!A205</f>
        <v>PUBBDGPSINewSHFUR___STDELC_23</v>
      </c>
      <c r="C205">
        <f>_xlfn.XLOOKUP(B205,Calculation!A:A,Calculation!S:S)</f>
        <v>19.415110683749436</v>
      </c>
    </row>
    <row r="206" spans="1:3" x14ac:dyDescent="0.25">
      <c r="A206" t="s">
        <v>5</v>
      </c>
      <c r="B206" t="str">
        <f>Calculation!A206</f>
        <v>PUBBDGMUNNewWHWTK___HIGELC_23</v>
      </c>
      <c r="C206">
        <f>_xlfn.XLOOKUP(B206,Calculation!A:A,Calculation!S:S)</f>
        <v>1.9686473568674125</v>
      </c>
    </row>
    <row r="207" spans="1:3" x14ac:dyDescent="0.25">
      <c r="A207" t="s">
        <v>5</v>
      </c>
      <c r="B207" t="str">
        <f>Calculation!A207</f>
        <v>PUBBDGPSINewSCWD___STDELC_23</v>
      </c>
      <c r="C207">
        <f>_xlfn.XLOOKUP(B207,Calculation!A:A,Calculation!S:S)</f>
        <v>5.2452034563889915</v>
      </c>
    </row>
    <row r="208" spans="1:3" x14ac:dyDescent="0.25">
      <c r="A208" t="s">
        <v>5</v>
      </c>
      <c r="B208" t="str">
        <f>Calculation!A208</f>
        <v>PUBBDGMUNOldLIFLUT5HIGELC_23</v>
      </c>
      <c r="C208">
        <f>_xlfn.XLOOKUP(B208,Calculation!A:A,Calculation!S:S)</f>
        <v>210.04078870689753</v>
      </c>
    </row>
    <row r="209" spans="1:3" x14ac:dyDescent="0.25">
      <c r="A209" t="s">
        <v>5</v>
      </c>
      <c r="B209" t="str">
        <f>Calculation!A209</f>
        <v>PUBBDGHSPNewSCWD___STDELC_23</v>
      </c>
      <c r="C209">
        <f>_xlfn.XLOOKUP(B209,Calculation!A:A,Calculation!S:S)</f>
        <v>5.3954316383510417</v>
      </c>
    </row>
    <row r="210" spans="1:3" x14ac:dyDescent="0.25">
      <c r="A210" t="s">
        <v>5</v>
      </c>
      <c r="B210" t="str">
        <f>Calculation!A210</f>
        <v>PUBBDGSBDNewWHSYS___STDBMA_23</v>
      </c>
      <c r="C210">
        <f>_xlfn.XLOOKUP(B210,Calculation!A:A,Calculation!S:S)</f>
        <v>1.3161442222268904</v>
      </c>
    </row>
    <row r="211" spans="1:3" x14ac:dyDescent="0.25">
      <c r="A211" t="s">
        <v>5</v>
      </c>
      <c r="B211" t="str">
        <f>Calculation!A211</f>
        <v>PUBBDGSBDNewSHFUR___STDELC_23</v>
      </c>
      <c r="C211">
        <f>_xlfn.XLOOKUP(B211,Calculation!A:A,Calculation!S:S)</f>
        <v>24.466125331738493</v>
      </c>
    </row>
    <row r="212" spans="1:3" x14ac:dyDescent="0.25">
      <c r="A212" t="s">
        <v>5</v>
      </c>
      <c r="B212" t="str">
        <f>Calculation!A212</f>
        <v>PUBBDGMUNNewLIFLUT8HIGELC_23</v>
      </c>
      <c r="C212">
        <f>_xlfn.XLOOKUP(B212,Calculation!A:A,Calculation!S:S)</f>
        <v>75.889960580183768</v>
      </c>
    </row>
    <row r="213" spans="1:3" x14ac:dyDescent="0.25">
      <c r="A213" t="s">
        <v>5</v>
      </c>
      <c r="B213" t="str">
        <f>Calculation!A213</f>
        <v>PUBBDGPSINewSCWD___ESRELC_23</v>
      </c>
      <c r="C213">
        <f>_xlfn.XLOOKUP(B213,Calculation!A:A,Calculation!S:S)</f>
        <v>5.2452034563889915</v>
      </c>
    </row>
    <row r="214" spans="1:3" x14ac:dyDescent="0.25">
      <c r="A214" t="s">
        <v>5</v>
      </c>
      <c r="B214" t="str">
        <f>Calculation!A214</f>
        <v>PUBBDGHSPNewSCWD___ESRELC_23</v>
      </c>
      <c r="C214">
        <f>_xlfn.XLOOKUP(B214,Calculation!A:A,Calculation!S:S)</f>
        <v>5.3954316383510417</v>
      </c>
    </row>
    <row r="215" spans="1:3" x14ac:dyDescent="0.25">
      <c r="A215" t="s">
        <v>5</v>
      </c>
      <c r="B215" t="str">
        <f>Calculation!A215</f>
        <v>PUBBDGMUNOldLIFLC___STDELC_23</v>
      </c>
      <c r="C215">
        <f>_xlfn.XLOOKUP(B215,Calculation!A:A,Calculation!S:S)</f>
        <v>210.04078870689753</v>
      </c>
    </row>
    <row r="216" spans="1:3" x14ac:dyDescent="0.25">
      <c r="A216" t="s">
        <v>5</v>
      </c>
      <c r="B216" t="str">
        <f>Calculation!A216</f>
        <v>PUBBDGSBDNewLILED___ESRELC_23</v>
      </c>
      <c r="C216">
        <f>_xlfn.XLOOKUP(B216,Calculation!A:A,Calculation!S:S)</f>
        <v>53.262809643454879</v>
      </c>
    </row>
    <row r="217" spans="1:3" x14ac:dyDescent="0.25">
      <c r="A217" t="s">
        <v>5</v>
      </c>
      <c r="B217" t="str">
        <f>Calculation!A217</f>
        <v>PUBBDGMUNNewSHPLT1000WSTDELC_23</v>
      </c>
      <c r="C217">
        <f>_xlfn.XLOOKUP(B217,Calculation!A:A,Calculation!S:S)</f>
        <v>35.787900566485064</v>
      </c>
    </row>
    <row r="218" spans="1:3" x14ac:dyDescent="0.25">
      <c r="A218" t="s">
        <v>5</v>
      </c>
      <c r="B218" t="str">
        <f>Calculation!A218</f>
        <v>PUBBDGHSPNewSHFUR___STDKER_23</v>
      </c>
      <c r="C218">
        <f>_xlfn.XLOOKUP(B218,Calculation!A:A,Calculation!S:S)</f>
        <v>14.532409578039147</v>
      </c>
    </row>
    <row r="219" spans="1:3" x14ac:dyDescent="0.25">
      <c r="A219" t="s">
        <v>5</v>
      </c>
      <c r="B219" t="str">
        <f>Calculation!A219</f>
        <v>PUBBDGHSPNewSHFUR___STDHFO_23</v>
      </c>
      <c r="C219">
        <f>_xlfn.XLOOKUP(B219,Calculation!A:A,Calculation!S:S)</f>
        <v>14.532409578039147</v>
      </c>
    </row>
    <row r="220" spans="1:3" x14ac:dyDescent="0.25">
      <c r="A220" t="s">
        <v>5</v>
      </c>
      <c r="B220" t="str">
        <f>Calculation!A220</f>
        <v>PUBBDGHSPNewSHFUR___STDLFO_23</v>
      </c>
      <c r="C220">
        <f>_xlfn.XLOOKUP(B220,Calculation!A:A,Calculation!S:S)</f>
        <v>14.532409578039147</v>
      </c>
    </row>
    <row r="221" spans="1:3" x14ac:dyDescent="0.25">
      <c r="A221" t="s">
        <v>5</v>
      </c>
      <c r="B221" t="str">
        <f>Calculation!A221</f>
        <v>PUBBDGSBDOldAE______STDELC_23</v>
      </c>
      <c r="C221">
        <f>_xlfn.XLOOKUP(B221,Calculation!A:A,Calculation!S:S)</f>
        <v>21.149805212514146</v>
      </c>
    </row>
    <row r="222" spans="1:3" x14ac:dyDescent="0.25">
      <c r="A222" t="s">
        <v>5</v>
      </c>
      <c r="B222" t="str">
        <f>Calculation!A222</f>
        <v>PUBBDGHSPNewSHFUR___HIGHFO_23</v>
      </c>
      <c r="C222">
        <f>_xlfn.XLOOKUP(B222,Calculation!A:A,Calculation!S:S)</f>
        <v>14.532409578039147</v>
      </c>
    </row>
    <row r="223" spans="1:3" x14ac:dyDescent="0.25">
      <c r="A223" t="s">
        <v>5</v>
      </c>
      <c r="B223" t="str">
        <f>Calculation!A223</f>
        <v>PUBBDGHSPNewSHFUR___HIGLFO_23</v>
      </c>
      <c r="C223">
        <f>_xlfn.XLOOKUP(B223,Calculation!A:A,Calculation!S:S)</f>
        <v>14.532409578039147</v>
      </c>
    </row>
    <row r="224" spans="1:3" x14ac:dyDescent="0.25">
      <c r="A224" t="s">
        <v>5</v>
      </c>
      <c r="B224" t="str">
        <f>Calculation!A224</f>
        <v>PUBBDGMUNOldLIFLUT8STDELC_23</v>
      </c>
      <c r="C224">
        <f>_xlfn.XLOOKUP(B224,Calculation!A:A,Calculation!S:S)</f>
        <v>210.04078870689753</v>
      </c>
    </row>
    <row r="225" spans="1:3" x14ac:dyDescent="0.25">
      <c r="A225" t="s">
        <v>5</v>
      </c>
      <c r="B225" t="str">
        <f>Calculation!A225</f>
        <v>PUBBDGPSINewSHPLT500WSTDELC_23</v>
      </c>
      <c r="C225">
        <f>_xlfn.XLOOKUP(B225,Calculation!A:A,Calculation!S:S)</f>
        <v>19.415110683749436</v>
      </c>
    </row>
    <row r="226" spans="1:3" x14ac:dyDescent="0.25">
      <c r="A226" t="s">
        <v>5</v>
      </c>
      <c r="B226" t="str">
        <f>Calculation!A226</f>
        <v>PUBBDGPSINewSCWA___STDELC_23</v>
      </c>
      <c r="C226">
        <f>_xlfn.XLOOKUP(B226,Calculation!A:A,Calculation!S:S)</f>
        <v>5.2452034563889915</v>
      </c>
    </row>
    <row r="227" spans="1:3" x14ac:dyDescent="0.25">
      <c r="A227" t="s">
        <v>5</v>
      </c>
      <c r="B227" t="str">
        <f>Calculation!A227</f>
        <v>PUBBDGHSPOldLIFLUT5HIGELC_23</v>
      </c>
      <c r="C227">
        <f>_xlfn.XLOOKUP(B227,Calculation!A:A,Calculation!S:S)</f>
        <v>312.56255801265411</v>
      </c>
    </row>
    <row r="228" spans="1:3" x14ac:dyDescent="0.25">
      <c r="A228" t="s">
        <v>5</v>
      </c>
      <c r="B228" t="str">
        <f>Calculation!A228</f>
        <v>PUBBDGHSPNewSCWA___STDELC_23</v>
      </c>
      <c r="C228">
        <f>_xlfn.XLOOKUP(B228,Calculation!A:A,Calculation!S:S)</f>
        <v>5.3954316383510417</v>
      </c>
    </row>
    <row r="229" spans="1:3" x14ac:dyDescent="0.25">
      <c r="A229" t="s">
        <v>5</v>
      </c>
      <c r="B229" t="str">
        <f>Calculation!A229</f>
        <v>PUBBDGSBDOldWHWTK___ESRNGA_23</v>
      </c>
      <c r="C229">
        <f>_xlfn.XLOOKUP(B229,Calculation!A:A,Calculation!S:S)</f>
        <v>2.645532776600406</v>
      </c>
    </row>
    <row r="230" spans="1:3" x14ac:dyDescent="0.25">
      <c r="A230" t="s">
        <v>5</v>
      </c>
      <c r="B230" t="str">
        <f>Calculation!A230</f>
        <v>PUBBDGSBDOldWHWTK___HIGNGA_23</v>
      </c>
      <c r="C230">
        <f>_xlfn.XLOOKUP(B230,Calculation!A:A,Calculation!S:S)</f>
        <v>2.645532776600406</v>
      </c>
    </row>
    <row r="231" spans="1:3" x14ac:dyDescent="0.25">
      <c r="A231" t="s">
        <v>5</v>
      </c>
      <c r="B231" t="str">
        <f>Calculation!A231</f>
        <v>PUBBDGHSPNewLIHAL100WSTDELC_23</v>
      </c>
      <c r="C231">
        <f>_xlfn.XLOOKUP(B231,Calculation!A:A,Calculation!S:S)</f>
        <v>36.300386918293242</v>
      </c>
    </row>
    <row r="232" spans="1:3" x14ac:dyDescent="0.25">
      <c r="A232" t="s">
        <v>5</v>
      </c>
      <c r="B232" t="str">
        <f>Calculation!A232</f>
        <v>PUBBDGPSINewSCWA___ESRELC_23</v>
      </c>
      <c r="C232">
        <f>_xlfn.XLOOKUP(B232,Calculation!A:A,Calculation!S:S)</f>
        <v>5.2452034563889915</v>
      </c>
    </row>
    <row r="233" spans="1:3" x14ac:dyDescent="0.25">
      <c r="A233" t="s">
        <v>5</v>
      </c>
      <c r="B233" t="str">
        <f>Calculation!A233</f>
        <v>PUBBDGPSINewSCWD___HIGELC_23</v>
      </c>
      <c r="C233">
        <f>_xlfn.XLOOKUP(B233,Calculation!A:A,Calculation!S:S)</f>
        <v>5.2452034563889915</v>
      </c>
    </row>
    <row r="234" spans="1:3" x14ac:dyDescent="0.25">
      <c r="A234" t="s">
        <v>5</v>
      </c>
      <c r="B234" t="str">
        <f>Calculation!A234</f>
        <v>PUBBDGSBDOldWHWTK___STDNGA_23</v>
      </c>
      <c r="C234">
        <f>_xlfn.XLOOKUP(B234,Calculation!A:A,Calculation!S:S)</f>
        <v>2.645532776600406</v>
      </c>
    </row>
    <row r="235" spans="1:3" x14ac:dyDescent="0.25">
      <c r="A235" t="s">
        <v>5</v>
      </c>
      <c r="B235" t="str">
        <f>Calculation!A235</f>
        <v>PUBBDGHSPNewSCWA___ESRELC_23</v>
      </c>
      <c r="C235">
        <f>_xlfn.XLOOKUP(B235,Calculation!A:A,Calculation!S:S)</f>
        <v>5.3954316383510417</v>
      </c>
    </row>
    <row r="236" spans="1:3" x14ac:dyDescent="0.25">
      <c r="A236" t="s">
        <v>5</v>
      </c>
      <c r="B236" t="str">
        <f>Calculation!A236</f>
        <v>PUBBDGHSPNewSCWD___HIGELC_23</v>
      </c>
      <c r="C236">
        <f>_xlfn.XLOOKUP(B236,Calculation!A:A,Calculation!S:S)</f>
        <v>5.3954316383510417</v>
      </c>
    </row>
    <row r="237" spans="1:3" x14ac:dyDescent="0.25">
      <c r="A237" t="s">
        <v>5</v>
      </c>
      <c r="B237" t="str">
        <f>Calculation!A237</f>
        <v>PUBBDGSBDOldLIFLUT5HIGELC_23</v>
      </c>
      <c r="C237">
        <f>_xlfn.XLOOKUP(B237,Calculation!A:A,Calculation!S:S)</f>
        <v>350.00012733617024</v>
      </c>
    </row>
    <row r="238" spans="1:3" x14ac:dyDescent="0.25">
      <c r="A238" t="s">
        <v>5</v>
      </c>
      <c r="B238" t="str">
        <f>Calculation!A238</f>
        <v>PUBBDGPSINewSCWA___HIGELC_23</v>
      </c>
      <c r="C238">
        <f>_xlfn.XLOOKUP(B238,Calculation!A:A,Calculation!S:S)</f>
        <v>5.2452034563889915</v>
      </c>
    </row>
    <row r="239" spans="1:3" x14ac:dyDescent="0.25">
      <c r="A239" t="s">
        <v>5</v>
      </c>
      <c r="B239" t="str">
        <f>Calculation!A239</f>
        <v>PUBBDGSBDNewSHPLT500WSTDELC_23</v>
      </c>
      <c r="C239">
        <f>_xlfn.XLOOKUP(B239,Calculation!A:A,Calculation!S:S)</f>
        <v>24.466125331738493</v>
      </c>
    </row>
    <row r="240" spans="1:3" x14ac:dyDescent="0.25">
      <c r="A240" t="s">
        <v>5</v>
      </c>
      <c r="B240" t="str">
        <f>Calculation!A240</f>
        <v>PUBBDGMUNNewWHSYS___STDBMA_23</v>
      </c>
      <c r="C240">
        <f>_xlfn.XLOOKUP(B240,Calculation!A:A,Calculation!S:S)</f>
        <v>1.9686473568674125</v>
      </c>
    </row>
    <row r="241" spans="1:3" x14ac:dyDescent="0.25">
      <c r="A241" t="s">
        <v>5</v>
      </c>
      <c r="B241" t="str">
        <f>Calculation!A241</f>
        <v>PUBBDGPSINewLIHAL100WSTDELC_23</v>
      </c>
      <c r="C241">
        <f>_xlfn.XLOOKUP(B241,Calculation!A:A,Calculation!S:S)</f>
        <v>40.25539407277418</v>
      </c>
    </row>
    <row r="242" spans="1:3" x14ac:dyDescent="0.25">
      <c r="A242" t="s">
        <v>5</v>
      </c>
      <c r="B242" t="str">
        <f>Calculation!A242</f>
        <v>PUBBDGHSPNewSCWA___HIGELC_23</v>
      </c>
      <c r="C242">
        <f>_xlfn.XLOOKUP(B242,Calculation!A:A,Calculation!S:S)</f>
        <v>5.3954316383510417</v>
      </c>
    </row>
    <row r="243" spans="1:3" x14ac:dyDescent="0.25">
      <c r="A243" t="s">
        <v>5</v>
      </c>
      <c r="B243" t="str">
        <f>Calculation!A243</f>
        <v>PUBBDGMUNOldWHSYS___ESRPRO_23</v>
      </c>
      <c r="C243">
        <f>_xlfn.XLOOKUP(B243,Calculation!A:A,Calculation!S:S)</f>
        <v>0.47757550077270533</v>
      </c>
    </row>
    <row r="244" spans="1:3" x14ac:dyDescent="0.25">
      <c r="A244" t="s">
        <v>5</v>
      </c>
      <c r="B244" t="str">
        <f>Calculation!A244</f>
        <v>PUBBDGHSPOldWHWTK___ESRNGA_23</v>
      </c>
      <c r="C244">
        <f>_xlfn.XLOOKUP(B244,Calculation!A:A,Calculation!S:S)</f>
        <v>2.9727239539368195</v>
      </c>
    </row>
    <row r="245" spans="1:3" x14ac:dyDescent="0.25">
      <c r="A245" t="s">
        <v>5</v>
      </c>
      <c r="B245" t="str">
        <f>Calculation!A245</f>
        <v>PUBBDGHSPOldWHWTK___HIGNGA_23</v>
      </c>
      <c r="C245">
        <f>_xlfn.XLOOKUP(B245,Calculation!A:A,Calculation!S:S)</f>
        <v>2.9727239539368195</v>
      </c>
    </row>
    <row r="246" spans="1:3" x14ac:dyDescent="0.25">
      <c r="A246" t="s">
        <v>5</v>
      </c>
      <c r="B246" t="str">
        <f>Calculation!A246</f>
        <v>PUBBDGSBDNewSCWD___STDELC_23</v>
      </c>
      <c r="C246">
        <f>_xlfn.XLOOKUP(B246,Calculation!A:A,Calculation!S:S)</f>
        <v>8.2865951486067075</v>
      </c>
    </row>
    <row r="247" spans="1:3" x14ac:dyDescent="0.25">
      <c r="A247" t="s">
        <v>5</v>
      </c>
      <c r="B247" t="str">
        <f>Calculation!A247</f>
        <v>PUBBDGHSPOldWHWTK___STDNGA_23</v>
      </c>
      <c r="C247">
        <f>_xlfn.XLOOKUP(B247,Calculation!A:A,Calculation!S:S)</f>
        <v>2.9727239539368195</v>
      </c>
    </row>
    <row r="248" spans="1:3" x14ac:dyDescent="0.25">
      <c r="A248" t="s">
        <v>5</v>
      </c>
      <c r="B248" t="str">
        <f>Calculation!A248</f>
        <v>PUBBDGMUNOldWHSTHBCKSTDNGA_23</v>
      </c>
      <c r="C248">
        <f>_xlfn.XLOOKUP(B248,Calculation!A:A,Calculation!S:S)</f>
        <v>1.0143142003988193</v>
      </c>
    </row>
    <row r="249" spans="1:3" x14ac:dyDescent="0.25">
      <c r="A249" t="s">
        <v>5</v>
      </c>
      <c r="B249" t="str">
        <f>Calculation!A249</f>
        <v>PUBBDGMUNNewSHFUR___STDELC_23</v>
      </c>
      <c r="C249">
        <f>_xlfn.XLOOKUP(B249,Calculation!A:A,Calculation!S:S)</f>
        <v>35.787900566485064</v>
      </c>
    </row>
    <row r="250" spans="1:3" x14ac:dyDescent="0.25">
      <c r="A250" t="s">
        <v>5</v>
      </c>
      <c r="B250" t="str">
        <f>Calculation!A250</f>
        <v>PUBBDGMUNOldAE______STDPRO_23</v>
      </c>
      <c r="C250">
        <f>_xlfn.XLOOKUP(B250,Calculation!A:A,Calculation!S:S)</f>
        <v>2.4870939451202764E-2</v>
      </c>
    </row>
    <row r="251" spans="1:3" x14ac:dyDescent="0.25">
      <c r="A251" t="s">
        <v>5</v>
      </c>
      <c r="B251" t="str">
        <f>Calculation!A251</f>
        <v>PUBBDGPSINewSHFUR___STDKER_23</v>
      </c>
      <c r="C251">
        <f>_xlfn.XLOOKUP(B251,Calculation!A:A,Calculation!S:S)</f>
        <v>19.415110683749436</v>
      </c>
    </row>
    <row r="252" spans="1:3" x14ac:dyDescent="0.25">
      <c r="A252" t="s">
        <v>5</v>
      </c>
      <c r="B252" t="str">
        <f>Calculation!A252</f>
        <v>PUBBDGPSINewSHFUR___STDHFO_23</v>
      </c>
      <c r="C252">
        <f>_xlfn.XLOOKUP(B252,Calculation!A:A,Calculation!S:S)</f>
        <v>19.415110683749436</v>
      </c>
    </row>
    <row r="253" spans="1:3" x14ac:dyDescent="0.25">
      <c r="A253" t="s">
        <v>5</v>
      </c>
      <c r="B253" t="str">
        <f>Calculation!A253</f>
        <v>PUBBDGPSINewSHFUR___STDLFO_23</v>
      </c>
      <c r="C253">
        <f>_xlfn.XLOOKUP(B253,Calculation!A:A,Calculation!S:S)</f>
        <v>19.415110683749436</v>
      </c>
    </row>
    <row r="254" spans="1:3" x14ac:dyDescent="0.25">
      <c r="A254" t="s">
        <v>5</v>
      </c>
      <c r="B254" t="str">
        <f>Calculation!A254</f>
        <v>PUBBDGHSPOldLIFLC___STDELC_23</v>
      </c>
      <c r="C254">
        <f>_xlfn.XLOOKUP(B254,Calculation!A:A,Calculation!S:S)</f>
        <v>312.56255801265411</v>
      </c>
    </row>
    <row r="255" spans="1:3" x14ac:dyDescent="0.25">
      <c r="A255" t="s">
        <v>5</v>
      </c>
      <c r="B255" t="str">
        <f>Calculation!A255</f>
        <v>PUBBDGPSINewWHSTHBCKSTDELC_23</v>
      </c>
      <c r="C255">
        <f>_xlfn.XLOOKUP(B255,Calculation!A:A,Calculation!S:S)</f>
        <v>0.98239543437841614</v>
      </c>
    </row>
    <row r="256" spans="1:3" x14ac:dyDescent="0.25">
      <c r="A256" t="s">
        <v>5</v>
      </c>
      <c r="B256" t="str">
        <f>Calculation!A256</f>
        <v>PUBBDGPSINewSHFUR___HIGHFO_23</v>
      </c>
      <c r="C256">
        <f>_xlfn.XLOOKUP(B256,Calculation!A:A,Calculation!S:S)</f>
        <v>19.415110683749436</v>
      </c>
    </row>
    <row r="257" spans="1:3" x14ac:dyDescent="0.25">
      <c r="A257" t="s">
        <v>5</v>
      </c>
      <c r="B257" t="str">
        <f>Calculation!A257</f>
        <v>PUBBDGPSINewSHFUR___HIGLFO_23</v>
      </c>
      <c r="C257">
        <f>_xlfn.XLOOKUP(B257,Calculation!A:A,Calculation!S:S)</f>
        <v>19.415110683749436</v>
      </c>
    </row>
    <row r="258" spans="1:3" x14ac:dyDescent="0.25">
      <c r="A258" t="s">
        <v>5</v>
      </c>
      <c r="B258" t="str">
        <f>Calculation!A258</f>
        <v>PUBBDGMUNNewLILED___ESRELC_23</v>
      </c>
      <c r="C258">
        <f>_xlfn.XLOOKUP(B258,Calculation!A:A,Calculation!S:S)</f>
        <v>75.889960580183768</v>
      </c>
    </row>
    <row r="259" spans="1:3" x14ac:dyDescent="0.25">
      <c r="A259" t="s">
        <v>5</v>
      </c>
      <c r="B259" t="str">
        <f>Calculation!A259</f>
        <v>PUBBDGHSPOldAE______STDELC_23</v>
      </c>
      <c r="C259">
        <f>_xlfn.XLOOKUP(B259,Calculation!A:A,Calculation!S:S)</f>
        <v>22.351523935796273</v>
      </c>
    </row>
    <row r="260" spans="1:3" x14ac:dyDescent="0.25">
      <c r="A260" t="s">
        <v>5</v>
      </c>
      <c r="B260" t="str">
        <f>Calculation!A260</f>
        <v>PUBBDGMUNOldWHSYS___STDBWP_23</v>
      </c>
      <c r="C260">
        <f>_xlfn.XLOOKUP(B260,Calculation!A:A,Calculation!S:S)</f>
        <v>2.0352125412439652</v>
      </c>
    </row>
    <row r="261" spans="1:3" x14ac:dyDescent="0.25">
      <c r="A261" t="s">
        <v>5</v>
      </c>
      <c r="B261" t="str">
        <f>Calculation!A261</f>
        <v>PUBBDGPSINewWHHEP___ESRELC_23</v>
      </c>
      <c r="C261">
        <f>_xlfn.XLOOKUP(B261,Calculation!A:A,Calculation!S:S)</f>
        <v>0.98239543437841614</v>
      </c>
    </row>
    <row r="262" spans="1:3" x14ac:dyDescent="0.25">
      <c r="A262" t="s">
        <v>5</v>
      </c>
      <c r="B262" t="str">
        <f>Calculation!A262</f>
        <v>PUBBDGHSPOldLIFLUT8STDELC_23</v>
      </c>
      <c r="C262">
        <f>_xlfn.XLOOKUP(B262,Calculation!A:A,Calculation!S:S)</f>
        <v>312.56255801265411</v>
      </c>
    </row>
    <row r="263" spans="1:3" x14ac:dyDescent="0.25">
      <c r="A263" t="s">
        <v>5</v>
      </c>
      <c r="B263" t="str">
        <f>Calculation!A263</f>
        <v>PUBBDGSBDNewSCWD___ESRELC_23</v>
      </c>
      <c r="C263">
        <f>_xlfn.XLOOKUP(B263,Calculation!A:A,Calculation!S:S)</f>
        <v>8.2865951486067075</v>
      </c>
    </row>
    <row r="264" spans="1:3" x14ac:dyDescent="0.25">
      <c r="A264" t="s">
        <v>5</v>
      </c>
      <c r="B264" t="str">
        <f>Calculation!A264</f>
        <v>PUBBDGPSINewWHHEP___STDELC_23</v>
      </c>
      <c r="C264">
        <f>_xlfn.XLOOKUP(B264,Calculation!A:A,Calculation!S:S)</f>
        <v>0.98239543437841614</v>
      </c>
    </row>
    <row r="265" spans="1:3" x14ac:dyDescent="0.25">
      <c r="A265" t="s">
        <v>5</v>
      </c>
      <c r="B265" t="str">
        <f>Calculation!A265</f>
        <v>PUBBDGPSIOldWHWTK___ESRNGA_23</v>
      </c>
      <c r="C265">
        <f>_xlfn.XLOOKUP(B265,Calculation!A:A,Calculation!S:S)</f>
        <v>3.5054306638350634</v>
      </c>
    </row>
    <row r="266" spans="1:3" x14ac:dyDescent="0.25">
      <c r="A266" t="s">
        <v>5</v>
      </c>
      <c r="B266" t="str">
        <f>Calculation!A266</f>
        <v>PUBBDGPSIOldWHWTK___HIGNGA_23</v>
      </c>
      <c r="C266">
        <f>_xlfn.XLOOKUP(B266,Calculation!A:A,Calculation!S:S)</f>
        <v>3.5054306638350634</v>
      </c>
    </row>
    <row r="267" spans="1:3" x14ac:dyDescent="0.25">
      <c r="A267" t="s">
        <v>5</v>
      </c>
      <c r="B267" t="str">
        <f>Calculation!A267</f>
        <v>PUBBDGSBDOldLIFLC___STDELC_23</v>
      </c>
      <c r="C267">
        <f>_xlfn.XLOOKUP(B267,Calculation!A:A,Calculation!S:S)</f>
        <v>350.00012733617024</v>
      </c>
    </row>
    <row r="268" spans="1:3" x14ac:dyDescent="0.25">
      <c r="A268" t="s">
        <v>5</v>
      </c>
      <c r="B268" t="str">
        <f>Calculation!A268</f>
        <v>PUBBDGPSIOldWHWTK___STDNGA_23</v>
      </c>
      <c r="C268">
        <f>_xlfn.XLOOKUP(B268,Calculation!A:A,Calculation!S:S)</f>
        <v>3.5054306638350634</v>
      </c>
    </row>
    <row r="269" spans="1:3" x14ac:dyDescent="0.25">
      <c r="A269" t="s">
        <v>5</v>
      </c>
      <c r="B269" t="str">
        <f>Calculation!A269</f>
        <v>PUBBDGMUNOldWHWTK___STDELC_23</v>
      </c>
      <c r="C269">
        <f>_xlfn.XLOOKUP(B269,Calculation!A:A,Calculation!S:S)</f>
        <v>1.6666821179469251</v>
      </c>
    </row>
    <row r="270" spans="1:3" x14ac:dyDescent="0.25">
      <c r="A270" t="s">
        <v>5</v>
      </c>
      <c r="B270" t="str">
        <f>Calculation!A270</f>
        <v>PUBBDGPSIOldLIFLUT5HIGELC_23</v>
      </c>
      <c r="C270">
        <f>_xlfn.XLOOKUP(B270,Calculation!A:A,Calculation!S:S)</f>
        <v>469.58432745354412</v>
      </c>
    </row>
    <row r="271" spans="1:3" x14ac:dyDescent="0.25">
      <c r="A271" t="s">
        <v>5</v>
      </c>
      <c r="B271" t="str">
        <f>Calculation!A271</f>
        <v>PUBBDGMUNOldLILED___STDELC_23</v>
      </c>
      <c r="C271">
        <f>_xlfn.XLOOKUP(B271,Calculation!A:A,Calculation!S:S)</f>
        <v>210.04078870689753</v>
      </c>
    </row>
    <row r="272" spans="1:3" x14ac:dyDescent="0.25">
      <c r="A272" t="s">
        <v>5</v>
      </c>
      <c r="B272" t="str">
        <f>Calculation!A272</f>
        <v>PUBBDGHSPNewWHSTHBCKSTDELC_23</v>
      </c>
      <c r="C272">
        <f>_xlfn.XLOOKUP(B272,Calculation!A:A,Calculation!S:S)</f>
        <v>1.1286605609870024</v>
      </c>
    </row>
    <row r="273" spans="1:3" x14ac:dyDescent="0.25">
      <c r="A273" t="s">
        <v>5</v>
      </c>
      <c r="B273" t="str">
        <f>Calculation!A273</f>
        <v>PUBBDGSBDOldLIFLUT8STDELC_23</v>
      </c>
      <c r="C273">
        <f>_xlfn.XLOOKUP(B273,Calculation!A:A,Calculation!S:S)</f>
        <v>350.00012733617024</v>
      </c>
    </row>
    <row r="274" spans="1:3" x14ac:dyDescent="0.25">
      <c r="A274" t="s">
        <v>5</v>
      </c>
      <c r="B274" t="str">
        <f>Calculation!A274</f>
        <v>PUBBDGPSIOldAE______STDELC_23</v>
      </c>
      <c r="C274">
        <f>_xlfn.XLOOKUP(B274,Calculation!A:A,Calculation!S:S)</f>
        <v>25.891034605998993</v>
      </c>
    </row>
    <row r="275" spans="1:3" x14ac:dyDescent="0.25">
      <c r="A275" t="s">
        <v>5</v>
      </c>
      <c r="B275" t="str">
        <f>Calculation!A275</f>
        <v>PUBBDGHSPNewWHHEP___ESRELC_23</v>
      </c>
      <c r="C275">
        <f>_xlfn.XLOOKUP(B275,Calculation!A:A,Calculation!S:S)</f>
        <v>1.1286605609870024</v>
      </c>
    </row>
    <row r="276" spans="1:3" x14ac:dyDescent="0.25">
      <c r="A276" t="s">
        <v>5</v>
      </c>
      <c r="B276" t="str">
        <f>Calculation!A276</f>
        <v>PUBBDGMUNOldLILED___HIGELC_23</v>
      </c>
      <c r="C276">
        <f>_xlfn.XLOOKUP(B276,Calculation!A:A,Calculation!S:S)</f>
        <v>210.04078870689753</v>
      </c>
    </row>
    <row r="277" spans="1:3" x14ac:dyDescent="0.25">
      <c r="A277" t="s">
        <v>5</v>
      </c>
      <c r="B277" t="str">
        <f>Calculation!A277</f>
        <v>PUBBDGSBDNewLIHAL100WSTDELC_23</v>
      </c>
      <c r="C277">
        <f>_xlfn.XLOOKUP(B277,Calculation!A:A,Calculation!S:S)</f>
        <v>53.262809643454879</v>
      </c>
    </row>
    <row r="278" spans="1:3" x14ac:dyDescent="0.25">
      <c r="A278" t="s">
        <v>5</v>
      </c>
      <c r="B278" t="str">
        <f>Calculation!A278</f>
        <v>PUBBDGPSINewSCCE___STDELC_23</v>
      </c>
      <c r="C278">
        <f>_xlfn.XLOOKUP(B278,Calculation!A:A,Calculation!S:S)</f>
        <v>5.2452034563889915</v>
      </c>
    </row>
    <row r="279" spans="1:3" x14ac:dyDescent="0.25">
      <c r="A279" t="s">
        <v>5</v>
      </c>
      <c r="B279" t="str">
        <f>Calculation!A279</f>
        <v>PUBBDGSBDNewSHFUR___STDKER_23</v>
      </c>
      <c r="C279">
        <f>_xlfn.XLOOKUP(B279,Calculation!A:A,Calculation!S:S)</f>
        <v>24.466125331738493</v>
      </c>
    </row>
    <row r="280" spans="1:3" x14ac:dyDescent="0.25">
      <c r="A280" t="s">
        <v>5</v>
      </c>
      <c r="B280" t="str">
        <f>Calculation!A280</f>
        <v>PUBBDGSBDNewSHFUR___STDHFO_23</v>
      </c>
      <c r="C280">
        <f>_xlfn.XLOOKUP(B280,Calculation!A:A,Calculation!S:S)</f>
        <v>24.466125331738493</v>
      </c>
    </row>
    <row r="281" spans="1:3" x14ac:dyDescent="0.25">
      <c r="A281" t="s">
        <v>5</v>
      </c>
      <c r="B281" t="str">
        <f>Calculation!A281</f>
        <v>PUBBDGSBDNewSHFUR___STDLFO_23</v>
      </c>
      <c r="C281">
        <f>_xlfn.XLOOKUP(B281,Calculation!A:A,Calculation!S:S)</f>
        <v>24.466125331738493</v>
      </c>
    </row>
    <row r="282" spans="1:3" x14ac:dyDescent="0.25">
      <c r="A282" t="s">
        <v>5</v>
      </c>
      <c r="B282" t="str">
        <f>Calculation!A282</f>
        <v>PUBBDGHSPNewWHHEP___STDELC_23</v>
      </c>
      <c r="C282">
        <f>_xlfn.XLOOKUP(B282,Calculation!A:A,Calculation!S:S)</f>
        <v>1.1286605609870024</v>
      </c>
    </row>
    <row r="283" spans="1:3" x14ac:dyDescent="0.25">
      <c r="A283" t="s">
        <v>5</v>
      </c>
      <c r="B283" t="str">
        <f>Calculation!A283</f>
        <v>PUBBDGPSINewWHHEP___HIGELC_23</v>
      </c>
      <c r="C283">
        <f>_xlfn.XLOOKUP(B283,Calculation!A:A,Calculation!S:S)</f>
        <v>0.98239543437841614</v>
      </c>
    </row>
    <row r="284" spans="1:3" x14ac:dyDescent="0.25">
      <c r="A284" t="s">
        <v>5</v>
      </c>
      <c r="B284" t="str">
        <f>Calculation!A284</f>
        <v>PUBBDGSBDNewSCWA___STDELC_23</v>
      </c>
      <c r="C284">
        <f>_xlfn.XLOOKUP(B284,Calculation!A:A,Calculation!S:S)</f>
        <v>8.2865951486067075</v>
      </c>
    </row>
    <row r="285" spans="1:3" x14ac:dyDescent="0.25">
      <c r="A285" t="s">
        <v>5</v>
      </c>
      <c r="B285" t="str">
        <f>Calculation!A285</f>
        <v>PUBBDGSBDNewSHFUR___HIGHFO_23</v>
      </c>
      <c r="C285">
        <f>_xlfn.XLOOKUP(B285,Calculation!A:A,Calculation!S:S)</f>
        <v>24.466125331738493</v>
      </c>
    </row>
    <row r="286" spans="1:3" x14ac:dyDescent="0.25">
      <c r="A286" t="s">
        <v>5</v>
      </c>
      <c r="B286" t="str">
        <f>Calculation!A286</f>
        <v>PUBBDGSBDNewSHFUR___HIGLFO_23</v>
      </c>
      <c r="C286">
        <f>_xlfn.XLOOKUP(B286,Calculation!A:A,Calculation!S:S)</f>
        <v>24.466125331738493</v>
      </c>
    </row>
    <row r="287" spans="1:3" x14ac:dyDescent="0.25">
      <c r="A287" t="s">
        <v>5</v>
      </c>
      <c r="B287" t="str">
        <f>Calculation!A287</f>
        <v>PUBBDGHSPNewSCCE___STDELC_23</v>
      </c>
      <c r="C287">
        <f>_xlfn.XLOOKUP(B287,Calculation!A:A,Calculation!S:S)</f>
        <v>5.3954316383510417</v>
      </c>
    </row>
    <row r="288" spans="1:3" x14ac:dyDescent="0.25">
      <c r="A288" t="s">
        <v>5</v>
      </c>
      <c r="B288" t="str">
        <f>Calculation!A288</f>
        <v>PUBBDGHSPNewSHFUR___STDPRO_23</v>
      </c>
      <c r="C288">
        <f>_xlfn.XLOOKUP(B288,Calculation!A:A,Calculation!S:S)</f>
        <v>14.532409578039147</v>
      </c>
    </row>
    <row r="289" spans="1:3" x14ac:dyDescent="0.25">
      <c r="A289" t="s">
        <v>5</v>
      </c>
      <c r="B289" t="str">
        <f>Calculation!A289</f>
        <v>PUBBDGPSINewSCCE___ESRELC_23</v>
      </c>
      <c r="C289">
        <f>_xlfn.XLOOKUP(B289,Calculation!A:A,Calculation!S:S)</f>
        <v>5.2452034563889915</v>
      </c>
    </row>
    <row r="290" spans="1:3" x14ac:dyDescent="0.25">
      <c r="A290" t="s">
        <v>5</v>
      </c>
      <c r="B290" t="str">
        <f>Calculation!A290</f>
        <v>PUBBDGSBDNewWHSTHBCKSTDELC_23</v>
      </c>
      <c r="C290">
        <f>_xlfn.XLOOKUP(B290,Calculation!A:A,Calculation!S:S)</f>
        <v>1.3161442222268904</v>
      </c>
    </row>
    <row r="291" spans="1:3" x14ac:dyDescent="0.25">
      <c r="A291" t="s">
        <v>5</v>
      </c>
      <c r="B291" t="str">
        <f>Calculation!A291</f>
        <v>PUBBDGSBDNewSCWA___ESRELC_23</v>
      </c>
      <c r="C291">
        <f>_xlfn.XLOOKUP(B291,Calculation!A:A,Calculation!S:S)</f>
        <v>8.2865951486067075</v>
      </c>
    </row>
    <row r="292" spans="1:3" x14ac:dyDescent="0.25">
      <c r="A292" t="s">
        <v>5</v>
      </c>
      <c r="B292" t="str">
        <f>Calculation!A292</f>
        <v>PUBBDGSBDNewSCWD___HIGELC_23</v>
      </c>
      <c r="C292">
        <f>_xlfn.XLOOKUP(B292,Calculation!A:A,Calculation!S:S)</f>
        <v>8.2865951486067075</v>
      </c>
    </row>
    <row r="293" spans="1:3" x14ac:dyDescent="0.25">
      <c r="A293" t="s">
        <v>5</v>
      </c>
      <c r="B293" t="str">
        <f>Calculation!A293</f>
        <v>PUBBDGHSPNewSHFUR___ESRPRO_23</v>
      </c>
      <c r="C293">
        <f>_xlfn.XLOOKUP(B293,Calculation!A:A,Calculation!S:S)</f>
        <v>14.532409578039147</v>
      </c>
    </row>
    <row r="294" spans="1:3" x14ac:dyDescent="0.25">
      <c r="A294" t="s">
        <v>5</v>
      </c>
      <c r="B294" t="str">
        <f>Calculation!A294</f>
        <v>PUBBDGMUNNewSHPLT500WSTDELC_23</v>
      </c>
      <c r="C294">
        <f>_xlfn.XLOOKUP(B294,Calculation!A:A,Calculation!S:S)</f>
        <v>35.787900566485064</v>
      </c>
    </row>
    <row r="295" spans="1:3" x14ac:dyDescent="0.25">
      <c r="A295" t="s">
        <v>5</v>
      </c>
      <c r="B295" t="str">
        <f>Calculation!A295</f>
        <v>PUBBDGHSPNewSCCE___ESRELC_23</v>
      </c>
      <c r="C295">
        <f>_xlfn.XLOOKUP(B295,Calculation!A:A,Calculation!S:S)</f>
        <v>5.3954316383510417</v>
      </c>
    </row>
    <row r="296" spans="1:3" x14ac:dyDescent="0.25">
      <c r="A296" t="s">
        <v>5</v>
      </c>
      <c r="B296" t="str">
        <f>Calculation!A296</f>
        <v>PUBBDGSBDNewWHHEP___ESRELC_23</v>
      </c>
      <c r="C296">
        <f>_xlfn.XLOOKUP(B296,Calculation!A:A,Calculation!S:S)</f>
        <v>1.3161442222268904</v>
      </c>
    </row>
    <row r="297" spans="1:3" x14ac:dyDescent="0.25">
      <c r="A297" t="s">
        <v>5</v>
      </c>
      <c r="B297" t="str">
        <f>Calculation!A297</f>
        <v>PUBBDGHSPNewSHFUR___HIGPRO_23</v>
      </c>
      <c r="C297">
        <f>_xlfn.XLOOKUP(B297,Calculation!A:A,Calculation!S:S)</f>
        <v>14.532409578039147</v>
      </c>
    </row>
    <row r="298" spans="1:3" x14ac:dyDescent="0.25">
      <c r="A298" t="s">
        <v>5</v>
      </c>
      <c r="B298" t="str">
        <f>Calculation!A298</f>
        <v>PUBBDGSBDNewSCWA___HIGELC_23</v>
      </c>
      <c r="C298">
        <f>_xlfn.XLOOKUP(B298,Calculation!A:A,Calculation!S:S)</f>
        <v>8.2865951486067075</v>
      </c>
    </row>
    <row r="299" spans="1:3" x14ac:dyDescent="0.25">
      <c r="A299" t="s">
        <v>5</v>
      </c>
      <c r="B299" t="str">
        <f>Calculation!A299</f>
        <v>PUBBDGSBDOldWHSTHBCKSTDNGA_23</v>
      </c>
      <c r="C299">
        <f>_xlfn.XLOOKUP(B299,Calculation!A:A,Calculation!S:S)</f>
        <v>1.6100259515784647</v>
      </c>
    </row>
    <row r="300" spans="1:3" x14ac:dyDescent="0.25">
      <c r="A300" t="s">
        <v>5</v>
      </c>
      <c r="B300" t="str">
        <f>Calculation!A300</f>
        <v>PUBBDGHSPNewWHHEP___HIGELC_23</v>
      </c>
      <c r="C300">
        <f>_xlfn.XLOOKUP(B300,Calculation!A:A,Calculation!S:S)</f>
        <v>1.1286605609870024</v>
      </c>
    </row>
    <row r="301" spans="1:3" x14ac:dyDescent="0.25">
      <c r="A301" t="s">
        <v>5</v>
      </c>
      <c r="B301" t="str">
        <f>Calculation!A301</f>
        <v>PUBBDGMUNOldWHSYS___STDKER_23</v>
      </c>
      <c r="C301">
        <f>_xlfn.XLOOKUP(B301,Calculation!A:A,Calculation!S:S)</f>
        <v>0.23878775038635267</v>
      </c>
    </row>
    <row r="302" spans="1:3" x14ac:dyDescent="0.25">
      <c r="A302" t="s">
        <v>5</v>
      </c>
      <c r="B302" t="str">
        <f>Calculation!A302</f>
        <v>PUBBDGMUNOldWHSYS___STDHFO_23</v>
      </c>
      <c r="C302">
        <f>_xlfn.XLOOKUP(B302,Calculation!A:A,Calculation!S:S)</f>
        <v>0.23878775038635267</v>
      </c>
    </row>
    <row r="303" spans="1:3" x14ac:dyDescent="0.25">
      <c r="A303" t="s">
        <v>5</v>
      </c>
      <c r="B303" t="str">
        <f>Calculation!A303</f>
        <v>PUBBDGMUNOldWHSYS___STDLFO_23</v>
      </c>
      <c r="C303">
        <f>_xlfn.XLOOKUP(B303,Calculation!A:A,Calculation!S:S)</f>
        <v>0.23878775038635267</v>
      </c>
    </row>
    <row r="304" spans="1:3" x14ac:dyDescent="0.25">
      <c r="A304" t="s">
        <v>5</v>
      </c>
      <c r="B304" t="str">
        <f>Calculation!A304</f>
        <v>PUBBDGMUNNewSCWD___STDELC_23</v>
      </c>
      <c r="C304">
        <f>_xlfn.XLOOKUP(B304,Calculation!A:A,Calculation!S:S)</f>
        <v>12.741536109388374</v>
      </c>
    </row>
    <row r="305" spans="1:3" x14ac:dyDescent="0.25">
      <c r="A305" t="s">
        <v>5</v>
      </c>
      <c r="B305" t="str">
        <f>Calculation!A305</f>
        <v>PUBBDGSBDNewWHHEP___STDELC_23</v>
      </c>
      <c r="C305">
        <f>_xlfn.XLOOKUP(B305,Calculation!A:A,Calculation!S:S)</f>
        <v>1.3161442222268904</v>
      </c>
    </row>
    <row r="306" spans="1:3" x14ac:dyDescent="0.25">
      <c r="A306" t="s">
        <v>5</v>
      </c>
      <c r="B306" t="str">
        <f>Calculation!A306</f>
        <v>PUBBDGSBDOldWHSYS___ESRPRO_23</v>
      </c>
      <c r="C306">
        <f>_xlfn.XLOOKUP(B306,Calculation!A:A,Calculation!S:S)</f>
        <v>0.75805795657776331</v>
      </c>
    </row>
    <row r="307" spans="1:3" x14ac:dyDescent="0.25">
      <c r="A307" t="s">
        <v>5</v>
      </c>
      <c r="B307" t="str">
        <f>Calculation!A307</f>
        <v>PUBBDGPSIOldLIFLC___STDELC_23</v>
      </c>
      <c r="C307">
        <f>_xlfn.XLOOKUP(B307,Calculation!A:A,Calculation!S:S)</f>
        <v>469.58432745354412</v>
      </c>
    </row>
    <row r="308" spans="1:3" x14ac:dyDescent="0.25">
      <c r="A308" t="s">
        <v>5</v>
      </c>
      <c r="B308" t="str">
        <f>Calculation!A308</f>
        <v>PUBBDGPSINewSCCE___HIGELC_23</v>
      </c>
      <c r="C308">
        <f>_xlfn.XLOOKUP(B308,Calculation!A:A,Calculation!S:S)</f>
        <v>5.2452034563889915</v>
      </c>
    </row>
    <row r="309" spans="1:3" x14ac:dyDescent="0.25">
      <c r="A309" t="s">
        <v>5</v>
      </c>
      <c r="B309" t="str">
        <f>Calculation!A309</f>
        <v>PUBBDGHSPNewLIINC100WSTDELC_23</v>
      </c>
      <c r="C309">
        <f>_xlfn.XLOOKUP(B309,Calculation!A:A,Calculation!S:S)</f>
        <v>36.300386918293242</v>
      </c>
    </row>
    <row r="310" spans="1:3" x14ac:dyDescent="0.25">
      <c r="A310" t="s">
        <v>5</v>
      </c>
      <c r="B310" t="str">
        <f>Calculation!A310</f>
        <v>PUBBDGMUNOldLIFLUT8HIGELC_23</v>
      </c>
      <c r="C310">
        <f>_xlfn.XLOOKUP(B310,Calculation!A:A,Calculation!S:S)</f>
        <v>210.04078870689753</v>
      </c>
    </row>
    <row r="311" spans="1:3" x14ac:dyDescent="0.25">
      <c r="A311" t="s">
        <v>5</v>
      </c>
      <c r="B311" t="str">
        <f>Calculation!A311</f>
        <v>PUBBDGHSPNewSCCE___HIGELC_23</v>
      </c>
      <c r="C311">
        <f>_xlfn.XLOOKUP(B311,Calculation!A:A,Calculation!S:S)</f>
        <v>5.3954316383510417</v>
      </c>
    </row>
    <row r="312" spans="1:3" x14ac:dyDescent="0.25">
      <c r="A312" t="s">
        <v>5</v>
      </c>
      <c r="B312" t="str">
        <f>Calculation!A312</f>
        <v>PUBBDGHSPOldLILED___STDELC_23</v>
      </c>
      <c r="C312">
        <f>_xlfn.XLOOKUP(B312,Calculation!A:A,Calculation!S:S)</f>
        <v>312.56255801265411</v>
      </c>
    </row>
    <row r="313" spans="1:3" x14ac:dyDescent="0.25">
      <c r="A313" t="s">
        <v>5</v>
      </c>
      <c r="B313" t="str">
        <f>Calculation!A313</f>
        <v>PUBBDGPSIOldLIFLUT8STDELC_23</v>
      </c>
      <c r="C313">
        <f>_xlfn.XLOOKUP(B313,Calculation!A:A,Calculation!S:S)</f>
        <v>469.58432745354412</v>
      </c>
    </row>
    <row r="314" spans="1:3" x14ac:dyDescent="0.25">
      <c r="A314" t="s">
        <v>5</v>
      </c>
      <c r="B314" t="str">
        <f>Calculation!A314</f>
        <v>PUBBDGHSPOldWHSTHBCKSTDNGA_23</v>
      </c>
      <c r="C314">
        <f>_xlfn.XLOOKUP(B314,Calculation!A:A,Calculation!S:S)</f>
        <v>1.809148900006295</v>
      </c>
    </row>
    <row r="315" spans="1:3" x14ac:dyDescent="0.25">
      <c r="A315" t="s">
        <v>5</v>
      </c>
      <c r="B315" t="str">
        <f>Calculation!A315</f>
        <v>PUBBDGSBDOldWHSYS___STDBWP_23</v>
      </c>
      <c r="C315">
        <f>_xlfn.XLOOKUP(B315,Calculation!A:A,Calculation!S:S)</f>
        <v>0.37902897828888166</v>
      </c>
    </row>
    <row r="316" spans="1:3" x14ac:dyDescent="0.25">
      <c r="A316" t="s">
        <v>5</v>
      </c>
      <c r="B316" t="str">
        <f>Calculation!A316</f>
        <v>PUBBDGHSPNewSHHEP___ESRELC_23</v>
      </c>
      <c r="C316">
        <f>_xlfn.XLOOKUP(B316,Calculation!A:A,Calculation!S:S)</f>
        <v>14.532409578039147</v>
      </c>
    </row>
    <row r="317" spans="1:3" x14ac:dyDescent="0.25">
      <c r="A317" t="s">
        <v>5</v>
      </c>
      <c r="B317" t="str">
        <f>Calculation!A317</f>
        <v>PUBBDGMUNNewSCWD___ESRELC_23</v>
      </c>
      <c r="C317">
        <f>_xlfn.XLOOKUP(B317,Calculation!A:A,Calculation!S:S)</f>
        <v>12.741536109388374</v>
      </c>
    </row>
    <row r="318" spans="1:3" x14ac:dyDescent="0.25">
      <c r="A318" t="s">
        <v>5</v>
      </c>
      <c r="B318" t="str">
        <f>Calculation!A318</f>
        <v>PUBBDGHSPOldWHSYS___ESRPRO_23</v>
      </c>
      <c r="C318">
        <f>_xlfn.XLOOKUP(B318,Calculation!A:A,Calculation!S:S)</f>
        <v>0.85181218162298855</v>
      </c>
    </row>
    <row r="319" spans="1:3" x14ac:dyDescent="0.25">
      <c r="A319" t="s">
        <v>5</v>
      </c>
      <c r="B319" t="str">
        <f>Calculation!A319</f>
        <v>PUBBDGPSINewLIINC100WSTDELC_23</v>
      </c>
      <c r="C319">
        <f>_xlfn.XLOOKUP(B319,Calculation!A:A,Calculation!S:S)</f>
        <v>40.25539407277418</v>
      </c>
    </row>
    <row r="320" spans="1:3" x14ac:dyDescent="0.25">
      <c r="A320" t="s">
        <v>5</v>
      </c>
      <c r="B320" t="str">
        <f>Calculation!A320</f>
        <v>PUBBDGSBDNewWHHEP___HIGELC_23</v>
      </c>
      <c r="C320">
        <f>_xlfn.XLOOKUP(B320,Calculation!A:A,Calculation!S:S)</f>
        <v>1.3161442222268904</v>
      </c>
    </row>
    <row r="321" spans="1:3" x14ac:dyDescent="0.25">
      <c r="A321" t="s">
        <v>5</v>
      </c>
      <c r="B321" t="str">
        <f>Calculation!A321</f>
        <v>PUBBDGHSPOldLILED___HIGELC_23</v>
      </c>
      <c r="C321">
        <f>_xlfn.XLOOKUP(B321,Calculation!A:A,Calculation!S:S)</f>
        <v>312.56255801265411</v>
      </c>
    </row>
    <row r="322" spans="1:3" x14ac:dyDescent="0.25">
      <c r="A322" t="s">
        <v>5</v>
      </c>
      <c r="B322" t="str">
        <f>Calculation!A322</f>
        <v>PUBBDGMUNNewLIHAL100WSTDELC_23</v>
      </c>
      <c r="C322">
        <f>_xlfn.XLOOKUP(B322,Calculation!A:A,Calculation!S:S)</f>
        <v>75.889960580183768</v>
      </c>
    </row>
    <row r="323" spans="1:3" x14ac:dyDescent="0.25">
      <c r="A323" t="s">
        <v>5</v>
      </c>
      <c r="B323" t="str">
        <f>Calculation!A323</f>
        <v>PUBBDGSBDOldLILED___STDELC_23</v>
      </c>
      <c r="C323">
        <f>_xlfn.XLOOKUP(B323,Calculation!A:A,Calculation!S:S)</f>
        <v>350.00012733617024</v>
      </c>
    </row>
    <row r="324" spans="1:3" x14ac:dyDescent="0.25">
      <c r="A324" t="s">
        <v>5</v>
      </c>
      <c r="B324" t="str">
        <f>Calculation!A324</f>
        <v>PUBBDGSBDOldWHWTK___STDELC_23</v>
      </c>
      <c r="C324">
        <f>_xlfn.XLOOKUP(B324,Calculation!A:A,Calculation!S:S)</f>
        <v>2.645532776600406</v>
      </c>
    </row>
    <row r="325" spans="1:3" x14ac:dyDescent="0.25">
      <c r="A325" t="s">
        <v>5</v>
      </c>
      <c r="B325" t="str">
        <f>Calculation!A325</f>
        <v>PUBBDGHSPNewSHHEP___STDELC_23</v>
      </c>
      <c r="C325">
        <f>_xlfn.XLOOKUP(B325,Calculation!A:A,Calculation!S:S)</f>
        <v>14.532409578039147</v>
      </c>
    </row>
    <row r="326" spans="1:3" x14ac:dyDescent="0.25">
      <c r="A326" t="s">
        <v>5</v>
      </c>
      <c r="B326" t="str">
        <f>Calculation!A326</f>
        <v>PUBBDGPSINewSHFUR___STDPRO_23</v>
      </c>
      <c r="C326">
        <f>_xlfn.XLOOKUP(B326,Calculation!A:A,Calculation!S:S)</f>
        <v>19.415110683749436</v>
      </c>
    </row>
    <row r="327" spans="1:3" x14ac:dyDescent="0.25">
      <c r="A327" t="s">
        <v>5</v>
      </c>
      <c r="B327" t="str">
        <f>Calculation!A327</f>
        <v>PUBBDGSBDOldAE______STDPRO_23</v>
      </c>
      <c r="C327">
        <f>_xlfn.XLOOKUP(B327,Calculation!A:A,Calculation!S:S)</f>
        <v>4.5854710222203832E-2</v>
      </c>
    </row>
    <row r="328" spans="1:3" x14ac:dyDescent="0.25">
      <c r="A328" t="s">
        <v>5</v>
      </c>
      <c r="B328" t="str">
        <f>Calculation!A328</f>
        <v>PUBBDGPSINewSHFUR___ESRPRO_23</v>
      </c>
      <c r="C328">
        <f>_xlfn.XLOOKUP(B328,Calculation!A:A,Calculation!S:S)</f>
        <v>19.415110683749436</v>
      </c>
    </row>
    <row r="329" spans="1:3" x14ac:dyDescent="0.25">
      <c r="A329" t="s">
        <v>5</v>
      </c>
      <c r="B329" t="str">
        <f>Calculation!A329</f>
        <v>PUBBDGHSPOldWHSYS___STDBWP_23</v>
      </c>
      <c r="C329">
        <f>_xlfn.XLOOKUP(B329,Calculation!A:A,Calculation!S:S)</f>
        <v>0.42590609081149428</v>
      </c>
    </row>
    <row r="330" spans="1:3" x14ac:dyDescent="0.25">
      <c r="A330" t="s">
        <v>5</v>
      </c>
      <c r="B330" t="str">
        <f>Calculation!A330</f>
        <v>PUBBDGMUNNewSHFUR___STDKER_23</v>
      </c>
      <c r="C330">
        <f>_xlfn.XLOOKUP(B330,Calculation!A:A,Calculation!S:S)</f>
        <v>35.787900566485064</v>
      </c>
    </row>
    <row r="331" spans="1:3" x14ac:dyDescent="0.25">
      <c r="A331" t="s">
        <v>5</v>
      </c>
      <c r="B331" t="str">
        <f>Calculation!A331</f>
        <v>PUBBDGMUNNewSHFUR___STDHFO_23</v>
      </c>
      <c r="C331">
        <f>_xlfn.XLOOKUP(B331,Calculation!A:A,Calculation!S:S)</f>
        <v>35.787900566485064</v>
      </c>
    </row>
    <row r="332" spans="1:3" x14ac:dyDescent="0.25">
      <c r="A332" t="s">
        <v>5</v>
      </c>
      <c r="B332" t="str">
        <f>Calculation!A332</f>
        <v>PUBBDGMUNNewSHFUR___STDLFO_23</v>
      </c>
      <c r="C332">
        <f>_xlfn.XLOOKUP(B332,Calculation!A:A,Calculation!S:S)</f>
        <v>35.787900566485064</v>
      </c>
    </row>
    <row r="333" spans="1:3" x14ac:dyDescent="0.25">
      <c r="A333" t="s">
        <v>5</v>
      </c>
      <c r="B333" t="str">
        <f>Calculation!A333</f>
        <v>PUBBDGPSINewSHFUR___HIGPRO_23</v>
      </c>
      <c r="C333">
        <f>_xlfn.XLOOKUP(B333,Calculation!A:A,Calculation!S:S)</f>
        <v>19.415110683749436</v>
      </c>
    </row>
    <row r="334" spans="1:3" x14ac:dyDescent="0.25">
      <c r="A334" t="s">
        <v>5</v>
      </c>
      <c r="B334" t="str">
        <f>Calculation!A334</f>
        <v>PUBBDGPSIOldWHSTHBCKSTDNGA_23</v>
      </c>
      <c r="C334">
        <f>_xlfn.XLOOKUP(B334,Calculation!A:A,Calculation!S:S)</f>
        <v>2.1333450827571618</v>
      </c>
    </row>
    <row r="335" spans="1:3" x14ac:dyDescent="0.25">
      <c r="A335" t="s">
        <v>5</v>
      </c>
      <c r="B335" t="str">
        <f>Calculation!A335</f>
        <v>PUBBDGMUNOldWHWTK___HIGELC_23</v>
      </c>
      <c r="C335">
        <f>_xlfn.XLOOKUP(B335,Calculation!A:A,Calculation!S:S)</f>
        <v>1.6666821179469251</v>
      </c>
    </row>
    <row r="336" spans="1:3" x14ac:dyDescent="0.25">
      <c r="A336" t="s">
        <v>5</v>
      </c>
      <c r="B336" t="str">
        <f>Calculation!A336</f>
        <v>PUBBDGSBDOldLILED___HIGELC_23</v>
      </c>
      <c r="C336">
        <f>_xlfn.XLOOKUP(B336,Calculation!A:A,Calculation!S:S)</f>
        <v>350.00012733617024</v>
      </c>
    </row>
    <row r="337" spans="1:3" x14ac:dyDescent="0.25">
      <c r="A337" t="s">
        <v>5</v>
      </c>
      <c r="B337" t="str">
        <f>Calculation!A337</f>
        <v>PUBBDGMUNNewSHFUR___HIGHFO_23</v>
      </c>
      <c r="C337">
        <f>_xlfn.XLOOKUP(B337,Calculation!A:A,Calculation!S:S)</f>
        <v>35.787900566485064</v>
      </c>
    </row>
    <row r="338" spans="1:3" x14ac:dyDescent="0.25">
      <c r="A338" t="s">
        <v>5</v>
      </c>
      <c r="B338" t="str">
        <f>Calculation!A338</f>
        <v>PUBBDGMUNNewSHFUR___HIGLFO_23</v>
      </c>
      <c r="C338">
        <f>_xlfn.XLOOKUP(B338,Calculation!A:A,Calculation!S:S)</f>
        <v>35.787900566485064</v>
      </c>
    </row>
    <row r="339" spans="1:3" x14ac:dyDescent="0.25">
      <c r="A339" t="s">
        <v>5</v>
      </c>
      <c r="B339" t="str">
        <f>Calculation!A339</f>
        <v>PUBBDGHSPOldAE______STDPRO_23</v>
      </c>
      <c r="C339">
        <f>_xlfn.XLOOKUP(B339,Calculation!A:A,Calculation!S:S)</f>
        <v>4.8460146218942658E-2</v>
      </c>
    </row>
    <row r="340" spans="1:3" x14ac:dyDescent="0.25">
      <c r="A340" t="s">
        <v>5</v>
      </c>
      <c r="B340" t="str">
        <f>Calculation!A340</f>
        <v>PUBBDGMUNOldSHPLT1500WSTDELC_23</v>
      </c>
      <c r="C340">
        <f>_xlfn.XLOOKUP(B340,Calculation!A:A,Calculation!S:S)</f>
        <v>30.07688265125261</v>
      </c>
    </row>
    <row r="341" spans="1:3" x14ac:dyDescent="0.25">
      <c r="A341" t="s">
        <v>5</v>
      </c>
      <c r="B341" t="str">
        <f>Calculation!A341</f>
        <v>PUBBDGSBDNewSCCE___STDELC_23</v>
      </c>
      <c r="C341">
        <f>_xlfn.XLOOKUP(B341,Calculation!A:A,Calculation!S:S)</f>
        <v>8.2865951486067075</v>
      </c>
    </row>
    <row r="342" spans="1:3" x14ac:dyDescent="0.25">
      <c r="A342" t="s">
        <v>5</v>
      </c>
      <c r="B342" t="str">
        <f>Calculation!A342</f>
        <v>PUBBDGMUNNewSCWA___STDELC_23</v>
      </c>
      <c r="C342">
        <f>_xlfn.XLOOKUP(B342,Calculation!A:A,Calculation!S:S)</f>
        <v>12.741536109388374</v>
      </c>
    </row>
    <row r="343" spans="1:3" x14ac:dyDescent="0.25">
      <c r="A343" t="s">
        <v>5</v>
      </c>
      <c r="B343" t="str">
        <f>Calculation!A343</f>
        <v>PUBBDGPSIOldWHSYS___ESRPRO_23</v>
      </c>
      <c r="C343">
        <f>_xlfn.XLOOKUP(B343,Calculation!A:A,Calculation!S:S)</f>
        <v>1.0044553707501522</v>
      </c>
    </row>
    <row r="344" spans="1:3" x14ac:dyDescent="0.25">
      <c r="A344" t="s">
        <v>5</v>
      </c>
      <c r="B344" t="str">
        <f>Calculation!A344</f>
        <v>PUBBDGMUNNewWHSTHBCKSTDELC_23</v>
      </c>
      <c r="C344">
        <f>_xlfn.XLOOKUP(B344,Calculation!A:A,Calculation!S:S)</f>
        <v>1.9686473568674125</v>
      </c>
    </row>
    <row r="345" spans="1:3" x14ac:dyDescent="0.25">
      <c r="A345" t="s">
        <v>5</v>
      </c>
      <c r="B345" t="str">
        <f>Calculation!A345</f>
        <v>PUBBDGHSPOldWHWTK___STDELC_23</v>
      </c>
      <c r="C345">
        <f>_xlfn.XLOOKUP(B345,Calculation!A:A,Calculation!S:S)</f>
        <v>2.9727239539368195</v>
      </c>
    </row>
    <row r="346" spans="1:3" x14ac:dyDescent="0.25">
      <c r="A346" t="s">
        <v>5</v>
      </c>
      <c r="B346" t="str">
        <f>Calculation!A346</f>
        <v>PUBBDGHSPNewSHHEP___HIGELC_23</v>
      </c>
      <c r="C346">
        <f>_xlfn.XLOOKUP(B346,Calculation!A:A,Calculation!S:S)</f>
        <v>14.532409578039147</v>
      </c>
    </row>
    <row r="347" spans="1:3" x14ac:dyDescent="0.25">
      <c r="A347" t="s">
        <v>5</v>
      </c>
      <c r="B347" t="str">
        <f>Calculation!A347</f>
        <v>PUBBDGMUNNewSCWA___ESRELC_23</v>
      </c>
      <c r="C347">
        <f>_xlfn.XLOOKUP(B347,Calculation!A:A,Calculation!S:S)</f>
        <v>12.741536109388374</v>
      </c>
    </row>
    <row r="348" spans="1:3" x14ac:dyDescent="0.25">
      <c r="A348" t="s">
        <v>5</v>
      </c>
      <c r="B348" t="str">
        <f>Calculation!A348</f>
        <v>PUBBDGMUNNewSCWD___HIGELC_23</v>
      </c>
      <c r="C348">
        <f>_xlfn.XLOOKUP(B348,Calculation!A:A,Calculation!S:S)</f>
        <v>12.741536109388374</v>
      </c>
    </row>
    <row r="349" spans="1:3" x14ac:dyDescent="0.25">
      <c r="A349" t="s">
        <v>5</v>
      </c>
      <c r="B349" t="str">
        <f>Calculation!A349</f>
        <v>PUBBDGSBDNewSCCE___ESRELC_23</v>
      </c>
      <c r="C349">
        <f>_xlfn.XLOOKUP(B349,Calculation!A:A,Calculation!S:S)</f>
        <v>8.2865951486067075</v>
      </c>
    </row>
    <row r="350" spans="1:3" x14ac:dyDescent="0.25">
      <c r="A350" t="s">
        <v>5</v>
      </c>
      <c r="B350" t="str">
        <f>Calculation!A350</f>
        <v>PUBBDGMUNNewWHHEP___ESRELC_23</v>
      </c>
      <c r="C350">
        <f>_xlfn.XLOOKUP(B350,Calculation!A:A,Calculation!S:S)</f>
        <v>1.9686473568674125</v>
      </c>
    </row>
    <row r="351" spans="1:3" x14ac:dyDescent="0.25">
      <c r="A351" t="s">
        <v>5</v>
      </c>
      <c r="B351" t="str">
        <f>Calculation!A351</f>
        <v>PUBBDGPSIOldWHSYS___STDBWP_23</v>
      </c>
      <c r="C351">
        <f>_xlfn.XLOOKUP(B351,Calculation!A:A,Calculation!S:S)</f>
        <v>0.50222768537507612</v>
      </c>
    </row>
    <row r="352" spans="1:3" x14ac:dyDescent="0.25">
      <c r="A352" t="s">
        <v>5</v>
      </c>
      <c r="B352" t="str">
        <f>Calculation!A352</f>
        <v>PUBBDGHSPOldLIFLUT8HIGELC_23</v>
      </c>
      <c r="C352">
        <f>_xlfn.XLOOKUP(B352,Calculation!A:A,Calculation!S:S)</f>
        <v>312.56255801265411</v>
      </c>
    </row>
    <row r="353" spans="1:3" x14ac:dyDescent="0.25">
      <c r="A353" t="s">
        <v>5</v>
      </c>
      <c r="B353" t="str">
        <f>Calculation!A353</f>
        <v>PUBBDGMUNNewWHHEP___STDELC_23</v>
      </c>
      <c r="C353">
        <f>_xlfn.XLOOKUP(B353,Calculation!A:A,Calculation!S:S)</f>
        <v>1.9686473568674125</v>
      </c>
    </row>
    <row r="354" spans="1:3" x14ac:dyDescent="0.25">
      <c r="A354" t="s">
        <v>5</v>
      </c>
      <c r="B354" t="str">
        <f>Calculation!A354</f>
        <v>PUBBDGPSIOldAE______STDPRO_23</v>
      </c>
      <c r="C354">
        <f>_xlfn.XLOOKUP(B354,Calculation!A:A,Calculation!S:S)</f>
        <v>0.58819066891971949</v>
      </c>
    </row>
    <row r="355" spans="1:3" x14ac:dyDescent="0.25">
      <c r="A355" t="s">
        <v>5</v>
      </c>
      <c r="B355" t="str">
        <f>Calculation!A355</f>
        <v>PUBBDGSBDNewLIINC100WSTDELC_23</v>
      </c>
      <c r="C355">
        <f>_xlfn.XLOOKUP(B355,Calculation!A:A,Calculation!S:S)</f>
        <v>53.262809643454879</v>
      </c>
    </row>
    <row r="356" spans="1:3" x14ac:dyDescent="0.25">
      <c r="A356" t="s">
        <v>5</v>
      </c>
      <c r="B356" t="str">
        <f>Calculation!A356</f>
        <v>PUBBDGMUNNewSCWA___HIGELC_23</v>
      </c>
      <c r="C356">
        <f>_xlfn.XLOOKUP(B356,Calculation!A:A,Calculation!S:S)</f>
        <v>12.741536109388374</v>
      </c>
    </row>
    <row r="357" spans="1:3" x14ac:dyDescent="0.25">
      <c r="A357" t="s">
        <v>5</v>
      </c>
      <c r="B357" t="str">
        <f>Calculation!A357</f>
        <v>PUBBDGPSINewSHHEP___ESRELC_23</v>
      </c>
      <c r="C357">
        <f>_xlfn.XLOOKUP(B357,Calculation!A:A,Calculation!S:S)</f>
        <v>19.415110683749436</v>
      </c>
    </row>
    <row r="358" spans="1:3" x14ac:dyDescent="0.25">
      <c r="A358" t="s">
        <v>5</v>
      </c>
      <c r="B358" t="str">
        <f>Calculation!A358</f>
        <v>PUBBDGSBDNewSHFUR___STDPRO_23</v>
      </c>
      <c r="C358">
        <f>_xlfn.XLOOKUP(B358,Calculation!A:A,Calculation!S:S)</f>
        <v>24.466125331738493</v>
      </c>
    </row>
    <row r="359" spans="1:3" x14ac:dyDescent="0.25">
      <c r="A359" t="s">
        <v>5</v>
      </c>
      <c r="B359" t="str">
        <f>Calculation!A359</f>
        <v>PUBBDGSBDNewSHFUR___ESRPRO_23</v>
      </c>
      <c r="C359">
        <f>_xlfn.XLOOKUP(B359,Calculation!A:A,Calculation!S:S)</f>
        <v>24.466125331738493</v>
      </c>
    </row>
    <row r="360" spans="1:3" x14ac:dyDescent="0.25">
      <c r="A360" t="s">
        <v>5</v>
      </c>
      <c r="B360" t="str">
        <f>Calculation!A360</f>
        <v>PUBBDGPSIOldLILED___STDELC_23</v>
      </c>
      <c r="C360">
        <f>_xlfn.XLOOKUP(B360,Calculation!A:A,Calculation!S:S)</f>
        <v>469.58432745354412</v>
      </c>
    </row>
    <row r="361" spans="1:3" x14ac:dyDescent="0.25">
      <c r="A361" t="s">
        <v>5</v>
      </c>
      <c r="B361" t="str">
        <f>Calculation!A361</f>
        <v>PUBBDGSBDOldWHSYS___STDKER_23</v>
      </c>
      <c r="C361">
        <f>_xlfn.XLOOKUP(B361,Calculation!A:A,Calculation!S:S)</f>
        <v>0.37902897828888166</v>
      </c>
    </row>
    <row r="362" spans="1:3" x14ac:dyDescent="0.25">
      <c r="A362" t="s">
        <v>5</v>
      </c>
      <c r="B362" t="str">
        <f>Calculation!A362</f>
        <v>PUBBDGSBDOldWHSYS___STDHFO_23</v>
      </c>
      <c r="C362">
        <f>_xlfn.XLOOKUP(B362,Calculation!A:A,Calculation!S:S)</f>
        <v>0.37902897828888166</v>
      </c>
    </row>
    <row r="363" spans="1:3" x14ac:dyDescent="0.25">
      <c r="A363" t="s">
        <v>5</v>
      </c>
      <c r="B363" t="str">
        <f>Calculation!A363</f>
        <v>PUBBDGSBDOldWHSYS___STDLFO_23</v>
      </c>
      <c r="C363">
        <f>_xlfn.XLOOKUP(B363,Calculation!A:A,Calculation!S:S)</f>
        <v>0.37902897828888166</v>
      </c>
    </row>
    <row r="364" spans="1:3" x14ac:dyDescent="0.25">
      <c r="A364" t="s">
        <v>5</v>
      </c>
      <c r="B364" t="str">
        <f>Calculation!A364</f>
        <v>PUBBDGPSIOldWHWTK___STDELC_23</v>
      </c>
      <c r="C364">
        <f>_xlfn.XLOOKUP(B364,Calculation!A:A,Calculation!S:S)</f>
        <v>3.5054306638350634</v>
      </c>
    </row>
    <row r="365" spans="1:3" x14ac:dyDescent="0.25">
      <c r="A365" t="s">
        <v>5</v>
      </c>
      <c r="B365" t="str">
        <f>Calculation!A365</f>
        <v>PUBBDGSBDNewSCCE___HIGELC_23</v>
      </c>
      <c r="C365">
        <f>_xlfn.XLOOKUP(B365,Calculation!A:A,Calculation!S:S)</f>
        <v>8.2865951486067075</v>
      </c>
    </row>
    <row r="366" spans="1:3" x14ac:dyDescent="0.25">
      <c r="A366" t="s">
        <v>5</v>
      </c>
      <c r="B366" t="str">
        <f>Calculation!A366</f>
        <v>PUBBDGSBDNewSHFUR___HIGPRO_23</v>
      </c>
      <c r="C366">
        <f>_xlfn.XLOOKUP(B366,Calculation!A:A,Calculation!S:S)</f>
        <v>24.466125331738493</v>
      </c>
    </row>
    <row r="367" spans="1:3" x14ac:dyDescent="0.25">
      <c r="A367" t="s">
        <v>5</v>
      </c>
      <c r="B367" t="str">
        <f>Calculation!A367</f>
        <v>PUBBDGSBDOldLIFLUT8HIGELC_23</v>
      </c>
      <c r="C367">
        <f>_xlfn.XLOOKUP(B367,Calculation!A:A,Calculation!S:S)</f>
        <v>350.00012733617024</v>
      </c>
    </row>
    <row r="368" spans="1:3" x14ac:dyDescent="0.25">
      <c r="A368" t="s">
        <v>5</v>
      </c>
      <c r="B368" t="str">
        <f>Calculation!A368</f>
        <v>PUBBDGHSPOldSHPLT1500WSTDELC_23</v>
      </c>
      <c r="C368">
        <f>_xlfn.XLOOKUP(B368,Calculation!A:A,Calculation!S:S)</f>
        <v>37.869931235644358</v>
      </c>
    </row>
    <row r="369" spans="1:3" x14ac:dyDescent="0.25">
      <c r="A369" t="s">
        <v>5</v>
      </c>
      <c r="B369" t="str">
        <f>Calculation!A369</f>
        <v>PUBBDGPSINewSHHEP___STDELC_23</v>
      </c>
      <c r="C369">
        <f>_xlfn.XLOOKUP(B369,Calculation!A:A,Calculation!S:S)</f>
        <v>19.415110683749436</v>
      </c>
    </row>
    <row r="370" spans="1:3" x14ac:dyDescent="0.25">
      <c r="A370" t="s">
        <v>5</v>
      </c>
      <c r="B370" t="str">
        <f>Calculation!A370</f>
        <v>PUBBDGHSPNewSHHEP___STDNGA_23</v>
      </c>
      <c r="C370">
        <f>_xlfn.XLOOKUP(B370,Calculation!A:A,Calculation!S:S)</f>
        <v>14.532409578039147</v>
      </c>
    </row>
    <row r="371" spans="1:3" x14ac:dyDescent="0.25">
      <c r="A371" t="s">
        <v>5</v>
      </c>
      <c r="B371" t="str">
        <f>Calculation!A371</f>
        <v>PUBBDGPSIOldLILED___HIGELC_23</v>
      </c>
      <c r="C371">
        <f>_xlfn.XLOOKUP(B371,Calculation!A:A,Calculation!S:S)</f>
        <v>469.58432745354412</v>
      </c>
    </row>
    <row r="372" spans="1:3" x14ac:dyDescent="0.25">
      <c r="A372" t="s">
        <v>5</v>
      </c>
      <c r="B372" t="str">
        <f>Calculation!A372</f>
        <v>PUBBDGMUNNewWHHEP___HIGELC_23</v>
      </c>
      <c r="C372">
        <f>_xlfn.XLOOKUP(B372,Calculation!A:A,Calculation!S:S)</f>
        <v>1.9686473568674125</v>
      </c>
    </row>
    <row r="373" spans="1:3" x14ac:dyDescent="0.25">
      <c r="A373" t="s">
        <v>5</v>
      </c>
      <c r="B373" t="str">
        <f>Calculation!A373</f>
        <v>PUBBDGMUNOldSHPLT1000WSTDELC_23</v>
      </c>
      <c r="C373">
        <f>_xlfn.XLOOKUP(B373,Calculation!A:A,Calculation!S:S)</f>
        <v>30.07688265125261</v>
      </c>
    </row>
    <row r="374" spans="1:3" x14ac:dyDescent="0.25">
      <c r="A374" t="s">
        <v>5</v>
      </c>
      <c r="B374" t="str">
        <f>Calculation!A374</f>
        <v>PUBBDGHSPOldWHSYS___STDKER_23</v>
      </c>
      <c r="C374">
        <f>_xlfn.XLOOKUP(B374,Calculation!A:A,Calculation!S:S)</f>
        <v>0.42590609081149428</v>
      </c>
    </row>
    <row r="375" spans="1:3" x14ac:dyDescent="0.25">
      <c r="A375" t="s">
        <v>5</v>
      </c>
      <c r="B375" t="str">
        <f>Calculation!A375</f>
        <v>PUBBDGHSPOldWHSYS___STDHFO_23</v>
      </c>
      <c r="C375">
        <f>_xlfn.XLOOKUP(B375,Calculation!A:A,Calculation!S:S)</f>
        <v>0.42590609081149428</v>
      </c>
    </row>
    <row r="376" spans="1:3" x14ac:dyDescent="0.25">
      <c r="A376" t="s">
        <v>5</v>
      </c>
      <c r="B376" t="str">
        <f>Calculation!A376</f>
        <v>PUBBDGHSPOldWHSYS___STDLFO_23</v>
      </c>
      <c r="C376">
        <f>_xlfn.XLOOKUP(B376,Calculation!A:A,Calculation!S:S)</f>
        <v>0.42590609081149428</v>
      </c>
    </row>
    <row r="377" spans="1:3" x14ac:dyDescent="0.25">
      <c r="A377" t="s">
        <v>5</v>
      </c>
      <c r="B377" t="str">
        <f>Calculation!A377</f>
        <v>PUBBDGMUNOldLIHAL100WSTDELC_23</v>
      </c>
      <c r="C377">
        <f>_xlfn.XLOOKUP(B377,Calculation!A:A,Calculation!S:S)</f>
        <v>210.04078870689753</v>
      </c>
    </row>
    <row r="378" spans="1:3" x14ac:dyDescent="0.25">
      <c r="A378" t="s">
        <v>5</v>
      </c>
      <c r="B378" t="str">
        <f>Calculation!A378</f>
        <v>PUBBDGPSINewSHHEP___HIGELC_23</v>
      </c>
      <c r="C378">
        <f>_xlfn.XLOOKUP(B378,Calculation!A:A,Calculation!S:S)</f>
        <v>19.415110683749436</v>
      </c>
    </row>
    <row r="379" spans="1:3" x14ac:dyDescent="0.25">
      <c r="A379" t="s">
        <v>5</v>
      </c>
      <c r="B379" t="str">
        <f>Calculation!A379</f>
        <v>PUBBDGMUNOldLILED___ESRELC_23</v>
      </c>
      <c r="C379">
        <f>_xlfn.XLOOKUP(B379,Calculation!A:A,Calculation!S:S)</f>
        <v>392.28000634170888</v>
      </c>
    </row>
    <row r="380" spans="1:3" x14ac:dyDescent="0.25">
      <c r="A380" t="s">
        <v>5</v>
      </c>
      <c r="B380" t="str">
        <f>Calculation!A380</f>
        <v>PUBBDGSBDNewSHHEP___ESRELC_23</v>
      </c>
      <c r="C380">
        <f>_xlfn.XLOOKUP(B380,Calculation!A:A,Calculation!S:S)</f>
        <v>24.466125331738493</v>
      </c>
    </row>
    <row r="381" spans="1:3" x14ac:dyDescent="0.25">
      <c r="A381" t="s">
        <v>5</v>
      </c>
      <c r="B381" t="str">
        <f>Calculation!A381</f>
        <v>PUBBDGMUNOldWHSYS___STDBMA_23</v>
      </c>
      <c r="C381">
        <f>_xlfn.XLOOKUP(B381,Calculation!A:A,Calculation!S:S)</f>
        <v>0.23878775038635267</v>
      </c>
    </row>
    <row r="382" spans="1:3" x14ac:dyDescent="0.25">
      <c r="A382" t="s">
        <v>5</v>
      </c>
      <c r="B382" t="str">
        <f>Calculation!A382</f>
        <v>PUBBDGSBDOldWHWTK___HIGELC_23</v>
      </c>
      <c r="C382">
        <f>_xlfn.XLOOKUP(B382,Calculation!A:A,Calculation!S:S)</f>
        <v>2.645532776600406</v>
      </c>
    </row>
    <row r="383" spans="1:3" x14ac:dyDescent="0.25">
      <c r="A383" t="s">
        <v>5</v>
      </c>
      <c r="B383" t="str">
        <f>Calculation!A383</f>
        <v>PUBBDGSBDNewSHHEP___STDELC_23</v>
      </c>
      <c r="C383">
        <f>_xlfn.XLOOKUP(B383,Calculation!A:A,Calculation!S:S)</f>
        <v>24.466125331738493</v>
      </c>
    </row>
    <row r="384" spans="1:3" x14ac:dyDescent="0.25">
      <c r="A384" t="s">
        <v>5</v>
      </c>
      <c r="B384" t="str">
        <f>Calculation!A384</f>
        <v>PUBBDGMUNNewSCCE___STDELC_23</v>
      </c>
      <c r="C384">
        <f>_xlfn.XLOOKUP(B384,Calculation!A:A,Calculation!S:S)</f>
        <v>12.741536109388374</v>
      </c>
    </row>
    <row r="385" spans="1:3" x14ac:dyDescent="0.25">
      <c r="A385" t="s">
        <v>5</v>
      </c>
      <c r="B385" t="str">
        <f>Calculation!A385</f>
        <v>PUBBDGPSIOldWHSYS___STDKER_23</v>
      </c>
      <c r="C385">
        <f>_xlfn.XLOOKUP(B385,Calculation!A:A,Calculation!S:S)</f>
        <v>0.50222768537507612</v>
      </c>
    </row>
    <row r="386" spans="1:3" x14ac:dyDescent="0.25">
      <c r="A386" t="s">
        <v>5</v>
      </c>
      <c r="B386" t="str">
        <f>Calculation!A386</f>
        <v>PUBBDGPSIOldWHSYS___STDHFO_23</v>
      </c>
      <c r="C386">
        <f>_xlfn.XLOOKUP(B386,Calculation!A:A,Calculation!S:S)</f>
        <v>0.50222768537507612</v>
      </c>
    </row>
    <row r="387" spans="1:3" x14ac:dyDescent="0.25">
      <c r="A387" t="s">
        <v>5</v>
      </c>
      <c r="B387" t="str">
        <f>Calculation!A387</f>
        <v>PUBBDGPSIOldWHSYS___STDLFO_23</v>
      </c>
      <c r="C387">
        <f>_xlfn.XLOOKUP(B387,Calculation!A:A,Calculation!S:S)</f>
        <v>0.50222768537507612</v>
      </c>
    </row>
    <row r="388" spans="1:3" x14ac:dyDescent="0.25">
      <c r="A388" t="s">
        <v>5</v>
      </c>
      <c r="B388" t="str">
        <f>Calculation!A388</f>
        <v>PUBBDGSBDOldSHPLT1500WSTDELC_23</v>
      </c>
      <c r="C388">
        <f>_xlfn.XLOOKUP(B388,Calculation!A:A,Calculation!S:S)</f>
        <v>48.291115260168034</v>
      </c>
    </row>
    <row r="389" spans="1:3" x14ac:dyDescent="0.25">
      <c r="A389" t="s">
        <v>5</v>
      </c>
      <c r="B389" t="str">
        <f>Calculation!A389</f>
        <v>PUBBDGMUNNewLIINC100WSTDELC_23</v>
      </c>
      <c r="C389">
        <f>_xlfn.XLOOKUP(B389,Calculation!A:A,Calculation!S:S)</f>
        <v>75.889960580183768</v>
      </c>
    </row>
    <row r="390" spans="1:3" x14ac:dyDescent="0.25">
      <c r="A390" t="s">
        <v>5</v>
      </c>
      <c r="B390" t="str">
        <f>Calculation!A390</f>
        <v>PUBBDGPSINewSHHEP___STDNGA_23</v>
      </c>
      <c r="C390">
        <f>_xlfn.XLOOKUP(B390,Calculation!A:A,Calculation!S:S)</f>
        <v>19.415110683749436</v>
      </c>
    </row>
    <row r="391" spans="1:3" x14ac:dyDescent="0.25">
      <c r="A391" t="s">
        <v>5</v>
      </c>
      <c r="B391" t="str">
        <f>Calculation!A391</f>
        <v>PUBBDGPSIOldLIFLUT8HIGELC_23</v>
      </c>
      <c r="C391">
        <f>_xlfn.XLOOKUP(B391,Calculation!A:A,Calculation!S:S)</f>
        <v>469.58432745354412</v>
      </c>
    </row>
    <row r="392" spans="1:3" x14ac:dyDescent="0.25">
      <c r="A392" t="s">
        <v>5</v>
      </c>
      <c r="B392" t="str">
        <f>Calculation!A392</f>
        <v>PUBBDGMUNNewSCCE___ESRELC_23</v>
      </c>
      <c r="C392">
        <f>_xlfn.XLOOKUP(B392,Calculation!A:A,Calculation!S:S)</f>
        <v>12.741536109388374</v>
      </c>
    </row>
    <row r="393" spans="1:3" x14ac:dyDescent="0.25">
      <c r="A393" t="s">
        <v>5</v>
      </c>
      <c r="B393" t="str">
        <f>Calculation!A393</f>
        <v>PUBBDGHSPOldSHPLT1000WSTDELC_23</v>
      </c>
      <c r="C393">
        <f>_xlfn.XLOOKUP(B393,Calculation!A:A,Calculation!S:S)</f>
        <v>37.869931235644358</v>
      </c>
    </row>
    <row r="394" spans="1:3" x14ac:dyDescent="0.25">
      <c r="A394" t="s">
        <v>5</v>
      </c>
      <c r="B394" t="str">
        <f>Calculation!A394</f>
        <v>PUBBDGMUNOldSHFUR___STDELC_23</v>
      </c>
      <c r="C394">
        <f>_xlfn.XLOOKUP(B394,Calculation!A:A,Calculation!S:S)</f>
        <v>30.07688265125261</v>
      </c>
    </row>
    <row r="395" spans="1:3" x14ac:dyDescent="0.25">
      <c r="A395" t="s">
        <v>5</v>
      </c>
      <c r="B395" t="str">
        <f>Calculation!A395</f>
        <v>PUBBDGHSPOldWHWTK___HIGELC_23</v>
      </c>
      <c r="C395">
        <f>_xlfn.XLOOKUP(B395,Calculation!A:A,Calculation!S:S)</f>
        <v>2.9727239539368195</v>
      </c>
    </row>
    <row r="396" spans="1:3" x14ac:dyDescent="0.25">
      <c r="A396" t="s">
        <v>5</v>
      </c>
      <c r="B396" t="str">
        <f>Calculation!A396</f>
        <v>PUBBDGMUNNewSHFUR___STDPRO_23</v>
      </c>
      <c r="C396">
        <f>_xlfn.XLOOKUP(B396,Calculation!A:A,Calculation!S:S)</f>
        <v>35.787900566485064</v>
      </c>
    </row>
    <row r="397" spans="1:3" x14ac:dyDescent="0.25">
      <c r="A397" t="s">
        <v>5</v>
      </c>
      <c r="B397" t="str">
        <f>Calculation!A397</f>
        <v>PUBBDGMUNNewSHFUR___ESRPRO_23</v>
      </c>
      <c r="C397">
        <f>_xlfn.XLOOKUP(B397,Calculation!A:A,Calculation!S:S)</f>
        <v>35.787900566485064</v>
      </c>
    </row>
    <row r="398" spans="1:3" x14ac:dyDescent="0.25">
      <c r="A398" t="s">
        <v>5</v>
      </c>
      <c r="B398" t="str">
        <f>Calculation!A398</f>
        <v>PUBBDGSBDNewSHHEP___HIGELC_23</v>
      </c>
      <c r="C398">
        <f>_xlfn.XLOOKUP(B398,Calculation!A:A,Calculation!S:S)</f>
        <v>24.466125331738493</v>
      </c>
    </row>
    <row r="399" spans="1:3" x14ac:dyDescent="0.25">
      <c r="A399" t="s">
        <v>5</v>
      </c>
      <c r="B399" t="str">
        <f>Calculation!A399</f>
        <v>PUBBDGMUNNewSHFUR___HIGPRO_23</v>
      </c>
      <c r="C399">
        <f>_xlfn.XLOOKUP(B399,Calculation!A:A,Calculation!S:S)</f>
        <v>35.787900566485064</v>
      </c>
    </row>
    <row r="400" spans="1:3" x14ac:dyDescent="0.25">
      <c r="A400" t="s">
        <v>5</v>
      </c>
      <c r="B400" t="str">
        <f>Calculation!A400</f>
        <v>PUBBDGMUNNewSCCE___HIGELC_23</v>
      </c>
      <c r="C400">
        <f>_xlfn.XLOOKUP(B400,Calculation!A:A,Calculation!S:S)</f>
        <v>12.741536109388374</v>
      </c>
    </row>
    <row r="401" spans="1:3" x14ac:dyDescent="0.25">
      <c r="A401" t="s">
        <v>5</v>
      </c>
      <c r="B401" t="str">
        <f>Calculation!A401</f>
        <v>PUBBDGSBDNewSHHEP___STDNGA_23</v>
      </c>
      <c r="C401">
        <f>_xlfn.XLOOKUP(B401,Calculation!A:A,Calculation!S:S)</f>
        <v>24.466125331738493</v>
      </c>
    </row>
    <row r="402" spans="1:3" x14ac:dyDescent="0.25">
      <c r="A402" t="s">
        <v>5</v>
      </c>
      <c r="B402" t="str">
        <f>Calculation!A402</f>
        <v>PUBBDGPSIOldWHWTK___HIGELC_23</v>
      </c>
      <c r="C402">
        <f>_xlfn.XLOOKUP(B402,Calculation!A:A,Calculation!S:S)</f>
        <v>3.5054306638350634</v>
      </c>
    </row>
    <row r="403" spans="1:3" x14ac:dyDescent="0.25">
      <c r="A403" t="s">
        <v>5</v>
      </c>
      <c r="B403" t="str">
        <f>Calculation!A403</f>
        <v>PUBBDGHSPOldLIHAL100WSTDELC_23</v>
      </c>
      <c r="C403">
        <f>_xlfn.XLOOKUP(B403,Calculation!A:A,Calculation!S:S)</f>
        <v>312.56255801265411</v>
      </c>
    </row>
    <row r="404" spans="1:3" x14ac:dyDescent="0.25">
      <c r="A404" t="s">
        <v>5</v>
      </c>
      <c r="B404" t="str">
        <f>Calculation!A404</f>
        <v>PUBBDGHSPOldLILED___ESRELC_23</v>
      </c>
      <c r="C404">
        <f>_xlfn.XLOOKUP(B404,Calculation!A:A,Calculation!S:S)</f>
        <v>583.75348423626554</v>
      </c>
    </row>
    <row r="405" spans="1:3" x14ac:dyDescent="0.25">
      <c r="A405" t="s">
        <v>5</v>
      </c>
      <c r="B405" t="str">
        <f>Calculation!A405</f>
        <v>PUBBDGHSPOldSHFUR___STDELC_23</v>
      </c>
      <c r="C405">
        <f>_xlfn.XLOOKUP(B405,Calculation!A:A,Calculation!S:S)</f>
        <v>37.869931235644358</v>
      </c>
    </row>
    <row r="406" spans="1:3" x14ac:dyDescent="0.25">
      <c r="A406" t="s">
        <v>5</v>
      </c>
      <c r="B406" t="str">
        <f>Calculation!A406</f>
        <v>PUBBDGMUNNewSHHEP___ESRELC_23</v>
      </c>
      <c r="C406">
        <f>_xlfn.XLOOKUP(B406,Calculation!A:A,Calculation!S:S)</f>
        <v>35.787900566485064</v>
      </c>
    </row>
    <row r="407" spans="1:3" x14ac:dyDescent="0.25">
      <c r="A407" t="s">
        <v>5</v>
      </c>
      <c r="B407" t="str">
        <f>Calculation!A407</f>
        <v>PUBBDGSBDOldSHPLT1000WSTDELC_23</v>
      </c>
      <c r="C407">
        <f>_xlfn.XLOOKUP(B407,Calculation!A:A,Calculation!S:S)</f>
        <v>48.291115260168034</v>
      </c>
    </row>
    <row r="408" spans="1:3" x14ac:dyDescent="0.25">
      <c r="A408" t="s">
        <v>5</v>
      </c>
      <c r="B408" t="str">
        <f>Calculation!A408</f>
        <v>PUBBDGPSIOldSHPLT1500WSTDELC_23</v>
      </c>
      <c r="C408">
        <f>_xlfn.XLOOKUP(B408,Calculation!A:A,Calculation!S:S)</f>
        <v>66.99475596136152</v>
      </c>
    </row>
    <row r="409" spans="1:3" x14ac:dyDescent="0.25">
      <c r="A409" t="s">
        <v>5</v>
      </c>
      <c r="B409" t="str">
        <f>Calculation!A409</f>
        <v>PUBBDGMUNNewSHHEP___STDELC_23</v>
      </c>
      <c r="C409">
        <f>_xlfn.XLOOKUP(B409,Calculation!A:A,Calculation!S:S)</f>
        <v>35.787900566485064</v>
      </c>
    </row>
    <row r="410" spans="1:3" x14ac:dyDescent="0.25">
      <c r="A410" t="s">
        <v>5</v>
      </c>
      <c r="B410" t="str">
        <f>Calculation!A410</f>
        <v>PUBBDGSBDOldLILED___ESRELC_23</v>
      </c>
      <c r="C410">
        <f>_xlfn.XLOOKUP(B410,Calculation!A:A,Calculation!S:S)</f>
        <v>653.67328420493141</v>
      </c>
    </row>
    <row r="411" spans="1:3" x14ac:dyDescent="0.25">
      <c r="A411" t="s">
        <v>5</v>
      </c>
      <c r="B411" t="str">
        <f>Calculation!A411</f>
        <v>PUBBDGSBDOldLIHAL100WSTDELC_23</v>
      </c>
      <c r="C411">
        <f>_xlfn.XLOOKUP(B411,Calculation!A:A,Calculation!S:S)</f>
        <v>350.00012733617024</v>
      </c>
    </row>
    <row r="412" spans="1:3" x14ac:dyDescent="0.25">
      <c r="A412" t="s">
        <v>5</v>
      </c>
      <c r="B412" t="str">
        <f>Calculation!A412</f>
        <v>PUBBDGSBDOldWHSYS___STDBMA_23</v>
      </c>
      <c r="C412">
        <f>_xlfn.XLOOKUP(B412,Calculation!A:A,Calculation!S:S)</f>
        <v>0.37902897828888166</v>
      </c>
    </row>
    <row r="413" spans="1:3" x14ac:dyDescent="0.25">
      <c r="A413" t="s">
        <v>5</v>
      </c>
      <c r="B413" t="str">
        <f>Calculation!A413</f>
        <v>PUBBDGMUNOldSHPLT500WSTDELC_23</v>
      </c>
      <c r="C413">
        <f>_xlfn.XLOOKUP(B413,Calculation!A:A,Calculation!S:S)</f>
        <v>30.07688265125261</v>
      </c>
    </row>
    <row r="414" spans="1:3" x14ac:dyDescent="0.25">
      <c r="A414" t="s">
        <v>5</v>
      </c>
      <c r="B414" t="str">
        <f>Calculation!A414</f>
        <v>PUBBDGMUNOldSCWD___STDELC_23</v>
      </c>
      <c r="C414">
        <f>_xlfn.XLOOKUP(B414,Calculation!A:A,Calculation!S:S)</f>
        <v>10.928882561973419</v>
      </c>
    </row>
    <row r="415" spans="1:3" x14ac:dyDescent="0.25">
      <c r="A415" t="s">
        <v>5</v>
      </c>
      <c r="B415" t="str">
        <f>Calculation!A415</f>
        <v>PUBBDGMUNOldLIINC100WSTDELC_23</v>
      </c>
      <c r="C415">
        <f>_xlfn.XLOOKUP(B415,Calculation!A:A,Calculation!S:S)</f>
        <v>210.04078870689753</v>
      </c>
    </row>
    <row r="416" spans="1:3" x14ac:dyDescent="0.25">
      <c r="A416" t="s">
        <v>5</v>
      </c>
      <c r="B416" t="str">
        <f>Calculation!A416</f>
        <v>PUBBDGMUNNewSHHEP___HIGELC_23</v>
      </c>
      <c r="C416">
        <f>_xlfn.XLOOKUP(B416,Calculation!A:A,Calculation!S:S)</f>
        <v>35.787900566485064</v>
      </c>
    </row>
    <row r="417" spans="1:3" x14ac:dyDescent="0.25">
      <c r="A417" t="s">
        <v>5</v>
      </c>
      <c r="B417" t="str">
        <f>Calculation!A417</f>
        <v>PUBBDGHSPOldWHSYS___STDBMA_23</v>
      </c>
      <c r="C417">
        <f>_xlfn.XLOOKUP(B417,Calculation!A:A,Calculation!S:S)</f>
        <v>0.42590609081149428</v>
      </c>
    </row>
    <row r="418" spans="1:3" x14ac:dyDescent="0.25">
      <c r="A418" t="s">
        <v>5</v>
      </c>
      <c r="B418" t="str">
        <f>Calculation!A418</f>
        <v>PUBBDGSBDOldSHFUR___STDELC_23</v>
      </c>
      <c r="C418">
        <f>_xlfn.XLOOKUP(B418,Calculation!A:A,Calculation!S:S)</f>
        <v>48.291115260168034</v>
      </c>
    </row>
    <row r="419" spans="1:3" x14ac:dyDescent="0.25">
      <c r="A419" t="s">
        <v>5</v>
      </c>
      <c r="B419" t="str">
        <f>Calculation!A419</f>
        <v>PUBBDGMUNOldSCWD___ESRELC_23</v>
      </c>
      <c r="C419">
        <f>_xlfn.XLOOKUP(B419,Calculation!A:A,Calculation!S:S)</f>
        <v>17.128693159924815</v>
      </c>
    </row>
    <row r="420" spans="1:3" x14ac:dyDescent="0.25">
      <c r="A420" t="s">
        <v>5</v>
      </c>
      <c r="B420" t="str">
        <f>Calculation!A420</f>
        <v>PUBBDGMUNNewSHHEP___STDNGA_23</v>
      </c>
      <c r="C420">
        <f>_xlfn.XLOOKUP(B420,Calculation!A:A,Calculation!S:S)</f>
        <v>35.787900566485064</v>
      </c>
    </row>
    <row r="421" spans="1:3" x14ac:dyDescent="0.25">
      <c r="A421" t="s">
        <v>5</v>
      </c>
      <c r="B421" t="str">
        <f>Calculation!A421</f>
        <v>PUBBDGPSIOldSHPLT1000WSTDELC_23</v>
      </c>
      <c r="C421">
        <f>_xlfn.XLOOKUP(B421,Calculation!A:A,Calculation!S:S)</f>
        <v>66.99475596136152</v>
      </c>
    </row>
    <row r="422" spans="1:3" x14ac:dyDescent="0.25">
      <c r="A422" t="s">
        <v>5</v>
      </c>
      <c r="B422" t="str">
        <f>Calculation!A422</f>
        <v>PUBBDGHSPOldSHPLT500WSTDELC_23</v>
      </c>
      <c r="C422">
        <f>_xlfn.XLOOKUP(B422,Calculation!A:A,Calculation!S:S)</f>
        <v>37.869931235644358</v>
      </c>
    </row>
    <row r="423" spans="1:3" x14ac:dyDescent="0.25">
      <c r="A423" t="s">
        <v>5</v>
      </c>
      <c r="B423" t="str">
        <f>Calculation!A423</f>
        <v>PUBBDGPSIOldWHSYS___STDBMA_23</v>
      </c>
      <c r="C423">
        <f>_xlfn.XLOOKUP(B423,Calculation!A:A,Calculation!S:S)</f>
        <v>0.50222768537507612</v>
      </c>
    </row>
    <row r="424" spans="1:3" x14ac:dyDescent="0.25">
      <c r="A424" t="s">
        <v>5</v>
      </c>
      <c r="B424" t="str">
        <f>Calculation!A424</f>
        <v>PUBBDGPSIOldLILED___ESRELC_23</v>
      </c>
      <c r="C424">
        <f>_xlfn.XLOOKUP(B424,Calculation!A:A,Calculation!S:S)</f>
        <v>877.01319389205935</v>
      </c>
    </row>
    <row r="425" spans="1:3" x14ac:dyDescent="0.25">
      <c r="A425" t="s">
        <v>5</v>
      </c>
      <c r="B425" t="str">
        <f>Calculation!A425</f>
        <v>PUBBDGPSIOldLIHAL100WSTDELC_23</v>
      </c>
      <c r="C425">
        <f>_xlfn.XLOOKUP(B425,Calculation!A:A,Calculation!S:S)</f>
        <v>469.58432745354412</v>
      </c>
    </row>
    <row r="426" spans="1:3" x14ac:dyDescent="0.25">
      <c r="A426" t="s">
        <v>5</v>
      </c>
      <c r="B426" t="str">
        <f>Calculation!A426</f>
        <v>PUBBDGMUNOldSCWA___STDELC_23</v>
      </c>
      <c r="C426">
        <f>_xlfn.XLOOKUP(B426,Calculation!A:A,Calculation!S:S)</f>
        <v>10.928882561973419</v>
      </c>
    </row>
    <row r="427" spans="1:3" x14ac:dyDescent="0.25">
      <c r="A427" t="s">
        <v>5</v>
      </c>
      <c r="B427" t="str">
        <f>Calculation!A427</f>
        <v>PUBBDGHSPOldSCWD___STDELC_23</v>
      </c>
      <c r="C427">
        <f>_xlfn.XLOOKUP(B427,Calculation!A:A,Calculation!S:S)</f>
        <v>14.466538916014573</v>
      </c>
    </row>
    <row r="428" spans="1:3" x14ac:dyDescent="0.25">
      <c r="A428" t="s">
        <v>5</v>
      </c>
      <c r="B428" t="str">
        <f>Calculation!A428</f>
        <v>PUBBDGMUNOldWHHEP___ESRELC_23</v>
      </c>
      <c r="C428">
        <f>_xlfn.XLOOKUP(B428,Calculation!A:A,Calculation!S:S)</f>
        <v>0.28389564151992491</v>
      </c>
    </row>
    <row r="429" spans="1:3" x14ac:dyDescent="0.25">
      <c r="A429" t="s">
        <v>5</v>
      </c>
      <c r="B429" t="str">
        <f>Calculation!A429</f>
        <v>PUBBDGMUNOldWHSTHBCKSTDELC_23</v>
      </c>
      <c r="C429">
        <f>_xlfn.XLOOKUP(B429,Calculation!A:A,Calculation!S:S)</f>
        <v>1.0143142003988193</v>
      </c>
    </row>
    <row r="430" spans="1:3" x14ac:dyDescent="0.25">
      <c r="A430" t="s">
        <v>5</v>
      </c>
      <c r="B430" t="str">
        <f>Calculation!A430</f>
        <v>PUBBDGMUNOldSHFUR___STDKER_23</v>
      </c>
      <c r="C430">
        <f>_xlfn.XLOOKUP(B430,Calculation!A:A,Calculation!S:S)</f>
        <v>4.30915473898163</v>
      </c>
    </row>
    <row r="431" spans="1:3" x14ac:dyDescent="0.25">
      <c r="A431" t="s">
        <v>5</v>
      </c>
      <c r="B431" t="str">
        <f>Calculation!A431</f>
        <v>PUBBDGMUNOldSHFUR___STDHFO_23</v>
      </c>
      <c r="C431">
        <f>_xlfn.XLOOKUP(B431,Calculation!A:A,Calculation!S:S)</f>
        <v>4.30915473898163</v>
      </c>
    </row>
    <row r="432" spans="1:3" x14ac:dyDescent="0.25">
      <c r="A432" t="s">
        <v>5</v>
      </c>
      <c r="B432" t="str">
        <f>Calculation!A432</f>
        <v>PUBBDGMUNOldSHFUR___STDLFO_23</v>
      </c>
      <c r="C432">
        <f>_xlfn.XLOOKUP(B432,Calculation!A:A,Calculation!S:S)</f>
        <v>4.30915473898163</v>
      </c>
    </row>
    <row r="433" spans="1:3" x14ac:dyDescent="0.25">
      <c r="A433" t="s">
        <v>5</v>
      </c>
      <c r="B433" t="str">
        <f>Calculation!A433</f>
        <v>PUBBDGMUNOldSHFUR___HIGHFO_23</v>
      </c>
      <c r="C433">
        <f>_xlfn.XLOOKUP(B433,Calculation!A:A,Calculation!S:S)</f>
        <v>4.30915473898163</v>
      </c>
    </row>
    <row r="434" spans="1:3" x14ac:dyDescent="0.25">
      <c r="A434" t="s">
        <v>5</v>
      </c>
      <c r="B434" t="str">
        <f>Calculation!A434</f>
        <v>PUBBDGMUNOldSHFUR___HIGLFO_23</v>
      </c>
      <c r="C434">
        <f>_xlfn.XLOOKUP(B434,Calculation!A:A,Calculation!S:S)</f>
        <v>4.30915473898163</v>
      </c>
    </row>
    <row r="435" spans="1:3" x14ac:dyDescent="0.25">
      <c r="A435" t="s">
        <v>5</v>
      </c>
      <c r="B435" t="str">
        <f>Calculation!A435</f>
        <v>PUBBDGMUNOldWHHEP___STDELC_23</v>
      </c>
      <c r="C435">
        <f>_xlfn.XLOOKUP(B435,Calculation!A:A,Calculation!S:S)</f>
        <v>0.28389564151992491</v>
      </c>
    </row>
    <row r="436" spans="1:3" x14ac:dyDescent="0.25">
      <c r="A436" t="s">
        <v>5</v>
      </c>
      <c r="B436" t="str">
        <f>Calculation!A436</f>
        <v>PUBBDGMUNOldSCWA___ESRELC_23</v>
      </c>
      <c r="C436">
        <f>_xlfn.XLOOKUP(B436,Calculation!A:A,Calculation!S:S)</f>
        <v>17.128693159924815</v>
      </c>
    </row>
    <row r="437" spans="1:3" x14ac:dyDescent="0.25">
      <c r="A437" t="s">
        <v>5</v>
      </c>
      <c r="B437" t="str">
        <f>Calculation!A437</f>
        <v>PUBBDGMUNOldSCWD___HIGELC_23</v>
      </c>
      <c r="C437">
        <f>_xlfn.XLOOKUP(B437,Calculation!A:A,Calculation!S:S)</f>
        <v>10.928882561973419</v>
      </c>
    </row>
    <row r="438" spans="1:3" x14ac:dyDescent="0.25">
      <c r="A438" t="s">
        <v>5</v>
      </c>
      <c r="B438" t="str">
        <f>Calculation!A438</f>
        <v>PUBBDGMUNOldSCWA___HIGELC_23</v>
      </c>
      <c r="C438">
        <f>_xlfn.XLOOKUP(B438,Calculation!A:A,Calculation!S:S)</f>
        <v>10.928882561973419</v>
      </c>
    </row>
    <row r="439" spans="1:3" x14ac:dyDescent="0.25">
      <c r="A439" t="s">
        <v>5</v>
      </c>
      <c r="B439" t="str">
        <f>Calculation!A439</f>
        <v>PUBBDGHSPOldSCWD___ESRELC_23</v>
      </c>
      <c r="C439">
        <f>_xlfn.XLOOKUP(B439,Calculation!A:A,Calculation!S:S)</f>
        <v>22.673215195916718</v>
      </c>
    </row>
    <row r="440" spans="1:3" x14ac:dyDescent="0.25">
      <c r="A440" t="s">
        <v>5</v>
      </c>
      <c r="B440" t="str">
        <f>Calculation!A440</f>
        <v>PUBBDGPSIOldSHFUR___STDELC_23</v>
      </c>
      <c r="C440">
        <f>_xlfn.XLOOKUP(B440,Calculation!A:A,Calculation!S:S)</f>
        <v>66.99475596136152</v>
      </c>
    </row>
    <row r="441" spans="1:3" x14ac:dyDescent="0.25">
      <c r="A441" t="s">
        <v>5</v>
      </c>
      <c r="B441" t="str">
        <f>Calculation!A441</f>
        <v>PUBBDGHSPOldLIINC100WSTDELC_23</v>
      </c>
      <c r="C441">
        <f>_xlfn.XLOOKUP(B441,Calculation!A:A,Calculation!S:S)</f>
        <v>312.56255801265411</v>
      </c>
    </row>
    <row r="442" spans="1:3" x14ac:dyDescent="0.25">
      <c r="A442" t="s">
        <v>5</v>
      </c>
      <c r="B442" t="str">
        <f>Calculation!A442</f>
        <v>PUBBDGSBDOldSHPLT500WSTDELC_23</v>
      </c>
      <c r="C442">
        <f>_xlfn.XLOOKUP(B442,Calculation!A:A,Calculation!S:S)</f>
        <v>48.291115260168034</v>
      </c>
    </row>
    <row r="443" spans="1:3" x14ac:dyDescent="0.25">
      <c r="A443" t="s">
        <v>5</v>
      </c>
      <c r="B443" t="str">
        <f>Calculation!A443</f>
        <v>PUBBDGSBDOldSCWD___STDELC_23</v>
      </c>
      <c r="C443">
        <f>_xlfn.XLOOKUP(B443,Calculation!A:A,Calculation!S:S)</f>
        <v>17.227229791911096</v>
      </c>
    </row>
    <row r="444" spans="1:3" x14ac:dyDescent="0.25">
      <c r="A444" t="s">
        <v>5</v>
      </c>
      <c r="B444" t="str">
        <f>Calculation!A444</f>
        <v>PUBBDGMUNOldWHHEP___HIGELC_23</v>
      </c>
      <c r="C444">
        <f>_xlfn.XLOOKUP(B444,Calculation!A:A,Calculation!S:S)</f>
        <v>0.28389564151992491</v>
      </c>
    </row>
    <row r="445" spans="1:3" x14ac:dyDescent="0.25">
      <c r="A445" t="s">
        <v>5</v>
      </c>
      <c r="B445" t="str">
        <f>Calculation!A445</f>
        <v>PUBBDGHSPNewSHFURLARSTDHH2_23</v>
      </c>
      <c r="C445">
        <f>_xlfn.XLOOKUP(B445,Calculation!A:A,Calculation!S:S)</f>
        <v>14.532409578039147</v>
      </c>
    </row>
    <row r="446" spans="1:3" x14ac:dyDescent="0.25">
      <c r="A446" t="s">
        <v>5</v>
      </c>
      <c r="B446" t="str">
        <f>Calculation!A446</f>
        <v>PUBBDGHSPNewSHFURMEDSTDHH2_23</v>
      </c>
      <c r="C446">
        <f>_xlfn.XLOOKUP(B446,Calculation!A:A,Calculation!S:S)</f>
        <v>14.532409578039147</v>
      </c>
    </row>
    <row r="447" spans="1:3" x14ac:dyDescent="0.25">
      <c r="A447" t="s">
        <v>5</v>
      </c>
      <c r="B447" t="str">
        <f>Calculation!A447</f>
        <v>PUBBDGSBDOldLIINC100WSTDELC_23</v>
      </c>
      <c r="C447">
        <f>_xlfn.XLOOKUP(B447,Calculation!A:A,Calculation!S:S)</f>
        <v>350.00012733617024</v>
      </c>
    </row>
    <row r="448" spans="1:3" x14ac:dyDescent="0.25">
      <c r="A448" t="s">
        <v>5</v>
      </c>
      <c r="B448" t="str">
        <f>Calculation!A448</f>
        <v>PUBBDGHSPOldSHFUR___STDKER_23</v>
      </c>
      <c r="C448">
        <f>_xlfn.XLOOKUP(B448,Calculation!A:A,Calculation!S:S)</f>
        <v>5.4256751120511844</v>
      </c>
    </row>
    <row r="449" spans="1:3" x14ac:dyDescent="0.25">
      <c r="A449" t="s">
        <v>5</v>
      </c>
      <c r="B449" t="str">
        <f>Calculation!A449</f>
        <v>PUBBDGHSPNewSHFURSMASTDHH2_23</v>
      </c>
      <c r="C449">
        <f>_xlfn.XLOOKUP(B449,Calculation!A:A,Calculation!S:S)</f>
        <v>14.532409578039147</v>
      </c>
    </row>
    <row r="450" spans="1:3" x14ac:dyDescent="0.25">
      <c r="A450" t="s">
        <v>5</v>
      </c>
      <c r="B450" t="str">
        <f>Calculation!A450</f>
        <v>PUBBDGHSPNewSHHEP___STDGEO_23</v>
      </c>
      <c r="C450">
        <f>_xlfn.XLOOKUP(B450,Calculation!A:A,Calculation!S:S)</f>
        <v>14.532409578039147</v>
      </c>
    </row>
    <row r="451" spans="1:3" x14ac:dyDescent="0.25">
      <c r="A451" t="s">
        <v>5</v>
      </c>
      <c r="B451" t="str">
        <f>Calculation!A451</f>
        <v>PUBBDGHSPOldSHFUR___STDHFO_23</v>
      </c>
      <c r="C451">
        <f>_xlfn.XLOOKUP(B451,Calculation!A:A,Calculation!S:S)</f>
        <v>5.4256751120511844</v>
      </c>
    </row>
    <row r="452" spans="1:3" x14ac:dyDescent="0.25">
      <c r="A452" t="s">
        <v>5</v>
      </c>
      <c r="B452" t="str">
        <f>Calculation!A452</f>
        <v>PUBBDGHSPOldSHFUR___STDLFO_23</v>
      </c>
      <c r="C452">
        <f>_xlfn.XLOOKUP(B452,Calculation!A:A,Calculation!S:S)</f>
        <v>5.4256751120511844</v>
      </c>
    </row>
    <row r="453" spans="1:3" x14ac:dyDescent="0.25">
      <c r="A453" t="s">
        <v>5</v>
      </c>
      <c r="B453" t="str">
        <f>Calculation!A453</f>
        <v>PUBBDGHSPOldSHFUR___HIGHFO_23</v>
      </c>
      <c r="C453">
        <f>_xlfn.XLOOKUP(B453,Calculation!A:A,Calculation!S:S)</f>
        <v>5.4256751120511844</v>
      </c>
    </row>
    <row r="454" spans="1:3" x14ac:dyDescent="0.25">
      <c r="A454" t="s">
        <v>5</v>
      </c>
      <c r="B454" t="str">
        <f>Calculation!A454</f>
        <v>PUBBDGHSPOldSHFUR___HIGLFO_23</v>
      </c>
      <c r="C454">
        <f>_xlfn.XLOOKUP(B454,Calculation!A:A,Calculation!S:S)</f>
        <v>5.4256751120511844</v>
      </c>
    </row>
    <row r="455" spans="1:3" x14ac:dyDescent="0.25">
      <c r="A455" t="s">
        <v>5</v>
      </c>
      <c r="B455" t="str">
        <f>Calculation!A455</f>
        <v>PUBBDGHSPOldSCWA___STDELC_23</v>
      </c>
      <c r="C455">
        <f>_xlfn.XLOOKUP(B455,Calculation!A:A,Calculation!S:S)</f>
        <v>14.466538916014573</v>
      </c>
    </row>
    <row r="456" spans="1:3" x14ac:dyDescent="0.25">
      <c r="A456" t="s">
        <v>5</v>
      </c>
      <c r="B456" t="str">
        <f>Calculation!A456</f>
        <v>PUBBDGSBDOldSCWD___ESRELC_23</v>
      </c>
      <c r="C456">
        <f>_xlfn.XLOOKUP(B456,Calculation!A:A,Calculation!S:S)</f>
        <v>27.000009509469766</v>
      </c>
    </row>
    <row r="457" spans="1:3" x14ac:dyDescent="0.25">
      <c r="A457" t="s">
        <v>5</v>
      </c>
      <c r="B457" t="str">
        <f>Calculation!A457</f>
        <v>PUBBDGHSPNewSHHEP___ESRGEO_23</v>
      </c>
      <c r="C457">
        <f>_xlfn.XLOOKUP(B457,Calculation!A:A,Calculation!S:S)</f>
        <v>14.532409578039147</v>
      </c>
    </row>
    <row r="458" spans="1:3" x14ac:dyDescent="0.25">
      <c r="A458" t="s">
        <v>5</v>
      </c>
      <c r="B458" t="str">
        <f>Calculation!A458</f>
        <v>PUBBDGHSPOldSCWA___ESRELC_23</v>
      </c>
      <c r="C458">
        <f>_xlfn.XLOOKUP(B458,Calculation!A:A,Calculation!S:S)</f>
        <v>22.673215195916718</v>
      </c>
    </row>
    <row r="459" spans="1:3" x14ac:dyDescent="0.25">
      <c r="A459" t="s">
        <v>5</v>
      </c>
      <c r="B459" t="str">
        <f>Calculation!A459</f>
        <v>PUBBDGPSIOldSCWD___STDELC_23</v>
      </c>
      <c r="C459">
        <f>_xlfn.XLOOKUP(B459,Calculation!A:A,Calculation!S:S)</f>
        <v>20.189091137194463</v>
      </c>
    </row>
    <row r="460" spans="1:3" x14ac:dyDescent="0.25">
      <c r="A460" t="s">
        <v>5</v>
      </c>
      <c r="B460" t="str">
        <f>Calculation!A460</f>
        <v>PUBBDGHSPOldSCWD___HIGELC_23</v>
      </c>
      <c r="C460">
        <f>_xlfn.XLOOKUP(B460,Calculation!A:A,Calculation!S:S)</f>
        <v>14.466538916014573</v>
      </c>
    </row>
    <row r="461" spans="1:3" x14ac:dyDescent="0.25">
      <c r="A461" t="s">
        <v>5</v>
      </c>
      <c r="B461" t="str">
        <f>Calculation!A461</f>
        <v>PUBBDGHSPNewSHHEP___HIGGEO_23</v>
      </c>
      <c r="C461">
        <f>_xlfn.XLOOKUP(B461,Calculation!A:A,Calculation!S:S)</f>
        <v>14.532409578039147</v>
      </c>
    </row>
    <row r="462" spans="1:3" x14ac:dyDescent="0.25">
      <c r="A462" t="s">
        <v>5</v>
      </c>
      <c r="B462" t="str">
        <f>Calculation!A462</f>
        <v>PUBBDGHSPOldSCWA___HIGELC_23</v>
      </c>
      <c r="C462">
        <f>_xlfn.XLOOKUP(B462,Calculation!A:A,Calculation!S:S)</f>
        <v>14.466538916014573</v>
      </c>
    </row>
    <row r="463" spans="1:3" x14ac:dyDescent="0.25">
      <c r="A463" t="s">
        <v>5</v>
      </c>
      <c r="B463" t="str">
        <f>Calculation!A463</f>
        <v>PUBBDGSBDOldSCWA___STDELC_23</v>
      </c>
      <c r="C463">
        <f>_xlfn.XLOOKUP(B463,Calculation!A:A,Calculation!S:S)</f>
        <v>17.227229791911096</v>
      </c>
    </row>
    <row r="464" spans="1:3" x14ac:dyDescent="0.25">
      <c r="A464" t="s">
        <v>5</v>
      </c>
      <c r="B464" t="str">
        <f>Calculation!A464</f>
        <v>PUBBDGSBDOldWHSTHBCKSTDELC_23</v>
      </c>
      <c r="C464">
        <f>_xlfn.XLOOKUP(B464,Calculation!A:A,Calculation!S:S)</f>
        <v>1.6100259515784647</v>
      </c>
    </row>
    <row r="465" spans="1:3" x14ac:dyDescent="0.25">
      <c r="A465" t="s">
        <v>5</v>
      </c>
      <c r="B465" t="str">
        <f>Calculation!A465</f>
        <v>PUBBDGSBDOldWHHEP___ESRELC_23</v>
      </c>
      <c r="C465">
        <f>_xlfn.XLOOKUP(B465,Calculation!A:A,Calculation!S:S)</f>
        <v>0.45062895718839024</v>
      </c>
    </row>
    <row r="466" spans="1:3" x14ac:dyDescent="0.25">
      <c r="A466" t="s">
        <v>5</v>
      </c>
      <c r="B466" t="str">
        <f>Calculation!A466</f>
        <v>PUBBDGPSIOldSCWD___ESRELC_23</v>
      </c>
      <c r="C466">
        <f>_xlfn.XLOOKUP(B466,Calculation!A:A,Calculation!S:S)</f>
        <v>31.642095640226042</v>
      </c>
    </row>
    <row r="467" spans="1:3" x14ac:dyDescent="0.25">
      <c r="A467" t="s">
        <v>5</v>
      </c>
      <c r="B467" t="str">
        <f>Calculation!A467</f>
        <v>PUBBDGMUNOldSCCE___STDELC_23</v>
      </c>
      <c r="C467">
        <f>_xlfn.XLOOKUP(B467,Calculation!A:A,Calculation!S:S)</f>
        <v>10.928882561973419</v>
      </c>
    </row>
    <row r="468" spans="1:3" x14ac:dyDescent="0.25">
      <c r="A468" t="s">
        <v>5</v>
      </c>
      <c r="B468" t="str">
        <f>Calculation!A468</f>
        <v>PUBBDGPSIOldSHPLT500WSTDELC_23</v>
      </c>
      <c r="C468">
        <f>_xlfn.XLOOKUP(B468,Calculation!A:A,Calculation!S:S)</f>
        <v>66.99475596136152</v>
      </c>
    </row>
    <row r="469" spans="1:3" x14ac:dyDescent="0.25">
      <c r="A469" t="s">
        <v>5</v>
      </c>
      <c r="B469" t="str">
        <f>Calculation!A469</f>
        <v>PUBBDGSBDOldSHFUR___STDKER_23</v>
      </c>
      <c r="C469">
        <f>_xlfn.XLOOKUP(B469,Calculation!A:A,Calculation!S:S)</f>
        <v>6.9187319240145619</v>
      </c>
    </row>
    <row r="470" spans="1:3" x14ac:dyDescent="0.25">
      <c r="A470" t="s">
        <v>5</v>
      </c>
      <c r="B470" t="str">
        <f>Calculation!A470</f>
        <v>PUBBDGSBDOldWHHEP___STDELC_23</v>
      </c>
      <c r="C470">
        <f>_xlfn.XLOOKUP(B470,Calculation!A:A,Calculation!S:S)</f>
        <v>0.45062895718839024</v>
      </c>
    </row>
    <row r="471" spans="1:3" x14ac:dyDescent="0.25">
      <c r="A471" t="s">
        <v>5</v>
      </c>
      <c r="B471" t="str">
        <f>Calculation!A471</f>
        <v>PUBBDGSBDOldSHFUR___STDHFO_23</v>
      </c>
      <c r="C471">
        <f>_xlfn.XLOOKUP(B471,Calculation!A:A,Calculation!S:S)</f>
        <v>6.9187319240145619</v>
      </c>
    </row>
    <row r="472" spans="1:3" x14ac:dyDescent="0.25">
      <c r="A472" t="s">
        <v>5</v>
      </c>
      <c r="B472" t="str">
        <f>Calculation!A472</f>
        <v>PUBBDGSBDOldSHFUR___STDLFO_23</v>
      </c>
      <c r="C472">
        <f>_xlfn.XLOOKUP(B472,Calculation!A:A,Calculation!S:S)</f>
        <v>6.9187319240145619</v>
      </c>
    </row>
    <row r="473" spans="1:3" x14ac:dyDescent="0.25">
      <c r="A473" t="s">
        <v>5</v>
      </c>
      <c r="B473" t="str">
        <f>Calculation!A473</f>
        <v>PUBBDGSBDOldSCWA___ESRELC_23</v>
      </c>
      <c r="C473">
        <f>_xlfn.XLOOKUP(B473,Calculation!A:A,Calculation!S:S)</f>
        <v>27.000009509469766</v>
      </c>
    </row>
    <row r="474" spans="1:3" x14ac:dyDescent="0.25">
      <c r="A474" t="s">
        <v>5</v>
      </c>
      <c r="B474" t="str">
        <f>Calculation!A474</f>
        <v>PUBBDGPSINewSHFURLARSTDHH2_23</v>
      </c>
      <c r="C474">
        <f>_xlfn.XLOOKUP(B474,Calculation!A:A,Calculation!S:S)</f>
        <v>19.415110683749436</v>
      </c>
    </row>
    <row r="475" spans="1:3" x14ac:dyDescent="0.25">
      <c r="A475" t="s">
        <v>5</v>
      </c>
      <c r="B475" t="str">
        <f>Calculation!A475</f>
        <v>PUBBDGSBDOldSHFUR___HIGHFO_23</v>
      </c>
      <c r="C475">
        <f>_xlfn.XLOOKUP(B475,Calculation!A:A,Calculation!S:S)</f>
        <v>6.9187319240145619</v>
      </c>
    </row>
    <row r="476" spans="1:3" x14ac:dyDescent="0.25">
      <c r="A476" t="s">
        <v>5</v>
      </c>
      <c r="B476" t="str">
        <f>Calculation!A476</f>
        <v>PUBBDGSBDOldSHFUR___HIGLFO_23</v>
      </c>
      <c r="C476">
        <f>_xlfn.XLOOKUP(B476,Calculation!A:A,Calculation!S:S)</f>
        <v>6.9187319240145619</v>
      </c>
    </row>
    <row r="477" spans="1:3" x14ac:dyDescent="0.25">
      <c r="A477" t="s">
        <v>5</v>
      </c>
      <c r="B477" t="str">
        <f>Calculation!A477</f>
        <v>PUBBDGSBDOldSCWD___HIGELC_23</v>
      </c>
      <c r="C477">
        <f>_xlfn.XLOOKUP(B477,Calculation!A:A,Calculation!S:S)</f>
        <v>17.227229791911096</v>
      </c>
    </row>
    <row r="478" spans="1:3" x14ac:dyDescent="0.25">
      <c r="A478" t="s">
        <v>5</v>
      </c>
      <c r="B478" t="str">
        <f>Calculation!A478</f>
        <v>PUBBDGPSINewSHFURMEDSTDHH2_23</v>
      </c>
      <c r="C478">
        <f>_xlfn.XLOOKUP(B478,Calculation!A:A,Calculation!S:S)</f>
        <v>19.415110683749436</v>
      </c>
    </row>
    <row r="479" spans="1:3" x14ac:dyDescent="0.25">
      <c r="A479" t="s">
        <v>5</v>
      </c>
      <c r="B479" t="str">
        <f>Calculation!A479</f>
        <v>PUBBDGPSINewSHHEP___STDGEO_23</v>
      </c>
      <c r="C479">
        <f>_xlfn.XLOOKUP(B479,Calculation!A:A,Calculation!S:S)</f>
        <v>19.415110683749436</v>
      </c>
    </row>
    <row r="480" spans="1:3" x14ac:dyDescent="0.25">
      <c r="A480" t="s">
        <v>5</v>
      </c>
      <c r="B480" t="str">
        <f>Calculation!A480</f>
        <v>PUBBDGPSINewSHFURSMASTDHH2_23</v>
      </c>
      <c r="C480">
        <f>_xlfn.XLOOKUP(B480,Calculation!A:A,Calculation!S:S)</f>
        <v>19.415110683749436</v>
      </c>
    </row>
    <row r="481" spans="1:3" x14ac:dyDescent="0.25">
      <c r="A481" t="s">
        <v>5</v>
      </c>
      <c r="B481" t="str">
        <f>Calculation!A481</f>
        <v>PUBBDGMUNOldSHHEP___ESRELC_23</v>
      </c>
      <c r="C481">
        <f>_xlfn.XLOOKUP(B481,Calculation!A:A,Calculation!S:S)</f>
        <v>5.1231700413964445</v>
      </c>
    </row>
    <row r="482" spans="1:3" x14ac:dyDescent="0.25">
      <c r="A482" t="s">
        <v>5</v>
      </c>
      <c r="B482" t="str">
        <f>Calculation!A482</f>
        <v>PUBBDGMUNOldSCCE___ESRELC_23</v>
      </c>
      <c r="C482">
        <f>_xlfn.XLOOKUP(B482,Calculation!A:A,Calculation!S:S)</f>
        <v>17.128693159924815</v>
      </c>
    </row>
    <row r="483" spans="1:3" x14ac:dyDescent="0.25">
      <c r="A483" t="s">
        <v>5</v>
      </c>
      <c r="B483" t="str">
        <f>Calculation!A483</f>
        <v>PUBBDGPSIOldLIINC100WSTDELC_23</v>
      </c>
      <c r="C483">
        <f>_xlfn.XLOOKUP(B483,Calculation!A:A,Calculation!S:S)</f>
        <v>469.58432745354412</v>
      </c>
    </row>
    <row r="484" spans="1:3" x14ac:dyDescent="0.25">
      <c r="A484" t="s">
        <v>5</v>
      </c>
      <c r="B484" t="str">
        <f>Calculation!A484</f>
        <v>PUBBDGMUNOldSHFUR___STDPRO_23</v>
      </c>
      <c r="C484">
        <f>_xlfn.XLOOKUP(B484,Calculation!A:A,Calculation!S:S)</f>
        <v>4.30915473898163</v>
      </c>
    </row>
    <row r="485" spans="1:3" x14ac:dyDescent="0.25">
      <c r="A485" t="s">
        <v>5</v>
      </c>
      <c r="B485" t="str">
        <f>Calculation!A485</f>
        <v>PUBBDGMUNOldSHFUR___ESRPRO_23</v>
      </c>
      <c r="C485">
        <f>_xlfn.XLOOKUP(B485,Calculation!A:A,Calculation!S:S)</f>
        <v>6.0153765302505233</v>
      </c>
    </row>
    <row r="486" spans="1:3" x14ac:dyDescent="0.25">
      <c r="A486" t="s">
        <v>5</v>
      </c>
      <c r="B486" t="str">
        <f>Calculation!A486</f>
        <v>PUBBDGSBDOldSCWA___HIGELC_23</v>
      </c>
      <c r="C486">
        <f>_xlfn.XLOOKUP(B486,Calculation!A:A,Calculation!S:S)</f>
        <v>17.227229791911096</v>
      </c>
    </row>
    <row r="487" spans="1:3" x14ac:dyDescent="0.25">
      <c r="A487" t="s">
        <v>5</v>
      </c>
      <c r="B487" t="str">
        <f>Calculation!A487</f>
        <v>PUBBDGHSPOldWHSTHBCKSTDELC_23</v>
      </c>
      <c r="C487">
        <f>_xlfn.XLOOKUP(B487,Calculation!A:A,Calculation!S:S)</f>
        <v>1.809148900006295</v>
      </c>
    </row>
    <row r="488" spans="1:3" x14ac:dyDescent="0.25">
      <c r="A488" t="s">
        <v>5</v>
      </c>
      <c r="B488" t="str">
        <f>Calculation!A488</f>
        <v>PUBBDGHSPOldWHHEP___ESRELC_23</v>
      </c>
      <c r="C488">
        <f>_xlfn.XLOOKUP(B488,Calculation!A:A,Calculation!S:S)</f>
        <v>0.50636133002023131</v>
      </c>
    </row>
    <row r="489" spans="1:3" x14ac:dyDescent="0.25">
      <c r="A489" t="s">
        <v>5</v>
      </c>
      <c r="B489" t="str">
        <f>Calculation!A489</f>
        <v>PUBBDGPSINewSHHEP___ESRGEO_23</v>
      </c>
      <c r="C489">
        <f>_xlfn.XLOOKUP(B489,Calculation!A:A,Calculation!S:S)</f>
        <v>19.415110683749436</v>
      </c>
    </row>
    <row r="490" spans="1:3" x14ac:dyDescent="0.25">
      <c r="A490" t="s">
        <v>5</v>
      </c>
      <c r="B490" t="str">
        <f>Calculation!A490</f>
        <v>PUBBDGMUNOldSHFUR___HIGPRO_23</v>
      </c>
      <c r="C490">
        <f>_xlfn.XLOOKUP(B490,Calculation!A:A,Calculation!S:S)</f>
        <v>4.30915473898163</v>
      </c>
    </row>
    <row r="491" spans="1:3" x14ac:dyDescent="0.25">
      <c r="A491" t="s">
        <v>5</v>
      </c>
      <c r="B491" t="str">
        <f>Calculation!A491</f>
        <v>PUBBDGHSPOldWHHEP___STDELC_23</v>
      </c>
      <c r="C491">
        <f>_xlfn.XLOOKUP(B491,Calculation!A:A,Calculation!S:S)</f>
        <v>0.50636133002023131</v>
      </c>
    </row>
    <row r="492" spans="1:3" x14ac:dyDescent="0.25">
      <c r="A492" t="s">
        <v>5</v>
      </c>
      <c r="B492" t="str">
        <f>Calculation!A492</f>
        <v>PUBBDGPSIOldSCWA___STDELC_23</v>
      </c>
      <c r="C492">
        <f>_xlfn.XLOOKUP(B492,Calculation!A:A,Calculation!S:S)</f>
        <v>20.189091137194463</v>
      </c>
    </row>
    <row r="493" spans="1:3" x14ac:dyDescent="0.25">
      <c r="A493" t="s">
        <v>5</v>
      </c>
      <c r="B493" t="str">
        <f>Calculation!A493</f>
        <v>PUBBDGPSINewSHHEP___HIGGEO_23</v>
      </c>
      <c r="C493">
        <f>_xlfn.XLOOKUP(B493,Calculation!A:A,Calculation!S:S)</f>
        <v>19.415110683749436</v>
      </c>
    </row>
    <row r="494" spans="1:3" x14ac:dyDescent="0.25">
      <c r="A494" t="s">
        <v>5</v>
      </c>
      <c r="B494" t="str">
        <f>Calculation!A494</f>
        <v>PUBBDGSBDOldWHHEP___HIGELC_23</v>
      </c>
      <c r="C494">
        <f>_xlfn.XLOOKUP(B494,Calculation!A:A,Calculation!S:S)</f>
        <v>0.45062895718839024</v>
      </c>
    </row>
    <row r="495" spans="1:3" x14ac:dyDescent="0.25">
      <c r="A495" t="s">
        <v>5</v>
      </c>
      <c r="B495" t="str">
        <f>Calculation!A495</f>
        <v>PUBBDGMUNOldSHHEP___STDELC_23</v>
      </c>
      <c r="C495">
        <f>_xlfn.XLOOKUP(B495,Calculation!A:A,Calculation!S:S)</f>
        <v>5.1231700413964445</v>
      </c>
    </row>
    <row r="496" spans="1:3" x14ac:dyDescent="0.25">
      <c r="A496" t="s">
        <v>5</v>
      </c>
      <c r="B496" t="str">
        <f>Calculation!A496</f>
        <v>PUBBDGMUNOldSCCE___HIGELC_23</v>
      </c>
      <c r="C496">
        <f>_xlfn.XLOOKUP(B496,Calculation!A:A,Calculation!S:S)</f>
        <v>10.928882561973419</v>
      </c>
    </row>
    <row r="497" spans="1:3" x14ac:dyDescent="0.25">
      <c r="A497" t="s">
        <v>5</v>
      </c>
      <c r="B497" t="str">
        <f>Calculation!A497</f>
        <v>PUBBDGPSIOldSCWA___ESRELC_23</v>
      </c>
      <c r="C497">
        <f>_xlfn.XLOOKUP(B497,Calculation!A:A,Calculation!S:S)</f>
        <v>31.642095640226042</v>
      </c>
    </row>
    <row r="498" spans="1:3" x14ac:dyDescent="0.25">
      <c r="A498" t="s">
        <v>5</v>
      </c>
      <c r="B498" t="str">
        <f>Calculation!A498</f>
        <v>PUBBDGPSIOldSCWD___HIGELC_23</v>
      </c>
      <c r="C498">
        <f>_xlfn.XLOOKUP(B498,Calculation!A:A,Calculation!S:S)</f>
        <v>20.189091137194463</v>
      </c>
    </row>
    <row r="499" spans="1:3" x14ac:dyDescent="0.25">
      <c r="A499" t="s">
        <v>5</v>
      </c>
      <c r="B499" t="str">
        <f>Calculation!A499</f>
        <v>PUBBDGSBDNewSHHEP___STDGEO_23</v>
      </c>
      <c r="C499">
        <f>_xlfn.XLOOKUP(B499,Calculation!A:A,Calculation!S:S)</f>
        <v>24.466125331738493</v>
      </c>
    </row>
    <row r="500" spans="1:3" x14ac:dyDescent="0.25">
      <c r="A500" t="s">
        <v>5</v>
      </c>
      <c r="B500" t="str">
        <f>Calculation!A500</f>
        <v>PUBBDGMUNOldSHHEP___HIGELC_23</v>
      </c>
      <c r="C500">
        <f>_xlfn.XLOOKUP(B500,Calculation!A:A,Calculation!S:S)</f>
        <v>5.1231700413964445</v>
      </c>
    </row>
    <row r="501" spans="1:3" x14ac:dyDescent="0.25">
      <c r="A501" t="s">
        <v>5</v>
      </c>
      <c r="B501" t="str">
        <f>Calculation!A501</f>
        <v>PUBBDGPSIOldSCWA___HIGELC_23</v>
      </c>
      <c r="C501">
        <f>_xlfn.XLOOKUP(B501,Calculation!A:A,Calculation!S:S)</f>
        <v>20.189091137194463</v>
      </c>
    </row>
    <row r="502" spans="1:3" x14ac:dyDescent="0.25">
      <c r="A502" t="s">
        <v>5</v>
      </c>
      <c r="B502" t="str">
        <f>Calculation!A502</f>
        <v>PUBBDGSBDNewSHFURLARSTDHH2_23</v>
      </c>
      <c r="C502">
        <f>_xlfn.XLOOKUP(B502,Calculation!A:A,Calculation!S:S)</f>
        <v>24.466125331738493</v>
      </c>
    </row>
    <row r="503" spans="1:3" x14ac:dyDescent="0.25">
      <c r="A503" t="s">
        <v>5</v>
      </c>
      <c r="B503" t="str">
        <f>Calculation!A503</f>
        <v>PUBBDGPSIOldWHSTHBCKSTDELC_23</v>
      </c>
      <c r="C503">
        <f>_xlfn.XLOOKUP(B503,Calculation!A:A,Calculation!S:S)</f>
        <v>2.1333450827571618</v>
      </c>
    </row>
    <row r="504" spans="1:3" x14ac:dyDescent="0.25">
      <c r="A504" t="s">
        <v>5</v>
      </c>
      <c r="B504" t="str">
        <f>Calculation!A504</f>
        <v>PUBBDGPSIOldWHHEP___ESRELC_23</v>
      </c>
      <c r="C504">
        <f>_xlfn.XLOOKUP(B504,Calculation!A:A,Calculation!S:S)</f>
        <v>0.59710035668887085</v>
      </c>
    </row>
    <row r="505" spans="1:3" x14ac:dyDescent="0.25">
      <c r="A505" t="s">
        <v>5</v>
      </c>
      <c r="B505" t="str">
        <f>Calculation!A505</f>
        <v>PUBBDGSBDNewSHFURMEDSTDHH2_23</v>
      </c>
      <c r="C505">
        <f>_xlfn.XLOOKUP(B505,Calculation!A:A,Calculation!S:S)</f>
        <v>24.466125331738493</v>
      </c>
    </row>
    <row r="506" spans="1:3" x14ac:dyDescent="0.25">
      <c r="A506" t="s">
        <v>5</v>
      </c>
      <c r="B506" t="str">
        <f>Calculation!A506</f>
        <v>PUBBDGHSPOldWHHEP___HIGELC_23</v>
      </c>
      <c r="C506">
        <f>_xlfn.XLOOKUP(B506,Calculation!A:A,Calculation!S:S)</f>
        <v>0.50636133002023131</v>
      </c>
    </row>
    <row r="507" spans="1:3" x14ac:dyDescent="0.25">
      <c r="A507" t="s">
        <v>5</v>
      </c>
      <c r="B507" t="str">
        <f>Calculation!A507</f>
        <v>PUBBDGSBDNewSHFURSMASTDHH2_23</v>
      </c>
      <c r="C507">
        <f>_xlfn.XLOOKUP(B507,Calculation!A:A,Calculation!S:S)</f>
        <v>24.466125331738493</v>
      </c>
    </row>
    <row r="508" spans="1:3" x14ac:dyDescent="0.25">
      <c r="A508" t="s">
        <v>5</v>
      </c>
      <c r="B508" t="str">
        <f>Calculation!A508</f>
        <v>PUBBDGHSPOldSCCE___STDELC_23</v>
      </c>
      <c r="C508">
        <f>_xlfn.XLOOKUP(B508,Calculation!A:A,Calculation!S:S)</f>
        <v>14.466538916014573</v>
      </c>
    </row>
    <row r="509" spans="1:3" x14ac:dyDescent="0.25">
      <c r="A509" t="s">
        <v>5</v>
      </c>
      <c r="B509" t="str">
        <f>Calculation!A509</f>
        <v>PUBBDGHSPOldSHHEP___ESRELC_23</v>
      </c>
      <c r="C509">
        <f>_xlfn.XLOOKUP(B509,Calculation!A:A,Calculation!S:S)</f>
        <v>6.4506052514094732</v>
      </c>
    </row>
    <row r="510" spans="1:3" x14ac:dyDescent="0.25">
      <c r="A510" t="s">
        <v>5</v>
      </c>
      <c r="B510" t="str">
        <f>Calculation!A510</f>
        <v>PUBBDGPSIOldWHHEP___STDELC_23</v>
      </c>
      <c r="C510">
        <f>_xlfn.XLOOKUP(B510,Calculation!A:A,Calculation!S:S)</f>
        <v>0.59710035668887085</v>
      </c>
    </row>
    <row r="511" spans="1:3" x14ac:dyDescent="0.25">
      <c r="A511" t="s">
        <v>5</v>
      </c>
      <c r="B511" t="str">
        <f>Calculation!A511</f>
        <v>PUBBDGMUNOldSHHEP___STDNGA_23</v>
      </c>
      <c r="C511">
        <f>_xlfn.XLOOKUP(B511,Calculation!A:A,Calculation!S:S)</f>
        <v>5.1231700413964445</v>
      </c>
    </row>
    <row r="512" spans="1:3" x14ac:dyDescent="0.25">
      <c r="A512" t="s">
        <v>5</v>
      </c>
      <c r="B512" t="str">
        <f>Calculation!A512</f>
        <v>PUBBDGHSPOldSHFUR___STDPRO_23</v>
      </c>
      <c r="C512">
        <f>_xlfn.XLOOKUP(B512,Calculation!A:A,Calculation!S:S)</f>
        <v>5.4256751120511844</v>
      </c>
    </row>
    <row r="513" spans="1:3" x14ac:dyDescent="0.25">
      <c r="A513" t="s">
        <v>5</v>
      </c>
      <c r="B513" t="str">
        <f>Calculation!A513</f>
        <v>PUBBDGSBDNewSHHEP___ESRGEO_23</v>
      </c>
      <c r="C513">
        <f>_xlfn.XLOOKUP(B513,Calculation!A:A,Calculation!S:S)</f>
        <v>24.466125331738493</v>
      </c>
    </row>
    <row r="514" spans="1:3" x14ac:dyDescent="0.25">
      <c r="A514" t="s">
        <v>5</v>
      </c>
      <c r="B514" t="str">
        <f>Calculation!A514</f>
        <v>PUBBDGHSPOldSHFUR___ESRPRO_23</v>
      </c>
      <c r="C514">
        <f>_xlfn.XLOOKUP(B514,Calculation!A:A,Calculation!S:S)</f>
        <v>7.5739862471288726</v>
      </c>
    </row>
    <row r="515" spans="1:3" x14ac:dyDescent="0.25">
      <c r="A515" t="s">
        <v>5</v>
      </c>
      <c r="B515" t="str">
        <f>Calculation!A515</f>
        <v>PUBBDGSBDNewSHHEP___HIGGEO_23</v>
      </c>
      <c r="C515">
        <f>_xlfn.XLOOKUP(B515,Calculation!A:A,Calculation!S:S)</f>
        <v>24.466125331738493</v>
      </c>
    </row>
    <row r="516" spans="1:3" x14ac:dyDescent="0.25">
      <c r="A516" t="s">
        <v>5</v>
      </c>
      <c r="B516" t="str">
        <f>Calculation!A516</f>
        <v>PUBBDGHSPOldSHFUR___HIGPRO_23</v>
      </c>
      <c r="C516">
        <f>_xlfn.XLOOKUP(B516,Calculation!A:A,Calculation!S:S)</f>
        <v>5.4256751120511844</v>
      </c>
    </row>
    <row r="517" spans="1:3" x14ac:dyDescent="0.25">
      <c r="A517" t="s">
        <v>5</v>
      </c>
      <c r="B517" t="str">
        <f>Calculation!A517</f>
        <v>PUBBDGHSPOldSCCE___ESRELC_23</v>
      </c>
      <c r="C517">
        <f>_xlfn.XLOOKUP(B517,Calculation!A:A,Calculation!S:S)</f>
        <v>22.673215195916718</v>
      </c>
    </row>
    <row r="518" spans="1:3" x14ac:dyDescent="0.25">
      <c r="A518" t="s">
        <v>5</v>
      </c>
      <c r="B518" t="str">
        <f>Calculation!A518</f>
        <v>PUBBDGPSIOldSHFUR___STDKER_23</v>
      </c>
      <c r="C518">
        <f>_xlfn.XLOOKUP(B518,Calculation!A:A,Calculation!S:S)</f>
        <v>9.598427253424008</v>
      </c>
    </row>
    <row r="519" spans="1:3" x14ac:dyDescent="0.25">
      <c r="A519" t="s">
        <v>5</v>
      </c>
      <c r="B519" t="str">
        <f>Calculation!A519</f>
        <v>PUBBDGPSIOldSHFUR___STDHFO_23</v>
      </c>
      <c r="C519">
        <f>_xlfn.XLOOKUP(B519,Calculation!A:A,Calculation!S:S)</f>
        <v>9.598427253424008</v>
      </c>
    </row>
    <row r="520" spans="1:3" x14ac:dyDescent="0.25">
      <c r="A520" t="s">
        <v>5</v>
      </c>
      <c r="B520" t="str">
        <f>Calculation!A520</f>
        <v>PUBBDGPSIOldSHFUR___STDLFO_23</v>
      </c>
      <c r="C520">
        <f>_xlfn.XLOOKUP(B520,Calculation!A:A,Calculation!S:S)</f>
        <v>9.598427253424008</v>
      </c>
    </row>
    <row r="521" spans="1:3" x14ac:dyDescent="0.25">
      <c r="A521" t="s">
        <v>5</v>
      </c>
      <c r="B521" t="str">
        <f>Calculation!A521</f>
        <v>PUBBDGPSIOldSHFUR___HIGHFO_23</v>
      </c>
      <c r="C521">
        <f>_xlfn.XLOOKUP(B521,Calculation!A:A,Calculation!S:S)</f>
        <v>9.598427253424008</v>
      </c>
    </row>
    <row r="522" spans="1:3" x14ac:dyDescent="0.25">
      <c r="A522" t="s">
        <v>5</v>
      </c>
      <c r="B522" t="str">
        <f>Calculation!A522</f>
        <v>PUBBDGPSIOldSHFUR___HIGLFO_23</v>
      </c>
      <c r="C522">
        <f>_xlfn.XLOOKUP(B522,Calculation!A:A,Calculation!S:S)</f>
        <v>9.598427253424008</v>
      </c>
    </row>
    <row r="523" spans="1:3" x14ac:dyDescent="0.25">
      <c r="A523" t="s">
        <v>5</v>
      </c>
      <c r="B523" t="str">
        <f>Calculation!A523</f>
        <v>PUBBDGHSPOldSHHEP___STDELC_23</v>
      </c>
      <c r="C523">
        <f>_xlfn.XLOOKUP(B523,Calculation!A:A,Calculation!S:S)</f>
        <v>6.4506052514094732</v>
      </c>
    </row>
    <row r="524" spans="1:3" x14ac:dyDescent="0.25">
      <c r="A524" t="s">
        <v>5</v>
      </c>
      <c r="B524" t="str">
        <f>Calculation!A524</f>
        <v>PUBBDGPSIOldWHHEP___HIGELC_23</v>
      </c>
      <c r="C524">
        <f>_xlfn.XLOOKUP(B524,Calculation!A:A,Calculation!S:S)</f>
        <v>0.59710035668887085</v>
      </c>
    </row>
    <row r="525" spans="1:3" x14ac:dyDescent="0.25">
      <c r="A525" t="s">
        <v>5</v>
      </c>
      <c r="B525" t="str">
        <f>Calculation!A525</f>
        <v>PUBBDGSBDOldSCCE___STDELC_23</v>
      </c>
      <c r="C525">
        <f>_xlfn.XLOOKUP(B525,Calculation!A:A,Calculation!S:S)</f>
        <v>17.227229791911096</v>
      </c>
    </row>
    <row r="526" spans="1:3" x14ac:dyDescent="0.25">
      <c r="A526" t="s">
        <v>5</v>
      </c>
      <c r="B526" t="str">
        <f>Calculation!A526</f>
        <v>PUBBDGHSPOldSCCE___HIGELC_23</v>
      </c>
      <c r="C526">
        <f>_xlfn.XLOOKUP(B526,Calculation!A:A,Calculation!S:S)</f>
        <v>14.466538916014573</v>
      </c>
    </row>
    <row r="527" spans="1:3" x14ac:dyDescent="0.25">
      <c r="A527" t="s">
        <v>5</v>
      </c>
      <c r="B527" t="str">
        <f>Calculation!A527</f>
        <v>PUBBDGHSPOldSHHEP___HIGELC_23</v>
      </c>
      <c r="C527">
        <f>_xlfn.XLOOKUP(B527,Calculation!A:A,Calculation!S:S)</f>
        <v>6.4506052514094732</v>
      </c>
    </row>
    <row r="528" spans="1:3" x14ac:dyDescent="0.25">
      <c r="A528" t="s">
        <v>5</v>
      </c>
      <c r="B528" t="str">
        <f>Calculation!A528</f>
        <v>PUBBDGSBDOldSCCE___ESRELC_23</v>
      </c>
      <c r="C528">
        <f>_xlfn.XLOOKUP(B528,Calculation!A:A,Calculation!S:S)</f>
        <v>27.000009509469766</v>
      </c>
    </row>
    <row r="529" spans="1:3" x14ac:dyDescent="0.25">
      <c r="A529" t="s">
        <v>5</v>
      </c>
      <c r="B529" t="str">
        <f>Calculation!A529</f>
        <v>PUBBDGHSPOldSHHEP___STDNGA_23</v>
      </c>
      <c r="C529">
        <f>_xlfn.XLOOKUP(B529,Calculation!A:A,Calculation!S:S)</f>
        <v>6.4506052514094732</v>
      </c>
    </row>
    <row r="530" spans="1:3" x14ac:dyDescent="0.25">
      <c r="A530" t="s">
        <v>5</v>
      </c>
      <c r="B530" t="str">
        <f>Calculation!A530</f>
        <v>PUBBDGSBDOldSHHEP___ESRELC_23</v>
      </c>
      <c r="C530">
        <f>_xlfn.XLOOKUP(B530,Calculation!A:A,Calculation!S:S)</f>
        <v>8.2257060292853179</v>
      </c>
    </row>
    <row r="531" spans="1:3" x14ac:dyDescent="0.25">
      <c r="A531" t="s">
        <v>5</v>
      </c>
      <c r="B531" t="str">
        <f>Calculation!A531</f>
        <v>PUBBDGSBDOldSHFUR___STDPRO_23</v>
      </c>
      <c r="C531">
        <f>_xlfn.XLOOKUP(B531,Calculation!A:A,Calculation!S:S)</f>
        <v>6.9187319240145619</v>
      </c>
    </row>
    <row r="532" spans="1:3" x14ac:dyDescent="0.25">
      <c r="A532" t="s">
        <v>5</v>
      </c>
      <c r="B532" t="str">
        <f>Calculation!A532</f>
        <v>PUBBDGSBDOldSHFUR___ESRPRO_23</v>
      </c>
      <c r="C532">
        <f>_xlfn.XLOOKUP(B532,Calculation!A:A,Calculation!S:S)</f>
        <v>9.6582230520336072</v>
      </c>
    </row>
    <row r="533" spans="1:3" x14ac:dyDescent="0.25">
      <c r="A533" t="s">
        <v>5</v>
      </c>
      <c r="B533" t="str">
        <f>Calculation!A533</f>
        <v>PUBBDGSBDOldSHFUR___HIGPRO_23</v>
      </c>
      <c r="C533">
        <f>_xlfn.XLOOKUP(B533,Calculation!A:A,Calculation!S:S)</f>
        <v>6.9187319240145619</v>
      </c>
    </row>
    <row r="534" spans="1:3" x14ac:dyDescent="0.25">
      <c r="A534" t="s">
        <v>5</v>
      </c>
      <c r="B534" t="str">
        <f>Calculation!A534</f>
        <v>PUBBDGMUNNewSHHEP___STDGEO_23</v>
      </c>
      <c r="C534">
        <f>_xlfn.XLOOKUP(B534,Calculation!A:A,Calculation!S:S)</f>
        <v>35.787900566485064</v>
      </c>
    </row>
    <row r="535" spans="1:3" x14ac:dyDescent="0.25">
      <c r="A535" t="s">
        <v>5</v>
      </c>
      <c r="B535" t="str">
        <f>Calculation!A535</f>
        <v>PUBBDGPSIOldSCCE___STDELC_23</v>
      </c>
      <c r="C535">
        <f>_xlfn.XLOOKUP(B535,Calculation!A:A,Calculation!S:S)</f>
        <v>20.189091137194463</v>
      </c>
    </row>
    <row r="536" spans="1:3" x14ac:dyDescent="0.25">
      <c r="A536" t="s">
        <v>5</v>
      </c>
      <c r="B536" t="str">
        <f>Calculation!A536</f>
        <v>PUBBDGSBDOldSHHEP___STDELC_23</v>
      </c>
      <c r="C536">
        <f>_xlfn.XLOOKUP(B536,Calculation!A:A,Calculation!S:S)</f>
        <v>8.2257060292853179</v>
      </c>
    </row>
    <row r="537" spans="1:3" x14ac:dyDescent="0.25">
      <c r="A537" t="s">
        <v>5</v>
      </c>
      <c r="B537" t="str">
        <f>Calculation!A537</f>
        <v>PUBBDGMUNNewSHFURLARSTDHH2_23</v>
      </c>
      <c r="C537">
        <f>_xlfn.XLOOKUP(B537,Calculation!A:A,Calculation!S:S)</f>
        <v>35.787900566485064</v>
      </c>
    </row>
    <row r="538" spans="1:3" x14ac:dyDescent="0.25">
      <c r="A538" t="s">
        <v>5</v>
      </c>
      <c r="B538" t="str">
        <f>Calculation!A538</f>
        <v>PUBBDGMUNNewSHFURMEDSTDHH2_23</v>
      </c>
      <c r="C538">
        <f>_xlfn.XLOOKUP(B538,Calculation!A:A,Calculation!S:S)</f>
        <v>35.787900566485064</v>
      </c>
    </row>
    <row r="539" spans="1:3" x14ac:dyDescent="0.25">
      <c r="A539" t="s">
        <v>5</v>
      </c>
      <c r="B539" t="str">
        <f>Calculation!A539</f>
        <v>PUBBDGSBDOldSCCE___HIGELC_23</v>
      </c>
      <c r="C539">
        <f>_xlfn.XLOOKUP(B539,Calculation!A:A,Calculation!S:S)</f>
        <v>17.227229791911096</v>
      </c>
    </row>
    <row r="540" spans="1:3" x14ac:dyDescent="0.25">
      <c r="A540" t="s">
        <v>5</v>
      </c>
      <c r="B540" t="str">
        <f>Calculation!A540</f>
        <v>PUBBDGMUNNewSHFURSMASTDHH2_23</v>
      </c>
      <c r="C540">
        <f>_xlfn.XLOOKUP(B540,Calculation!A:A,Calculation!S:S)</f>
        <v>35.787900566485064</v>
      </c>
    </row>
    <row r="541" spans="1:3" x14ac:dyDescent="0.25">
      <c r="A541" t="s">
        <v>5</v>
      </c>
      <c r="B541" t="str">
        <f>Calculation!A541</f>
        <v>PUBBDGMUNNewSHHEP___ESRGEO_23</v>
      </c>
      <c r="C541">
        <f>_xlfn.XLOOKUP(B541,Calculation!A:A,Calculation!S:S)</f>
        <v>35.787900566485064</v>
      </c>
    </row>
    <row r="542" spans="1:3" x14ac:dyDescent="0.25">
      <c r="A542" t="s">
        <v>5</v>
      </c>
      <c r="B542" t="str">
        <f>Calculation!A542</f>
        <v>PUBBDGPSIOldSCCE___ESRELC_23</v>
      </c>
      <c r="C542">
        <f>_xlfn.XLOOKUP(B542,Calculation!A:A,Calculation!S:S)</f>
        <v>31.642095640226042</v>
      </c>
    </row>
    <row r="543" spans="1:3" x14ac:dyDescent="0.25">
      <c r="A543" t="s">
        <v>5</v>
      </c>
      <c r="B543" t="str">
        <f>Calculation!A543</f>
        <v>PUBBDGMUNNewSHHEP___HIGGEO_23</v>
      </c>
      <c r="C543">
        <f>_xlfn.XLOOKUP(B543,Calculation!A:A,Calculation!S:S)</f>
        <v>35.787900566485064</v>
      </c>
    </row>
    <row r="544" spans="1:3" x14ac:dyDescent="0.25">
      <c r="A544" t="s">
        <v>5</v>
      </c>
      <c r="B544" t="str">
        <f>Calculation!A544</f>
        <v>PUBBDGSBDOldSHHEP___HIGELC_23</v>
      </c>
      <c r="C544">
        <f>_xlfn.XLOOKUP(B544,Calculation!A:A,Calculation!S:S)</f>
        <v>8.2257060292853179</v>
      </c>
    </row>
    <row r="545" spans="1:3" x14ac:dyDescent="0.25">
      <c r="A545" t="s">
        <v>5</v>
      </c>
      <c r="B545" t="str">
        <f>Calculation!A545</f>
        <v>PUBBDGSBDOldSHHEP___STDNGA_23</v>
      </c>
      <c r="C545">
        <f>_xlfn.XLOOKUP(B545,Calculation!A:A,Calculation!S:S)</f>
        <v>8.2257060292853179</v>
      </c>
    </row>
    <row r="546" spans="1:3" x14ac:dyDescent="0.25">
      <c r="A546" t="s">
        <v>5</v>
      </c>
      <c r="B546" t="str">
        <f>Calculation!A546</f>
        <v>PUBBDGPSIOldSCCE___HIGELC_23</v>
      </c>
      <c r="C546">
        <f>_xlfn.XLOOKUP(B546,Calculation!A:A,Calculation!S:S)</f>
        <v>20.189091137194463</v>
      </c>
    </row>
    <row r="547" spans="1:3" x14ac:dyDescent="0.25">
      <c r="A547" t="s">
        <v>5</v>
      </c>
      <c r="B547" t="str">
        <f>Calculation!A547</f>
        <v>PUBBDGPSIOldSHHEP___ESRELC_23</v>
      </c>
      <c r="C547">
        <f>_xlfn.XLOOKUP(B547,Calculation!A:A,Calculation!S:S)</f>
        <v>11.411605738921844</v>
      </c>
    </row>
    <row r="548" spans="1:3" x14ac:dyDescent="0.25">
      <c r="A548" t="s">
        <v>5</v>
      </c>
      <c r="B548" t="str">
        <f>Calculation!A548</f>
        <v>PUBBDGPSIOldSHFUR___STDPRO_23</v>
      </c>
      <c r="C548">
        <f>_xlfn.XLOOKUP(B548,Calculation!A:A,Calculation!S:S)</f>
        <v>9.598427253424008</v>
      </c>
    </row>
    <row r="549" spans="1:3" x14ac:dyDescent="0.25">
      <c r="A549" t="s">
        <v>5</v>
      </c>
      <c r="B549" t="str">
        <f>Calculation!A549</f>
        <v>PUBBDGPSIOldSHFUR___ESRPRO_23</v>
      </c>
      <c r="C549">
        <f>_xlfn.XLOOKUP(B549,Calculation!A:A,Calculation!S:S)</f>
        <v>13.398951192272305</v>
      </c>
    </row>
    <row r="550" spans="1:3" x14ac:dyDescent="0.25">
      <c r="A550" t="s">
        <v>5</v>
      </c>
      <c r="B550" t="str">
        <f>Calculation!A550</f>
        <v>PUBBDGPSIOldSHFUR___HIGPRO_23</v>
      </c>
      <c r="C550">
        <f>_xlfn.XLOOKUP(B550,Calculation!A:A,Calculation!S:S)</f>
        <v>9.598427253424008</v>
      </c>
    </row>
    <row r="551" spans="1:3" x14ac:dyDescent="0.25">
      <c r="A551" t="s">
        <v>5</v>
      </c>
      <c r="B551" t="str">
        <f>Calculation!A551</f>
        <v>PUBBDGPSIOldSHHEP___STDELC_23</v>
      </c>
      <c r="C551">
        <f>_xlfn.XLOOKUP(B551,Calculation!A:A,Calculation!S:S)</f>
        <v>11.411605738921844</v>
      </c>
    </row>
    <row r="552" spans="1:3" x14ac:dyDescent="0.25">
      <c r="A552" t="s">
        <v>5</v>
      </c>
      <c r="B552" t="str">
        <f>Calculation!A552</f>
        <v>PUBBDGPSIOldSHHEP___HIGELC_23</v>
      </c>
      <c r="C552">
        <f>_xlfn.XLOOKUP(B552,Calculation!A:A,Calculation!S:S)</f>
        <v>11.411605738921844</v>
      </c>
    </row>
    <row r="553" spans="1:3" x14ac:dyDescent="0.25">
      <c r="A553" t="s">
        <v>5</v>
      </c>
      <c r="B553" t="str">
        <f>Calculation!A553</f>
        <v>PUBBDGPSIOldSHHEP___STDNGA_23</v>
      </c>
      <c r="C553">
        <f>_xlfn.XLOOKUP(B553,Calculation!A:A,Calculation!S:S)</f>
        <v>11.411605738921844</v>
      </c>
    </row>
    <row r="554" spans="1:3" x14ac:dyDescent="0.25">
      <c r="A554" t="s">
        <v>5</v>
      </c>
      <c r="B554" t="str">
        <f>Calculation!A554</f>
        <v>PUBBDGMUNOldSHHEP___STDGEO_23</v>
      </c>
      <c r="C554">
        <f>_xlfn.XLOOKUP(B554,Calculation!A:A,Calculation!S:S)</f>
        <v>5.1231700413964445</v>
      </c>
    </row>
    <row r="555" spans="1:3" x14ac:dyDescent="0.25">
      <c r="A555" t="s">
        <v>5</v>
      </c>
      <c r="B555" t="str">
        <f>Calculation!A555</f>
        <v>PUBBDGMUNOldSHHEP___ESRGEO_23</v>
      </c>
      <c r="C555">
        <f>_xlfn.XLOOKUP(B555,Calculation!A:A,Calculation!S:S)</f>
        <v>5.1231700413964445</v>
      </c>
    </row>
    <row r="556" spans="1:3" x14ac:dyDescent="0.25">
      <c r="A556" t="s">
        <v>5</v>
      </c>
      <c r="B556" t="str">
        <f>Calculation!A556</f>
        <v>PUBBDGMUNOldSHHEP___HIGGEO_23</v>
      </c>
      <c r="C556">
        <f>_xlfn.XLOOKUP(B556,Calculation!A:A,Calculation!S:S)</f>
        <v>5.1231700413964445</v>
      </c>
    </row>
    <row r="557" spans="1:3" x14ac:dyDescent="0.25">
      <c r="A557" t="s">
        <v>5</v>
      </c>
      <c r="B557" t="str">
        <f>Calculation!A557</f>
        <v>PUBBDGMUNOldSHFURLARSTDHH2_23</v>
      </c>
      <c r="C557">
        <f>_xlfn.XLOOKUP(B557,Calculation!A:A,Calculation!S:S)</f>
        <v>4.30915473898163</v>
      </c>
    </row>
    <row r="558" spans="1:3" x14ac:dyDescent="0.25">
      <c r="A558" t="s">
        <v>5</v>
      </c>
      <c r="B558" t="str">
        <f>Calculation!A558</f>
        <v>PUBBDGMUNOldSHFURMEDSTDHH2_23</v>
      </c>
      <c r="C558">
        <f>_xlfn.XLOOKUP(B558,Calculation!A:A,Calculation!S:S)</f>
        <v>4.30915473898163</v>
      </c>
    </row>
    <row r="559" spans="1:3" x14ac:dyDescent="0.25">
      <c r="A559" t="s">
        <v>5</v>
      </c>
      <c r="B559" t="str">
        <f>Calculation!A559</f>
        <v>PUBBDGMUNOldSHFURSMASTDHH2_23</v>
      </c>
      <c r="C559">
        <f>_xlfn.XLOOKUP(B559,Calculation!A:A,Calculation!S:S)</f>
        <v>4.30915473898163</v>
      </c>
    </row>
    <row r="560" spans="1:3" x14ac:dyDescent="0.25">
      <c r="A560" t="s">
        <v>5</v>
      </c>
      <c r="B560" t="str">
        <f>Calculation!A560</f>
        <v>PUBBDGHSPOldSHHEP___STDGEO_23</v>
      </c>
      <c r="C560">
        <f>_xlfn.XLOOKUP(B560,Calculation!A:A,Calculation!S:S)</f>
        <v>6.4506052514094732</v>
      </c>
    </row>
    <row r="561" spans="1:3" x14ac:dyDescent="0.25">
      <c r="A561" t="s">
        <v>5</v>
      </c>
      <c r="B561" t="str">
        <f>Calculation!A561</f>
        <v>PUBBDGHSPOldSHHEP___ESRGEO_23</v>
      </c>
      <c r="C561">
        <f>_xlfn.XLOOKUP(B561,Calculation!A:A,Calculation!S:S)</f>
        <v>6.4506052514094732</v>
      </c>
    </row>
    <row r="562" spans="1:3" x14ac:dyDescent="0.25">
      <c r="A562" t="s">
        <v>5</v>
      </c>
      <c r="B562" t="str">
        <f>Calculation!A562</f>
        <v>PUBBDGHSPOldSHHEP___HIGGEO_23</v>
      </c>
      <c r="C562">
        <f>_xlfn.XLOOKUP(B562,Calculation!A:A,Calculation!S:S)</f>
        <v>6.4506052514094732</v>
      </c>
    </row>
    <row r="563" spans="1:3" x14ac:dyDescent="0.25">
      <c r="A563" t="s">
        <v>5</v>
      </c>
      <c r="B563" t="str">
        <f>Calculation!A563</f>
        <v>PUBBDGHSPOldSHFURLARSTDHH2_23</v>
      </c>
      <c r="C563">
        <f>_xlfn.XLOOKUP(B563,Calculation!A:A,Calculation!S:S)</f>
        <v>5.4256751120511844</v>
      </c>
    </row>
    <row r="564" spans="1:3" x14ac:dyDescent="0.25">
      <c r="A564" t="s">
        <v>5</v>
      </c>
      <c r="B564" t="str">
        <f>Calculation!A564</f>
        <v>PUBBDGHSPOldSHFURMEDSTDHH2_23</v>
      </c>
      <c r="C564">
        <f>_xlfn.XLOOKUP(B564,Calculation!A:A,Calculation!S:S)</f>
        <v>5.4256751120511844</v>
      </c>
    </row>
    <row r="565" spans="1:3" x14ac:dyDescent="0.25">
      <c r="A565" t="s">
        <v>5</v>
      </c>
      <c r="B565" t="str">
        <f>Calculation!A565</f>
        <v>PUBBDGHSPOldSHFURSMASTDHH2_23</v>
      </c>
      <c r="C565">
        <f>_xlfn.XLOOKUP(B565,Calculation!A:A,Calculation!S:S)</f>
        <v>5.4256751120511844</v>
      </c>
    </row>
    <row r="566" spans="1:3" x14ac:dyDescent="0.25">
      <c r="A566" t="s">
        <v>5</v>
      </c>
      <c r="B566" t="str">
        <f>Calculation!A566</f>
        <v>PUBBDGSBDOldSHHEP___STDGEO_23</v>
      </c>
      <c r="C566">
        <f>_xlfn.XLOOKUP(B566,Calculation!A:A,Calculation!S:S)</f>
        <v>8.2257060292853179</v>
      </c>
    </row>
    <row r="567" spans="1:3" x14ac:dyDescent="0.25">
      <c r="A567" t="s">
        <v>5</v>
      </c>
      <c r="B567" t="str">
        <f>Calculation!A567</f>
        <v>PUBBDGSBDOldSHHEP___ESRGEO_23</v>
      </c>
      <c r="C567">
        <f>_xlfn.XLOOKUP(B567,Calculation!A:A,Calculation!S:S)</f>
        <v>8.2257060292853179</v>
      </c>
    </row>
    <row r="568" spans="1:3" x14ac:dyDescent="0.25">
      <c r="A568" t="s">
        <v>5</v>
      </c>
      <c r="B568" t="str">
        <f>Calculation!A568</f>
        <v>PUBBDGSBDOldSHHEP___HIGGEO_23</v>
      </c>
      <c r="C568">
        <f>_xlfn.XLOOKUP(B568,Calculation!A:A,Calculation!S:S)</f>
        <v>8.2257060292853179</v>
      </c>
    </row>
    <row r="569" spans="1:3" x14ac:dyDescent="0.25">
      <c r="A569" t="s">
        <v>5</v>
      </c>
      <c r="B569" t="str">
        <f>Calculation!A569</f>
        <v>PUBBDGSBDOldSHFURLARSTDHH2_23</v>
      </c>
      <c r="C569">
        <f>_xlfn.XLOOKUP(B569,Calculation!A:A,Calculation!S:S)</f>
        <v>6.9187319240145619</v>
      </c>
    </row>
    <row r="570" spans="1:3" x14ac:dyDescent="0.25">
      <c r="A570" t="s">
        <v>5</v>
      </c>
      <c r="B570" t="str">
        <f>Calculation!A570</f>
        <v>PUBBDGSBDOldSHFURMEDSTDHH2_23</v>
      </c>
      <c r="C570">
        <f>_xlfn.XLOOKUP(B570,Calculation!A:A,Calculation!S:S)</f>
        <v>6.9187319240145619</v>
      </c>
    </row>
    <row r="571" spans="1:3" x14ac:dyDescent="0.25">
      <c r="A571" t="s">
        <v>5</v>
      </c>
      <c r="B571" t="str">
        <f>Calculation!A571</f>
        <v>PUBBDGSBDOldSHFURSMASTDHH2_23</v>
      </c>
      <c r="C571">
        <f>_xlfn.XLOOKUP(B571,Calculation!A:A,Calculation!S:S)</f>
        <v>6.9187319240145619</v>
      </c>
    </row>
    <row r="572" spans="1:3" x14ac:dyDescent="0.25">
      <c r="A572" t="s">
        <v>5</v>
      </c>
      <c r="B572" t="str">
        <f>Calculation!A572</f>
        <v>PUBBDGPSIOldSHHEP___STDGEO_23</v>
      </c>
      <c r="C572">
        <f>_xlfn.XLOOKUP(B572,Calculation!A:A,Calculation!S:S)</f>
        <v>11.411605738921844</v>
      </c>
    </row>
    <row r="573" spans="1:3" x14ac:dyDescent="0.25">
      <c r="A573" t="s">
        <v>5</v>
      </c>
      <c r="B573" t="str">
        <f>Calculation!A573</f>
        <v>PUBBDGPSIOldSHHEP___ESRGEO_23</v>
      </c>
      <c r="C573">
        <f>_xlfn.XLOOKUP(B573,Calculation!A:A,Calculation!S:S)</f>
        <v>11.411605738921844</v>
      </c>
    </row>
    <row r="574" spans="1:3" x14ac:dyDescent="0.25">
      <c r="A574" t="s">
        <v>5</v>
      </c>
      <c r="B574" t="str">
        <f>Calculation!A574</f>
        <v>PUBBDGPSIOldSHHEP___HIGGEO_23</v>
      </c>
      <c r="C574">
        <f>_xlfn.XLOOKUP(B574,Calculation!A:A,Calculation!S:S)</f>
        <v>11.411605738921844</v>
      </c>
    </row>
    <row r="575" spans="1:3" x14ac:dyDescent="0.25">
      <c r="A575" t="s">
        <v>5</v>
      </c>
      <c r="B575" t="str">
        <f>Calculation!A575</f>
        <v>PUBBDGPSIOldSHFURLARSTDHH2_23</v>
      </c>
      <c r="C575">
        <f>_xlfn.XLOOKUP(B575,Calculation!A:A,Calculation!S:S)</f>
        <v>9.598427253424008</v>
      </c>
    </row>
    <row r="576" spans="1:3" x14ac:dyDescent="0.25">
      <c r="A576" t="s">
        <v>5</v>
      </c>
      <c r="B576" t="str">
        <f>Calculation!A576</f>
        <v>PUBBDGPSIOldSHFURMEDSTDHH2_23</v>
      </c>
      <c r="C576">
        <f>_xlfn.XLOOKUP(B576,Calculation!A:A,Calculation!S:S)</f>
        <v>9.598427253424008</v>
      </c>
    </row>
    <row r="577" spans="1:3" x14ac:dyDescent="0.25">
      <c r="A577" t="s">
        <v>5</v>
      </c>
      <c r="B577" t="str">
        <f>Calculation!A577</f>
        <v>PUBBDGPSIOldSHFURSMASTDHH2_23</v>
      </c>
      <c r="C577">
        <f>_xlfn.XLOOKUP(B577,Calculation!A:A,Calculation!S:S)</f>
        <v>9.598427253424008</v>
      </c>
    </row>
    <row r="578" spans="1:3" x14ac:dyDescent="0.25">
      <c r="A578" t="s">
        <v>5</v>
      </c>
      <c r="B578" t="str">
        <f>Calculation!A578</f>
        <v>PUBBDGPSIOldSCZTM___STDETHOS_23</v>
      </c>
      <c r="C578">
        <f>_xlfn.XLOOKUP(B578,Calculation!A:A,Calculation!S:S)</f>
        <v>1.0604633799103313</v>
      </c>
    </row>
    <row r="579" spans="1:3" x14ac:dyDescent="0.25">
      <c r="A579" t="s">
        <v>5</v>
      </c>
      <c r="B579" t="str">
        <f>Calculation!A579</f>
        <v>PUBBDGSBDOldSCZTM___STDETHOS_23</v>
      </c>
      <c r="C579">
        <f>_xlfn.XLOOKUP(B579,Calculation!A:A,Calculation!S:S)</f>
        <v>0.90488701088506196</v>
      </c>
    </row>
    <row r="580" spans="1:3" x14ac:dyDescent="0.25">
      <c r="A580" t="s">
        <v>5</v>
      </c>
      <c r="B580" t="str">
        <f>Calculation!A580</f>
        <v>PUBBDGHSPOldSCZTM___STDETHOS_23</v>
      </c>
      <c r="C580">
        <f>_xlfn.XLOOKUP(B580,Calculation!A:A,Calculation!S:S)</f>
        <v>0.75987743332427293</v>
      </c>
    </row>
    <row r="581" spans="1:3" x14ac:dyDescent="0.25">
      <c r="A581" t="s">
        <v>5</v>
      </c>
      <c r="B581" t="str">
        <f>Calculation!A581</f>
        <v>PUBBDGMUNOldSCZTM___STDETHOS_23</v>
      </c>
      <c r="C581">
        <f>_xlfn.XLOOKUP(B581,Calculation!A:A,Calculation!S:S)</f>
        <v>0.57405653684735158</v>
      </c>
    </row>
    <row r="582" spans="1:3" x14ac:dyDescent="0.25">
      <c r="A582" t="s">
        <v>5</v>
      </c>
      <c r="B582" t="str">
        <f>Calculation!A582</f>
        <v>PUBBDGPSINewSCZTM___STDETHOS_23</v>
      </c>
      <c r="C582">
        <f>_xlfn.XLOOKUP(B582,Calculation!A:A,Calculation!S:S)</f>
        <v>6.0708372772444764E-2</v>
      </c>
    </row>
    <row r="583" spans="1:3" x14ac:dyDescent="0.25">
      <c r="A583" t="s">
        <v>5</v>
      </c>
      <c r="B583" t="str">
        <f>Calculation!A583</f>
        <v>PUBBDGMUNNewSCZTM___STDETHOS_23</v>
      </c>
      <c r="C583">
        <f>_xlfn.XLOOKUP(B583,Calculation!A:A,Calculation!S:S)</f>
        <v>0.14747148137411542</v>
      </c>
    </row>
    <row r="584" spans="1:3" x14ac:dyDescent="0.25">
      <c r="A584" t="s">
        <v>5</v>
      </c>
      <c r="B584" t="str">
        <f>Calculation!A584</f>
        <v>PUBBDGSBDNewSCZTM___STDETHOS_23</v>
      </c>
      <c r="C584">
        <f>_xlfn.XLOOKUP(B584,Calculation!A:A,Calculation!S:S)</f>
        <v>9.5909665178608522E-2</v>
      </c>
    </row>
    <row r="585" spans="1:3" x14ac:dyDescent="0.25">
      <c r="A585" t="s">
        <v>5</v>
      </c>
      <c r="B585" t="str">
        <f>Calculation!A585</f>
        <v>PUBBDGHSPNewSCZTM___STDETHOS_23</v>
      </c>
      <c r="C585">
        <f>_xlfn.XLOOKUP(B585,Calculation!A:A,Calculation!S:S)</f>
        <v>6.2447124862293625E-2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Parameters</vt:lpstr>
      <vt:lpstr>PUBBDG_CapacityToActivity</vt:lpstr>
      <vt:lpstr>Activity_PUBBDG</vt:lpstr>
      <vt:lpstr>Calculation</vt:lpstr>
      <vt:lpstr>NZ50-BDG_GrowthRateMax</vt:lpstr>
      <vt:lpstr>NZ50-BDG_GrowthRateSeed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esmia</dc:creator>
  <cp:lastModifiedBy>esmia</cp:lastModifiedBy>
  <dcterms:created xsi:type="dcterms:W3CDTF">2015-06-05T18:17:20Z</dcterms:created>
  <dcterms:modified xsi:type="dcterms:W3CDTF">2023-04-05T23:02:36Z</dcterms:modified>
</cp:coreProperties>
</file>