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0_Base_Model\4_Energy\1_Trade_energy\1_Existing_system\"/>
    </mc:Choice>
  </mc:AlternateContent>
  <xr:revisionPtr revIDLastSave="0" documentId="13_ncr:1_{9B563312-534A-4E46-BAA7-4EF51917E72C}" xr6:coauthVersionLast="47" xr6:coauthVersionMax="47" xr10:uidLastSave="{00000000-0000-0000-0000-000000000000}"/>
  <bookViews>
    <workbookView xWindow="-108" yWindow="-108" windowWidth="23256" windowHeight="12576" firstSheet="1" activeTab="3" xr2:uid="{9231CC9A-FC03-4CCF-B823-5CB78778276D}"/>
  </bookViews>
  <sheets>
    <sheet name="Energy Target" sheetId="2" r:id="rId1"/>
    <sheet name="TRAENE_groups" sheetId="6" r:id="rId2"/>
    <sheet name="TRAENE_tech_groups" sheetId="5" r:id="rId3"/>
    <sheet name="TRAENE_MaxGenGroupTarget" sheetId="4" r:id="rId4"/>
    <sheet name="TRAENE_MaxGenGroupWeight" sheetId="14" r:id="rId5"/>
  </sheets>
  <definedNames>
    <definedName name="_xlnm._FilterDatabase" localSheetId="0" hidden="1">'Energy Target'!$A$1:$AJ$130</definedName>
    <definedName name="_xlnm._FilterDatabase" localSheetId="3" hidden="1">TRAENE_MaxGenGroupTarget!$A$1:$D$9605</definedName>
    <definedName name="_xlnm._FilterDatabase" localSheetId="4" hidden="1">TRAENE_MaxGenGroupWeight!$B$1:$E$342</definedName>
    <definedName name="_xlnm._FilterDatabase" localSheetId="2" hidden="1">TRAENE_tech_groups!$A$1:$C$336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" i="4"/>
  <c r="A12" i="5"/>
  <c r="B12" i="5"/>
  <c r="B12" i="14"/>
  <c r="C12" i="14"/>
  <c r="B13" i="14"/>
  <c r="C13" i="14"/>
  <c r="B14" i="14"/>
  <c r="C14" i="14"/>
  <c r="B15" i="14"/>
  <c r="C15" i="1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G12" i="2"/>
  <c r="I12" i="2" s="1"/>
  <c r="G3" i="2"/>
  <c r="AH13" i="2"/>
  <c r="AG13" i="2" s="1"/>
  <c r="AF13" i="2" s="1"/>
  <c r="AE13" i="2" s="1"/>
  <c r="AD13" i="2" s="1"/>
  <c r="AC13" i="2" s="1"/>
  <c r="AB13" i="2" s="1"/>
  <c r="AA13" i="2" s="1"/>
  <c r="Z13" i="2" s="1"/>
  <c r="Y13" i="2" s="1"/>
  <c r="X13" i="2" s="1"/>
  <c r="W13" i="2" s="1"/>
  <c r="V13" i="2" s="1"/>
  <c r="U13" i="2" s="1"/>
  <c r="T13" i="2" s="1"/>
  <c r="S13" i="2" s="1"/>
  <c r="R13" i="2" s="1"/>
  <c r="Q13" i="2" s="1"/>
  <c r="P13" i="2" s="1"/>
  <c r="O13" i="2" s="1"/>
  <c r="N13" i="2" s="1"/>
  <c r="M13" i="2" s="1"/>
  <c r="L13" i="2" s="1"/>
  <c r="K13" i="2" s="1"/>
  <c r="J13" i="2" s="1"/>
  <c r="I13" i="2" s="1"/>
  <c r="H13" i="2" s="1"/>
  <c r="G13" i="2" s="1"/>
  <c r="C30" i="4" s="1"/>
  <c r="AG12" i="2"/>
  <c r="AF12" i="2" s="1"/>
  <c r="AE12" i="2" s="1"/>
  <c r="AD12" i="2" s="1"/>
  <c r="AC12" i="2" s="1"/>
  <c r="AB12" i="2" s="1"/>
  <c r="AA12" i="2" s="1"/>
  <c r="Z12" i="2" s="1"/>
  <c r="Y12" i="2" s="1"/>
  <c r="X12" i="2" s="1"/>
  <c r="W12" i="2" s="1"/>
  <c r="V12" i="2" s="1"/>
  <c r="U12" i="2" s="1"/>
  <c r="T12" i="2" s="1"/>
  <c r="S12" i="2" s="1"/>
  <c r="R12" i="2" s="1"/>
  <c r="Q12" i="2" s="1"/>
  <c r="P12" i="2" s="1"/>
  <c r="O12" i="2" s="1"/>
  <c r="N12" i="2" s="1"/>
  <c r="K12" i="2" s="1"/>
  <c r="B30" i="4"/>
  <c r="A30" i="4"/>
  <c r="A3" i="6"/>
  <c r="A13" i="5"/>
  <c r="A14" i="5"/>
  <c r="A15" i="5"/>
  <c r="A15" i="2"/>
  <c r="B15" i="5" s="1"/>
  <c r="A14" i="2"/>
  <c r="B14" i="5" s="1"/>
  <c r="A13" i="2"/>
  <c r="B13" i="5" s="1"/>
  <c r="A12" i="2"/>
  <c r="A4" i="4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4"/>
  <c r="A4" i="5"/>
  <c r="AH4" i="2"/>
  <c r="AG4" i="2" s="1"/>
  <c r="AF4" i="2" s="1"/>
  <c r="AE4" i="2" s="1"/>
  <c r="AD4" i="2" s="1"/>
  <c r="AC4" i="2" s="1"/>
  <c r="AB4" i="2" s="1"/>
  <c r="AA4" i="2" s="1"/>
  <c r="Z4" i="2" s="1"/>
  <c r="Y4" i="2" s="1"/>
  <c r="X4" i="2" s="1"/>
  <c r="W4" i="2" s="1"/>
  <c r="V4" i="2" s="1"/>
  <c r="U4" i="2" s="1"/>
  <c r="T4" i="2" s="1"/>
  <c r="S4" i="2" s="1"/>
  <c r="R4" i="2" s="1"/>
  <c r="Q4" i="2" s="1"/>
  <c r="P4" i="2" s="1"/>
  <c r="O4" i="2" s="1"/>
  <c r="N4" i="2" s="1"/>
  <c r="M4" i="2" s="1"/>
  <c r="L4" i="2" s="1"/>
  <c r="K4" i="2" s="1"/>
  <c r="J4" i="2" s="1"/>
  <c r="I4" i="2" s="1"/>
  <c r="H4" i="2" s="1"/>
  <c r="G4" i="2" s="1"/>
  <c r="AG3" i="2"/>
  <c r="A4" i="2"/>
  <c r="B4" i="5" s="1"/>
  <c r="A5" i="2"/>
  <c r="A6" i="2"/>
  <c r="A7" i="2"/>
  <c r="C7" i="14" s="1"/>
  <c r="A8" i="2"/>
  <c r="C8" i="14" s="1"/>
  <c r="A9" i="2"/>
  <c r="C9" i="14" s="1"/>
  <c r="A10" i="2"/>
  <c r="C10" i="14" s="1"/>
  <c r="B11" i="14"/>
  <c r="B2" i="14"/>
  <c r="J12" i="2" l="1"/>
  <c r="C54" i="4"/>
  <c r="C42" i="4"/>
  <c r="C52" i="4"/>
  <c r="C40" i="4"/>
  <c r="C51" i="4"/>
  <c r="C39" i="4"/>
  <c r="C50" i="4"/>
  <c r="C38" i="4"/>
  <c r="C41" i="4"/>
  <c r="C49" i="4"/>
  <c r="C37" i="4"/>
  <c r="H12" i="2"/>
  <c r="C48" i="4"/>
  <c r="C36" i="4"/>
  <c r="C53" i="4"/>
  <c r="M12" i="2"/>
  <c r="C47" i="4"/>
  <c r="C35" i="4"/>
  <c r="C46" i="4"/>
  <c r="C34" i="4"/>
  <c r="C45" i="4"/>
  <c r="C33" i="4"/>
  <c r="L12" i="2"/>
  <c r="C44" i="4"/>
  <c r="C32" i="4"/>
  <c r="C56" i="4"/>
  <c r="C55" i="4"/>
  <c r="C43" i="4"/>
  <c r="C31" i="4"/>
  <c r="A10" i="5"/>
  <c r="B10" i="14"/>
  <c r="A5" i="5"/>
  <c r="A2" i="5"/>
  <c r="B7" i="14"/>
  <c r="A11" i="5"/>
  <c r="C6" i="14"/>
  <c r="B6" i="14"/>
  <c r="A9" i="5"/>
  <c r="C5" i="14"/>
  <c r="B10" i="5"/>
  <c r="A8" i="5"/>
  <c r="B5" i="14"/>
  <c r="B9" i="5"/>
  <c r="A7" i="5"/>
  <c r="C4" i="14"/>
  <c r="B8" i="5"/>
  <c r="A6" i="5"/>
  <c r="B4" i="14"/>
  <c r="B7" i="5"/>
  <c r="B9" i="14"/>
  <c r="B3" i="14"/>
  <c r="B6" i="5"/>
  <c r="A3" i="2"/>
  <c r="AF3" i="2"/>
  <c r="AE3" i="2" s="1"/>
  <c r="AD3" i="2" s="1"/>
  <c r="AC3" i="2" s="1"/>
  <c r="B5" i="5"/>
  <c r="A3" i="5"/>
  <c r="B8" i="14"/>
  <c r="A2" i="2"/>
  <c r="A11" i="2"/>
  <c r="C11" i="14" s="1"/>
  <c r="B6" i="4" l="1"/>
  <c r="B7" i="4"/>
  <c r="B19" i="4"/>
  <c r="B20" i="4"/>
  <c r="B8" i="4"/>
  <c r="B9" i="4"/>
  <c r="B21" i="4"/>
  <c r="B22" i="4"/>
  <c r="B27" i="4"/>
  <c r="B4" i="4"/>
  <c r="B16" i="4"/>
  <c r="B28" i="4"/>
  <c r="B10" i="4"/>
  <c r="B25" i="4"/>
  <c r="B26" i="4"/>
  <c r="B11" i="4"/>
  <c r="B23" i="4"/>
  <c r="B12" i="4"/>
  <c r="B24" i="4"/>
  <c r="B13" i="4"/>
  <c r="B15" i="4"/>
  <c r="B5" i="4"/>
  <c r="B29" i="4"/>
  <c r="B18" i="4"/>
  <c r="B2" i="4"/>
  <c r="B3" i="4"/>
  <c r="B14" i="4"/>
  <c r="B17" i="4"/>
  <c r="AB3" i="2"/>
  <c r="C3" i="14"/>
  <c r="B3" i="5"/>
  <c r="A2" i="6"/>
  <c r="B2" i="5"/>
  <c r="C2" i="14"/>
  <c r="B11" i="5"/>
  <c r="AA3" i="2" l="1"/>
  <c r="Z3" i="2" l="1"/>
  <c r="Y3" i="2" l="1"/>
  <c r="X3" i="2" l="1"/>
  <c r="W3" i="2" l="1"/>
  <c r="V3" i="2" l="1"/>
  <c r="U3" i="2" l="1"/>
  <c r="T3" i="2" l="1"/>
  <c r="S3" i="2" l="1"/>
  <c r="R3" i="2" l="1"/>
  <c r="Q3" i="2" l="1"/>
  <c r="P3" i="2" l="1"/>
  <c r="O3" i="2" l="1"/>
  <c r="N3" i="2" l="1"/>
  <c r="I3" i="2" l="1"/>
  <c r="H3" i="2"/>
  <c r="J3" i="2"/>
  <c r="M3" i="2"/>
  <c r="L3" i="2"/>
  <c r="K3" i="2"/>
</calcChain>
</file>

<file path=xl/sharedStrings.xml><?xml version="1.0" encoding="utf-8"?>
<sst xmlns="http://schemas.openxmlformats.org/spreadsheetml/2006/main" count="60" uniqueCount="36">
  <si>
    <t>Technology</t>
  </si>
  <si>
    <t>TO</t>
  </si>
  <si>
    <t>COMBDGBMTNIMP</t>
  </si>
  <si>
    <t>FRETRABMTNIMP</t>
  </si>
  <si>
    <t>INDBDGBMTNIMP</t>
  </si>
  <si>
    <t>PASTRABMTNIMP</t>
  </si>
  <si>
    <t>PUBBDGBMTNIMP</t>
  </si>
  <si>
    <t>PUBTRABMTNIMP</t>
  </si>
  <si>
    <t>RESBDGBMTNIMP</t>
  </si>
  <si>
    <t>tech</t>
  </si>
  <si>
    <t>periods</t>
  </si>
  <si>
    <t>group_name</t>
  </si>
  <si>
    <t>tech_desc</t>
  </si>
  <si>
    <t>notes</t>
  </si>
  <si>
    <t>act_fraction</t>
  </si>
  <si>
    <t>Groups</t>
  </si>
  <si>
    <t>LDITRABMTNIMP</t>
  </si>
  <si>
    <t>SLDWASBMTNIMP</t>
  </si>
  <si>
    <t>WATWASBMTNIMP</t>
  </si>
  <si>
    <t>Canada</t>
  </si>
  <si>
    <t>Import Toronto</t>
  </si>
  <si>
    <t xml:space="preserve">Toronto population </t>
  </si>
  <si>
    <t>Canada population</t>
  </si>
  <si>
    <t>Mcap</t>
  </si>
  <si>
    <t>Feasible RNG Potential</t>
  </si>
  <si>
    <t>https://www.enbridge.com/~/media/Enb/Documents/Media%20Center/RNG-Canadian-Feedstock-Potential-2020%20(1).pdf?la=en</t>
  </si>
  <si>
    <t>source:</t>
  </si>
  <si>
    <t>max_gen_g</t>
  </si>
  <si>
    <t>region</t>
  </si>
  <si>
    <t>FRETRABDSLIMP</t>
  </si>
  <si>
    <t>LDITRABDSLIMP</t>
  </si>
  <si>
    <t>PASTRABDSLIMP</t>
  </si>
  <si>
    <t>PUBTRABDSLIMP</t>
  </si>
  <si>
    <t>Feasible BDSL Potential</t>
  </si>
  <si>
    <t>estimated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</si>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</sst>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9" fontId="1" fillId="0" borderId="0" xfId="1" applyFont="1"/>
    <xf numFmtId="1" fontId="1" fillId="0" borderId="0" xfId="1" applyNumberFormat="1" applyFont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1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BF34-20F8-4173-B6CA-001DBB3DC190}">
  <sheetPr>
    <tabColor rgb="FFFF0000"/>
  </sheetPr>
  <dimension ref="A1:AJ44"/>
  <sheetViews>
    <sheetView topLeftCell="M1" workbookViewId="0">
      <selection activeCell="AH13" sqref="AH13"/>
    </sheetView>
  </sheetViews>
  <sheetFormatPr defaultRowHeight="14.4" x14ac:dyDescent="0.3"/>
  <cols>
    <col min="1" max="1" width="19.88671875" bestFit="1" customWidth="1"/>
    <col min="2" max="2" width="30" bestFit="1" customWidth="1"/>
    <col min="3" max="3" width="11" bestFit="1" customWidth="1"/>
    <col min="6" max="6" width="21.88671875" bestFit="1" customWidth="1"/>
    <col min="7" max="7" width="19.33203125" customWidth="1"/>
  </cols>
  <sheetData>
    <row r="1" spans="1:36" x14ac:dyDescent="0.3">
      <c r="A1" s="1" t="s">
        <v>15</v>
      </c>
      <c r="B1" s="1" t="s">
        <v>0</v>
      </c>
      <c r="F1" t="s">
        <v>26</v>
      </c>
      <c r="G1" t="s">
        <v>25</v>
      </c>
    </row>
    <row r="2" spans="1:36" x14ac:dyDescent="0.3">
      <c r="A2" t="str">
        <f>"TRAENE-"&amp;RIGHT(B2,7)</f>
        <v>TRAENE-BMTNIMP</v>
      </c>
      <c r="B2" t="s">
        <v>2</v>
      </c>
      <c r="E2" t="s">
        <v>35</v>
      </c>
      <c r="F2" s="11" t="s">
        <v>24</v>
      </c>
      <c r="G2" s="8">
        <v>2023</v>
      </c>
      <c r="H2" s="8">
        <v>2024</v>
      </c>
      <c r="I2" s="8">
        <v>2025</v>
      </c>
      <c r="J2" s="8">
        <v>2026</v>
      </c>
      <c r="K2" s="8">
        <v>2027</v>
      </c>
      <c r="L2" s="8">
        <v>2028</v>
      </c>
      <c r="M2" s="8">
        <v>2029</v>
      </c>
      <c r="N2" s="8">
        <v>2030</v>
      </c>
      <c r="O2" s="8">
        <v>2031</v>
      </c>
      <c r="P2" s="8">
        <v>2032</v>
      </c>
      <c r="Q2" s="8">
        <v>2033</v>
      </c>
      <c r="R2" s="8">
        <v>2034</v>
      </c>
      <c r="S2" s="8">
        <v>2035</v>
      </c>
      <c r="T2" s="8">
        <v>2036</v>
      </c>
      <c r="U2" s="8">
        <v>2037</v>
      </c>
      <c r="V2" s="8">
        <v>2038</v>
      </c>
      <c r="W2" s="8">
        <v>2039</v>
      </c>
      <c r="X2" s="8">
        <v>2040</v>
      </c>
      <c r="Y2" s="8">
        <v>2041</v>
      </c>
      <c r="Z2" s="8">
        <v>2042</v>
      </c>
      <c r="AA2" s="8">
        <v>2043</v>
      </c>
      <c r="AB2" s="8">
        <v>2044</v>
      </c>
      <c r="AC2" s="8">
        <v>2045</v>
      </c>
      <c r="AD2" s="8">
        <v>2046</v>
      </c>
      <c r="AE2" s="8">
        <v>2047</v>
      </c>
      <c r="AF2" s="8">
        <v>2048</v>
      </c>
      <c r="AG2" s="8">
        <v>2049</v>
      </c>
      <c r="AH2" s="8">
        <v>2050</v>
      </c>
    </row>
    <row r="3" spans="1:36" x14ac:dyDescent="0.3">
      <c r="A3" t="str">
        <f t="shared" ref="A3:A11" si="0">"TRAENE-"&amp;RIGHT(B3,7)</f>
        <v>TRAENE-BMTNIMP</v>
      </c>
      <c r="B3" t="s">
        <v>3</v>
      </c>
      <c r="F3" s="8" t="s">
        <v>19</v>
      </c>
      <c r="G3" s="8">
        <f>AH3</f>
        <v>155</v>
      </c>
      <c r="H3" s="9">
        <f>$G$3+($N$3-$G$3)/($N$2-$G$2)*(H2-$G$2)</f>
        <v>155</v>
      </c>
      <c r="I3" s="9">
        <f t="shared" ref="I3:M3" si="1">$G$3+($N$3-$G$3)/($N$2-$G$2)*(I2-$G$2)</f>
        <v>155</v>
      </c>
      <c r="J3" s="9">
        <f t="shared" si="1"/>
        <v>155</v>
      </c>
      <c r="K3" s="9">
        <f t="shared" si="1"/>
        <v>155</v>
      </c>
      <c r="L3" s="9">
        <f t="shared" si="1"/>
        <v>155</v>
      </c>
      <c r="M3" s="9">
        <f t="shared" si="1"/>
        <v>155</v>
      </c>
      <c r="N3" s="9">
        <f t="shared" ref="N3:AF4" si="2">O3</f>
        <v>155</v>
      </c>
      <c r="O3" s="9">
        <f t="shared" si="2"/>
        <v>155</v>
      </c>
      <c r="P3" s="9">
        <f t="shared" si="2"/>
        <v>155</v>
      </c>
      <c r="Q3" s="9">
        <f t="shared" si="2"/>
        <v>155</v>
      </c>
      <c r="R3" s="9">
        <f t="shared" si="2"/>
        <v>155</v>
      </c>
      <c r="S3" s="9">
        <f t="shared" si="2"/>
        <v>155</v>
      </c>
      <c r="T3" s="9">
        <f t="shared" si="2"/>
        <v>155</v>
      </c>
      <c r="U3" s="9">
        <f t="shared" si="2"/>
        <v>155</v>
      </c>
      <c r="V3" s="9">
        <f t="shared" si="2"/>
        <v>155</v>
      </c>
      <c r="W3" s="9">
        <f t="shared" si="2"/>
        <v>155</v>
      </c>
      <c r="X3" s="9">
        <f t="shared" si="2"/>
        <v>155</v>
      </c>
      <c r="Y3" s="9">
        <f t="shared" si="2"/>
        <v>155</v>
      </c>
      <c r="Z3" s="9">
        <f t="shared" si="2"/>
        <v>155</v>
      </c>
      <c r="AA3" s="9">
        <f t="shared" si="2"/>
        <v>155</v>
      </c>
      <c r="AB3" s="9">
        <f t="shared" si="2"/>
        <v>155</v>
      </c>
      <c r="AC3" s="9">
        <f t="shared" si="2"/>
        <v>155</v>
      </c>
      <c r="AD3" s="9">
        <f t="shared" si="2"/>
        <v>155</v>
      </c>
      <c r="AE3" s="9">
        <f t="shared" si="2"/>
        <v>155</v>
      </c>
      <c r="AF3" s="9">
        <f t="shared" si="2"/>
        <v>155</v>
      </c>
      <c r="AG3" s="9">
        <f>AH3</f>
        <v>155</v>
      </c>
      <c r="AH3" s="10">
        <v>155</v>
      </c>
      <c r="AJ3" s="5"/>
    </row>
    <row r="4" spans="1:36" x14ac:dyDescent="0.3">
      <c r="A4" t="str">
        <f t="shared" si="0"/>
        <v>TRAENE-BMTNIMP</v>
      </c>
      <c r="B4" t="s">
        <v>4</v>
      </c>
      <c r="F4" s="8" t="s">
        <v>20</v>
      </c>
      <c r="G4" s="9">
        <f t="shared" ref="G4:M4" si="3">H4</f>
        <v>11.873202614379085</v>
      </c>
      <c r="H4" s="9">
        <f t="shared" si="3"/>
        <v>11.873202614379085</v>
      </c>
      <c r="I4" s="9">
        <f t="shared" si="3"/>
        <v>11.873202614379085</v>
      </c>
      <c r="J4" s="9">
        <f t="shared" si="3"/>
        <v>11.873202614379085</v>
      </c>
      <c r="K4" s="9">
        <f t="shared" si="3"/>
        <v>11.873202614379085</v>
      </c>
      <c r="L4" s="9">
        <f t="shared" si="3"/>
        <v>11.873202614379085</v>
      </c>
      <c r="M4" s="9">
        <f t="shared" si="3"/>
        <v>11.873202614379085</v>
      </c>
      <c r="N4" s="9">
        <f t="shared" si="2"/>
        <v>11.873202614379085</v>
      </c>
      <c r="O4" s="9">
        <f t="shared" si="2"/>
        <v>11.873202614379085</v>
      </c>
      <c r="P4" s="9">
        <f t="shared" si="2"/>
        <v>11.873202614379085</v>
      </c>
      <c r="Q4" s="9">
        <f t="shared" si="2"/>
        <v>11.873202614379085</v>
      </c>
      <c r="R4" s="9">
        <f t="shared" si="2"/>
        <v>11.873202614379085</v>
      </c>
      <c r="S4" s="9">
        <f t="shared" si="2"/>
        <v>11.873202614379085</v>
      </c>
      <c r="T4" s="9">
        <f t="shared" si="2"/>
        <v>11.873202614379085</v>
      </c>
      <c r="U4" s="9">
        <f t="shared" si="2"/>
        <v>11.873202614379085</v>
      </c>
      <c r="V4" s="9">
        <f t="shared" si="2"/>
        <v>11.873202614379085</v>
      </c>
      <c r="W4" s="9">
        <f t="shared" si="2"/>
        <v>11.873202614379085</v>
      </c>
      <c r="X4" s="9">
        <f t="shared" si="2"/>
        <v>11.873202614379085</v>
      </c>
      <c r="Y4" s="9">
        <f t="shared" si="2"/>
        <v>11.873202614379085</v>
      </c>
      <c r="Z4" s="9">
        <f t="shared" si="2"/>
        <v>11.873202614379085</v>
      </c>
      <c r="AA4" s="9">
        <f t="shared" si="2"/>
        <v>11.873202614379085</v>
      </c>
      <c r="AB4" s="9">
        <f t="shared" si="2"/>
        <v>11.873202614379085</v>
      </c>
      <c r="AC4" s="9">
        <f t="shared" si="2"/>
        <v>11.873202614379085</v>
      </c>
      <c r="AD4" s="9">
        <f t="shared" si="2"/>
        <v>11.873202614379085</v>
      </c>
      <c r="AE4" s="9">
        <f t="shared" si="2"/>
        <v>11.873202614379085</v>
      </c>
      <c r="AF4" s="9">
        <f t="shared" si="2"/>
        <v>11.873202614379085</v>
      </c>
      <c r="AG4" s="9">
        <f>AH4</f>
        <v>11.873202614379085</v>
      </c>
      <c r="AH4" s="9">
        <f t="shared" ref="AH4" si="4">AH3*$G$7/$G$8</f>
        <v>11.873202614379085</v>
      </c>
    </row>
    <row r="5" spans="1:36" x14ac:dyDescent="0.3">
      <c r="A5" t="str">
        <f t="shared" si="0"/>
        <v>TRAENE-BMTNIMP</v>
      </c>
      <c r="B5" t="s">
        <v>16</v>
      </c>
    </row>
    <row r="6" spans="1:36" x14ac:dyDescent="0.3">
      <c r="A6" t="str">
        <f t="shared" si="0"/>
        <v>TRAENE-BMTNIMP</v>
      </c>
      <c r="B6" t="s">
        <v>5</v>
      </c>
    </row>
    <row r="7" spans="1:36" x14ac:dyDescent="0.3">
      <c r="A7" t="str">
        <f t="shared" si="0"/>
        <v>TRAENE-BMTNIMP</v>
      </c>
      <c r="B7" t="s">
        <v>6</v>
      </c>
      <c r="F7" s="8" t="s">
        <v>21</v>
      </c>
      <c r="G7" s="8">
        <v>2.93</v>
      </c>
      <c r="H7" s="8" t="s">
        <v>23</v>
      </c>
    </row>
    <row r="8" spans="1:36" x14ac:dyDescent="0.3">
      <c r="A8" t="str">
        <f t="shared" si="0"/>
        <v>TRAENE-BMTNIMP</v>
      </c>
      <c r="B8" t="s">
        <v>7</v>
      </c>
      <c r="F8" s="8" t="s">
        <v>22</v>
      </c>
      <c r="G8" s="8">
        <v>38.25</v>
      </c>
      <c r="H8" s="8" t="s">
        <v>23</v>
      </c>
    </row>
    <row r="9" spans="1:36" x14ac:dyDescent="0.3">
      <c r="A9" t="str">
        <f t="shared" si="0"/>
        <v>TRAENE-BMTNIMP</v>
      </c>
      <c r="B9" t="s">
        <v>8</v>
      </c>
    </row>
    <row r="10" spans="1:36" x14ac:dyDescent="0.3">
      <c r="A10" t="str">
        <f t="shared" si="0"/>
        <v>TRAENE-BMTNIMP</v>
      </c>
      <c r="B10" t="s">
        <v>17</v>
      </c>
      <c r="F10" t="s">
        <v>26</v>
      </c>
      <c r="G10" t="s">
        <v>34</v>
      </c>
    </row>
    <row r="11" spans="1:36" x14ac:dyDescent="0.3">
      <c r="A11" t="str">
        <f t="shared" si="0"/>
        <v>TRAENE-BMTNIMP</v>
      </c>
      <c r="B11" t="s">
        <v>18</v>
      </c>
      <c r="E11" t="s">
        <v>35</v>
      </c>
      <c r="F11" s="11" t="s">
        <v>33</v>
      </c>
      <c r="G11" s="8">
        <v>2023</v>
      </c>
      <c r="H11" s="8">
        <v>2024</v>
      </c>
      <c r="I11" s="8">
        <v>2025</v>
      </c>
      <c r="J11" s="8">
        <v>2026</v>
      </c>
      <c r="K11" s="8">
        <v>2027</v>
      </c>
      <c r="L11" s="8">
        <v>2028</v>
      </c>
      <c r="M11" s="8">
        <v>2029</v>
      </c>
      <c r="N11" s="8">
        <v>2030</v>
      </c>
      <c r="O11" s="8">
        <v>2031</v>
      </c>
      <c r="P11" s="8">
        <v>2032</v>
      </c>
      <c r="Q11" s="8">
        <v>2033</v>
      </c>
      <c r="R11" s="8">
        <v>2034</v>
      </c>
      <c r="S11" s="8">
        <v>2035</v>
      </c>
      <c r="T11" s="8">
        <v>2036</v>
      </c>
      <c r="U11" s="8">
        <v>2037</v>
      </c>
      <c r="V11" s="8">
        <v>2038</v>
      </c>
      <c r="W11" s="8">
        <v>2039</v>
      </c>
      <c r="X11" s="8">
        <v>2040</v>
      </c>
      <c r="Y11" s="8">
        <v>2041</v>
      </c>
      <c r="Z11" s="8">
        <v>2042</v>
      </c>
      <c r="AA11" s="8">
        <v>2043</v>
      </c>
      <c r="AB11" s="8">
        <v>2044</v>
      </c>
      <c r="AC11" s="8">
        <v>2045</v>
      </c>
      <c r="AD11" s="8">
        <v>2046</v>
      </c>
      <c r="AE11" s="8">
        <v>2047</v>
      </c>
      <c r="AF11" s="8">
        <v>2048</v>
      </c>
      <c r="AG11" s="8">
        <v>2049</v>
      </c>
      <c r="AH11" s="8">
        <v>2050</v>
      </c>
    </row>
    <row r="12" spans="1:36" x14ac:dyDescent="0.3">
      <c r="A12" t="str">
        <f t="shared" ref="A12:A15" si="5">"TRAENE-"&amp;RIGHT(B12,7)</f>
        <v>TRAENE-BDSLIMP</v>
      </c>
      <c r="B12" t="s">
        <v>29</v>
      </c>
      <c r="F12" s="8" t="s">
        <v>19</v>
      </c>
      <c r="G12" s="9">
        <f>AH12</f>
        <v>50</v>
      </c>
      <c r="H12" s="9">
        <f>$G$12+($N$12-$G$12)/($N$11-$G$11)*(H11-$G$11)</f>
        <v>50</v>
      </c>
      <c r="I12" s="9">
        <f t="shared" ref="I12:M12" si="6">$G$12+($N$12-$G$12)/($N$11-$G$11)*(I11-$G$11)</f>
        <v>50</v>
      </c>
      <c r="J12" s="9">
        <f t="shared" si="6"/>
        <v>50</v>
      </c>
      <c r="K12" s="9">
        <f t="shared" si="6"/>
        <v>50</v>
      </c>
      <c r="L12" s="9">
        <f t="shared" si="6"/>
        <v>50</v>
      </c>
      <c r="M12" s="9">
        <f t="shared" si="6"/>
        <v>50</v>
      </c>
      <c r="N12" s="9">
        <f t="shared" ref="N12:N13" si="7">O12</f>
        <v>50</v>
      </c>
      <c r="O12" s="9">
        <f t="shared" ref="O12:O13" si="8">P12</f>
        <v>50</v>
      </c>
      <c r="P12" s="9">
        <f t="shared" ref="P12:P13" si="9">Q12</f>
        <v>50</v>
      </c>
      <c r="Q12" s="9">
        <f t="shared" ref="Q12:Q13" si="10">R12</f>
        <v>50</v>
      </c>
      <c r="R12" s="9">
        <f t="shared" ref="R12:R13" si="11">S12</f>
        <v>50</v>
      </c>
      <c r="S12" s="9">
        <f t="shared" ref="S12:S13" si="12">T12</f>
        <v>50</v>
      </c>
      <c r="T12" s="9">
        <f t="shared" ref="T12:T13" si="13">U12</f>
        <v>50</v>
      </c>
      <c r="U12" s="9">
        <f t="shared" ref="U12:U13" si="14">V12</f>
        <v>50</v>
      </c>
      <c r="V12" s="9">
        <f t="shared" ref="V12:V13" si="15">W12</f>
        <v>50</v>
      </c>
      <c r="W12" s="9">
        <f t="shared" ref="W12:W13" si="16">X12</f>
        <v>50</v>
      </c>
      <c r="X12" s="9">
        <f t="shared" ref="X12:X13" si="17">Y12</f>
        <v>50</v>
      </c>
      <c r="Y12" s="9">
        <f t="shared" ref="Y12:Y13" si="18">Z12</f>
        <v>50</v>
      </c>
      <c r="Z12" s="9">
        <f t="shared" ref="Z12:Z13" si="19">AA12</f>
        <v>50</v>
      </c>
      <c r="AA12" s="9">
        <f t="shared" ref="AA12:AA13" si="20">AB12</f>
        <v>50</v>
      </c>
      <c r="AB12" s="9">
        <f t="shared" ref="AB12:AB13" si="21">AC12</f>
        <v>50</v>
      </c>
      <c r="AC12" s="9">
        <f t="shared" ref="AC12:AC13" si="22">AD12</f>
        <v>50</v>
      </c>
      <c r="AD12" s="9">
        <f t="shared" ref="AD12:AD13" si="23">AE12</f>
        <v>50</v>
      </c>
      <c r="AE12" s="9">
        <f t="shared" ref="AE12:AE13" si="24">AF12</f>
        <v>50</v>
      </c>
      <c r="AF12" s="9">
        <f t="shared" ref="AF12:AF13" si="25">AG12</f>
        <v>50</v>
      </c>
      <c r="AG12" s="9">
        <f>AH12</f>
        <v>50</v>
      </c>
      <c r="AH12" s="10">
        <v>50</v>
      </c>
    </row>
    <row r="13" spans="1:36" x14ac:dyDescent="0.3">
      <c r="A13" t="str">
        <f t="shared" si="5"/>
        <v>TRAENE-BDSLIMP</v>
      </c>
      <c r="B13" t="s">
        <v>30</v>
      </c>
      <c r="F13" s="8" t="s">
        <v>20</v>
      </c>
      <c r="G13" s="9">
        <f>H13</f>
        <v>3.8300653594771243</v>
      </c>
      <c r="H13" s="9">
        <f t="shared" ref="H13" si="26">I13</f>
        <v>3.8300653594771243</v>
      </c>
      <c r="I13" s="9">
        <f t="shared" ref="I13" si="27">J13</f>
        <v>3.8300653594771243</v>
      </c>
      <c r="J13" s="9">
        <f t="shared" ref="J13" si="28">K13</f>
        <v>3.8300653594771243</v>
      </c>
      <c r="K13" s="9">
        <f t="shared" ref="K13" si="29">L13</f>
        <v>3.8300653594771243</v>
      </c>
      <c r="L13" s="9">
        <f t="shared" ref="L13" si="30">M13</f>
        <v>3.8300653594771243</v>
      </c>
      <c r="M13" s="9">
        <f t="shared" ref="M13" si="31">N13</f>
        <v>3.8300653594771243</v>
      </c>
      <c r="N13" s="9">
        <f t="shared" si="7"/>
        <v>3.8300653594771243</v>
      </c>
      <c r="O13" s="9">
        <f t="shared" si="8"/>
        <v>3.8300653594771243</v>
      </c>
      <c r="P13" s="9">
        <f t="shared" si="9"/>
        <v>3.8300653594771243</v>
      </c>
      <c r="Q13" s="9">
        <f t="shared" si="10"/>
        <v>3.8300653594771243</v>
      </c>
      <c r="R13" s="9">
        <f t="shared" si="11"/>
        <v>3.8300653594771243</v>
      </c>
      <c r="S13" s="9">
        <f t="shared" si="12"/>
        <v>3.8300653594771243</v>
      </c>
      <c r="T13" s="9">
        <f t="shared" si="13"/>
        <v>3.8300653594771243</v>
      </c>
      <c r="U13" s="9">
        <f t="shared" si="14"/>
        <v>3.8300653594771243</v>
      </c>
      <c r="V13" s="9">
        <f t="shared" si="15"/>
        <v>3.8300653594771243</v>
      </c>
      <c r="W13" s="9">
        <f t="shared" si="16"/>
        <v>3.8300653594771243</v>
      </c>
      <c r="X13" s="9">
        <f t="shared" si="17"/>
        <v>3.8300653594771243</v>
      </c>
      <c r="Y13" s="9">
        <f t="shared" si="18"/>
        <v>3.8300653594771243</v>
      </c>
      <c r="Z13" s="9">
        <f t="shared" si="19"/>
        <v>3.8300653594771243</v>
      </c>
      <c r="AA13" s="9">
        <f t="shared" si="20"/>
        <v>3.8300653594771243</v>
      </c>
      <c r="AB13" s="9">
        <f t="shared" si="21"/>
        <v>3.8300653594771243</v>
      </c>
      <c r="AC13" s="9">
        <f t="shared" si="22"/>
        <v>3.8300653594771243</v>
      </c>
      <c r="AD13" s="9">
        <f t="shared" si="23"/>
        <v>3.8300653594771243</v>
      </c>
      <c r="AE13" s="9">
        <f t="shared" si="24"/>
        <v>3.8300653594771243</v>
      </c>
      <c r="AF13" s="9">
        <f t="shared" si="25"/>
        <v>3.8300653594771243</v>
      </c>
      <c r="AG13" s="9">
        <f>AH13</f>
        <v>3.8300653594771243</v>
      </c>
      <c r="AH13" s="9">
        <f t="shared" ref="AH13" si="32">AH12*$G$7/$G$8</f>
        <v>3.8300653594771243</v>
      </c>
    </row>
    <row r="14" spans="1:36" x14ac:dyDescent="0.3">
      <c r="A14" t="str">
        <f t="shared" si="5"/>
        <v>TRAENE-BDSLIMP</v>
      </c>
      <c r="B14" t="s">
        <v>31</v>
      </c>
    </row>
    <row r="15" spans="1:36" x14ac:dyDescent="0.3">
      <c r="A15" t="str">
        <f t="shared" si="5"/>
        <v>TRAENE-BDSLIMP</v>
      </c>
      <c r="B15" t="s">
        <v>32</v>
      </c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6" x14ac:dyDescent="0.3"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7:35" x14ac:dyDescent="0.3"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7:35" x14ac:dyDescent="0.3"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7:35" x14ac:dyDescent="0.3"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7:35" x14ac:dyDescent="0.3"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7:35" x14ac:dyDescent="0.3"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44" ht="12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3"/>
  <sheetViews>
    <sheetView workbookViewId="0">
      <selection activeCell="A3" sqref="A3"/>
    </sheetView>
  </sheetViews>
  <sheetFormatPr defaultRowHeight="14.4" x14ac:dyDescent="0.3"/>
  <cols>
    <col min="1" max="1" width="18.5546875" customWidth="1"/>
    <col min="2" max="2" width="21.5546875" customWidth="1"/>
  </cols>
  <sheetData>
    <row r="1" spans="1:2" x14ac:dyDescent="0.3">
      <c r="A1" t="s">
        <v>11</v>
      </c>
      <c r="B1" t="s">
        <v>13</v>
      </c>
    </row>
    <row r="2" spans="1:2" x14ac:dyDescent="0.3">
      <c r="A2" t="str">
        <f>'Energy Target'!A2</f>
        <v>TRAENE-BMTNIMP</v>
      </c>
    </row>
    <row r="3" spans="1:2" x14ac:dyDescent="0.3">
      <c r="A3" t="str">
        <f>'Energy Target'!A15</f>
        <v>TRAENE-BDSLIMP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15"/>
  <sheetViews>
    <sheetView topLeftCell="A2" workbookViewId="0">
      <selection activeCell="A12" sqref="A12:A15"/>
    </sheetView>
  </sheetViews>
  <sheetFormatPr defaultRowHeight="14.4" x14ac:dyDescent="0.3"/>
  <cols>
    <col min="1" max="1" width="20.44140625" customWidth="1"/>
    <col min="2" max="2" width="15.5546875" bestFit="1" customWidth="1"/>
  </cols>
  <sheetData>
    <row r="1" spans="1:3" x14ac:dyDescent="0.3">
      <c r="A1" t="s">
        <v>9</v>
      </c>
      <c r="B1" t="s">
        <v>11</v>
      </c>
      <c r="C1" t="s">
        <v>13</v>
      </c>
    </row>
    <row r="2" spans="1:3" x14ac:dyDescent="0.3">
      <c r="A2" t="str">
        <f>'Energy Target'!B2</f>
        <v>COMBDGBMTNIMP</v>
      </c>
      <c r="B2" t="str">
        <f>'Energy Target'!A2</f>
        <v>TRAENE-BMTNIMP</v>
      </c>
    </row>
    <row r="3" spans="1:3" x14ac:dyDescent="0.3">
      <c r="A3" t="str">
        <f>'Energy Target'!B3</f>
        <v>FRETRABMTNIMP</v>
      </c>
      <c r="B3" t="str">
        <f>'Energy Target'!A3</f>
        <v>TRAENE-BMTNIMP</v>
      </c>
    </row>
    <row r="4" spans="1:3" x14ac:dyDescent="0.3">
      <c r="A4" t="str">
        <f>'Energy Target'!B4</f>
        <v>INDBDGBMTNIMP</v>
      </c>
      <c r="B4" t="str">
        <f>'Energy Target'!A4</f>
        <v>TRAENE-BMTNIMP</v>
      </c>
    </row>
    <row r="5" spans="1:3" x14ac:dyDescent="0.3">
      <c r="A5" t="str">
        <f>'Energy Target'!B5</f>
        <v>LDITRABMTNIMP</v>
      </c>
      <c r="B5" t="str">
        <f>'Energy Target'!A5</f>
        <v>TRAENE-BMTNIMP</v>
      </c>
    </row>
    <row r="6" spans="1:3" x14ac:dyDescent="0.3">
      <c r="A6" t="str">
        <f>'Energy Target'!B6</f>
        <v>PASTRABMTNIMP</v>
      </c>
      <c r="B6" t="str">
        <f>'Energy Target'!A6</f>
        <v>TRAENE-BMTNIMP</v>
      </c>
    </row>
    <row r="7" spans="1:3" x14ac:dyDescent="0.3">
      <c r="A7" t="str">
        <f>'Energy Target'!B7</f>
        <v>PUBBDGBMTNIMP</v>
      </c>
      <c r="B7" t="str">
        <f>'Energy Target'!A7</f>
        <v>TRAENE-BMTNIMP</v>
      </c>
    </row>
    <row r="8" spans="1:3" x14ac:dyDescent="0.3">
      <c r="A8" t="str">
        <f>'Energy Target'!B8</f>
        <v>PUBTRABMTNIMP</v>
      </c>
      <c r="B8" t="str">
        <f>'Energy Target'!A8</f>
        <v>TRAENE-BMTNIMP</v>
      </c>
    </row>
    <row r="9" spans="1:3" x14ac:dyDescent="0.3">
      <c r="A9" t="str">
        <f>'Energy Target'!B9</f>
        <v>RESBDGBMTNIMP</v>
      </c>
      <c r="B9" t="str">
        <f>'Energy Target'!A9</f>
        <v>TRAENE-BMTNIMP</v>
      </c>
    </row>
    <row r="10" spans="1:3" x14ac:dyDescent="0.3">
      <c r="A10" t="str">
        <f>'Energy Target'!B10</f>
        <v>SLDWASBMTNIMP</v>
      </c>
      <c r="B10" t="str">
        <f>'Energy Target'!A10</f>
        <v>TRAENE-BMTNIMP</v>
      </c>
    </row>
    <row r="11" spans="1:3" x14ac:dyDescent="0.3">
      <c r="A11" t="str">
        <f>'Energy Target'!B11</f>
        <v>WATWASBMTNIMP</v>
      </c>
      <c r="B11" t="str">
        <f>'Energy Target'!A11</f>
        <v>TRAENE-BMTNIMP</v>
      </c>
    </row>
    <row r="12" spans="1:3" x14ac:dyDescent="0.3">
      <c r="A12" t="str">
        <f>'Energy Target'!B12</f>
        <v>FRETRABDSLIMP</v>
      </c>
      <c r="B12" t="str">
        <f>'Energy Target'!A12</f>
        <v>TRAENE-BDSLIMP</v>
      </c>
    </row>
    <row r="13" spans="1:3" x14ac:dyDescent="0.3">
      <c r="A13" t="str">
        <f>'Energy Target'!B13</f>
        <v>LDITRABDSLIMP</v>
      </c>
      <c r="B13" t="str">
        <f>'Energy Target'!A13</f>
        <v>TRAENE-BDSLIMP</v>
      </c>
    </row>
    <row r="14" spans="1:3" x14ac:dyDescent="0.3">
      <c r="A14" t="str">
        <f>'Energy Target'!B14</f>
        <v>PASTRABDSLIMP</v>
      </c>
      <c r="B14" t="str">
        <f>'Energy Target'!A14</f>
        <v>TRAENE-BDSLIMP</v>
      </c>
    </row>
    <row r="15" spans="1:3" x14ac:dyDescent="0.3">
      <c r="A15" t="str">
        <f>'Energy Target'!B15</f>
        <v>PUBTRABDSLIMP</v>
      </c>
      <c r="B15" t="str">
        <f>'Energy Target'!A15</f>
        <v>TRAENE-BDSLIMP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>
    <tabColor rgb="FFFFFF00"/>
  </sheetPr>
  <dimension ref="A1:D9819"/>
  <sheetViews>
    <sheetView tabSelected="1" topLeftCell="A19" workbookViewId="0">
      <selection activeCell="L25" sqref="L25"/>
    </sheetView>
  </sheetViews>
  <sheetFormatPr defaultRowHeight="14.4" x14ac:dyDescent="0.3"/>
  <cols>
    <col min="2" max="2" width="19.5546875" bestFit="1" customWidth="1"/>
    <col min="3" max="3" width="14.6640625" bestFit="1" customWidth="1"/>
    <col min="4" max="4" width="9.88671875" bestFit="1" customWidth="1"/>
  </cols>
  <sheetData>
    <row r="1" spans="1:4" ht="15" customHeight="1" x14ac:dyDescent="0.3">
      <c r="A1" t="s">
        <v>10</v>
      </c>
      <c r="B1" t="s">
        <v>11</v>
      </c>
      <c r="C1" t="s">
        <v>27</v>
      </c>
      <c r="D1" t="s">
        <v>12</v>
      </c>
    </row>
    <row r="2" spans="1:4" x14ac:dyDescent="0.3">
      <c r="A2">
        <v>2023</v>
      </c>
      <c r="B2" t="str">
        <f>'Energy Target'!$A$2</f>
        <v>TRAENE-BMTNIMP</v>
      </c>
      <c r="C2">
        <f>HLOOKUP(A2,'Energy Target'!$G$2:$AH$4,3,FALSE)*1000</f>
        <v>11873.202614379086</v>
      </c>
    </row>
    <row r="3" spans="1:4" x14ac:dyDescent="0.3">
      <c r="A3">
        <f>A2+1</f>
        <v>2024</v>
      </c>
      <c r="B3" t="str">
        <f>'Energy Target'!$A$2</f>
        <v>TRAENE-BMTNIMP</v>
      </c>
      <c r="C3">
        <f>HLOOKUP(A3,'Energy Target'!$G$2:$AH$4,3,FALSE)*1000</f>
        <v>11873.202614379086</v>
      </c>
    </row>
    <row r="4" spans="1:4" x14ac:dyDescent="0.3">
      <c r="A4">
        <f t="shared" ref="A4:A29" si="0">A3+1</f>
        <v>2025</v>
      </c>
      <c r="B4" t="str">
        <f>'Energy Target'!$A$2</f>
        <v>TRAENE-BMTNIMP</v>
      </c>
      <c r="C4">
        <f>HLOOKUP(A4,'Energy Target'!$G$2:$AH$4,3,FALSE)*1000</f>
        <v>11873.202614379086</v>
      </c>
    </row>
    <row r="5" spans="1:4" x14ac:dyDescent="0.3">
      <c r="A5">
        <f t="shared" si="0"/>
        <v>2026</v>
      </c>
      <c r="B5" t="str">
        <f>'Energy Target'!$A$2</f>
        <v>TRAENE-BMTNIMP</v>
      </c>
      <c r="C5">
        <f>HLOOKUP(A5,'Energy Target'!$G$2:$AH$4,3,FALSE)*1000</f>
        <v>11873.202614379086</v>
      </c>
    </row>
    <row r="6" spans="1:4" x14ac:dyDescent="0.3">
      <c r="A6">
        <f t="shared" si="0"/>
        <v>2027</v>
      </c>
      <c r="B6" t="str">
        <f>'Energy Target'!$A$2</f>
        <v>TRAENE-BMTNIMP</v>
      </c>
      <c r="C6">
        <f>HLOOKUP(A6,'Energy Target'!$G$2:$AH$4,3,FALSE)*1000</f>
        <v>11873.202614379086</v>
      </c>
    </row>
    <row r="7" spans="1:4" x14ac:dyDescent="0.3">
      <c r="A7">
        <f t="shared" si="0"/>
        <v>2028</v>
      </c>
      <c r="B7" t="str">
        <f>'Energy Target'!$A$2</f>
        <v>TRAENE-BMTNIMP</v>
      </c>
      <c r="C7">
        <f>HLOOKUP(A7,'Energy Target'!$G$2:$AH$4,3,FALSE)*1000</f>
        <v>11873.202614379086</v>
      </c>
    </row>
    <row r="8" spans="1:4" x14ac:dyDescent="0.3">
      <c r="A8">
        <f t="shared" si="0"/>
        <v>2029</v>
      </c>
      <c r="B8" t="str">
        <f>'Energy Target'!$A$2</f>
        <v>TRAENE-BMTNIMP</v>
      </c>
      <c r="C8">
        <f>HLOOKUP(A8,'Energy Target'!$G$2:$AH$4,3,FALSE)*1000</f>
        <v>11873.202614379086</v>
      </c>
    </row>
    <row r="9" spans="1:4" x14ac:dyDescent="0.3">
      <c r="A9">
        <f t="shared" si="0"/>
        <v>2030</v>
      </c>
      <c r="B9" t="str">
        <f>'Energy Target'!$A$2</f>
        <v>TRAENE-BMTNIMP</v>
      </c>
      <c r="C9">
        <f>HLOOKUP(A9,'Energy Target'!$G$2:$AH$4,3,FALSE)*1000</f>
        <v>11873.202614379086</v>
      </c>
    </row>
    <row r="10" spans="1:4" x14ac:dyDescent="0.3">
      <c r="A10">
        <f t="shared" si="0"/>
        <v>2031</v>
      </c>
      <c r="B10" t="str">
        <f>'Energy Target'!$A$2</f>
        <v>TRAENE-BMTNIMP</v>
      </c>
      <c r="C10">
        <f>HLOOKUP(A10,'Energy Target'!$G$2:$AH$4,3,FALSE)*1000</f>
        <v>11873.202614379086</v>
      </c>
    </row>
    <row r="11" spans="1:4" x14ac:dyDescent="0.3">
      <c r="A11">
        <f t="shared" si="0"/>
        <v>2032</v>
      </c>
      <c r="B11" t="str">
        <f>'Energy Target'!$A$2</f>
        <v>TRAENE-BMTNIMP</v>
      </c>
      <c r="C11">
        <f>HLOOKUP(A11,'Energy Target'!$G$2:$AH$4,3,FALSE)*1000</f>
        <v>11873.202614379086</v>
      </c>
    </row>
    <row r="12" spans="1:4" x14ac:dyDescent="0.3">
      <c r="A12">
        <f t="shared" si="0"/>
        <v>2033</v>
      </c>
      <c r="B12" t="str">
        <f>'Energy Target'!$A$2</f>
        <v>TRAENE-BMTNIMP</v>
      </c>
      <c r="C12">
        <f>HLOOKUP(A12,'Energy Target'!$G$2:$AH$4,3,FALSE)*1000</f>
        <v>11873.202614379086</v>
      </c>
    </row>
    <row r="13" spans="1:4" x14ac:dyDescent="0.3">
      <c r="A13">
        <f t="shared" si="0"/>
        <v>2034</v>
      </c>
      <c r="B13" t="str">
        <f>'Energy Target'!$A$2</f>
        <v>TRAENE-BMTNIMP</v>
      </c>
      <c r="C13">
        <f>HLOOKUP(A13,'Energy Target'!$G$2:$AH$4,3,FALSE)*1000</f>
        <v>11873.202614379086</v>
      </c>
    </row>
    <row r="14" spans="1:4" x14ac:dyDescent="0.3">
      <c r="A14">
        <f t="shared" si="0"/>
        <v>2035</v>
      </c>
      <c r="B14" t="str">
        <f>'Energy Target'!$A$2</f>
        <v>TRAENE-BMTNIMP</v>
      </c>
      <c r="C14">
        <f>HLOOKUP(A14,'Energy Target'!$G$2:$AH$4,3,FALSE)*1000</f>
        <v>11873.202614379086</v>
      </c>
    </row>
    <row r="15" spans="1:4" x14ac:dyDescent="0.3">
      <c r="A15">
        <f t="shared" si="0"/>
        <v>2036</v>
      </c>
      <c r="B15" t="str">
        <f>'Energy Target'!$A$2</f>
        <v>TRAENE-BMTNIMP</v>
      </c>
      <c r="C15">
        <f>HLOOKUP(A15,'Energy Target'!$G$2:$AH$4,3,FALSE)*1000</f>
        <v>11873.202614379086</v>
      </c>
    </row>
    <row r="16" spans="1:4" x14ac:dyDescent="0.3">
      <c r="A16">
        <f t="shared" si="0"/>
        <v>2037</v>
      </c>
      <c r="B16" t="str">
        <f>'Energy Target'!$A$2</f>
        <v>TRAENE-BMTNIMP</v>
      </c>
      <c r="C16">
        <f>HLOOKUP(A16,'Energy Target'!$G$2:$AH$4,3,FALSE)*1000</f>
        <v>11873.202614379086</v>
      </c>
    </row>
    <row r="17" spans="1:3" x14ac:dyDescent="0.3">
      <c r="A17">
        <f t="shared" si="0"/>
        <v>2038</v>
      </c>
      <c r="B17" t="str">
        <f>'Energy Target'!$A$2</f>
        <v>TRAENE-BMTNIMP</v>
      </c>
      <c r="C17">
        <f>HLOOKUP(A17,'Energy Target'!$G$2:$AH$4,3,FALSE)*1000</f>
        <v>11873.202614379086</v>
      </c>
    </row>
    <row r="18" spans="1:3" x14ac:dyDescent="0.3">
      <c r="A18">
        <f t="shared" si="0"/>
        <v>2039</v>
      </c>
      <c r="B18" t="str">
        <f>'Energy Target'!$A$2</f>
        <v>TRAENE-BMTNIMP</v>
      </c>
      <c r="C18">
        <f>HLOOKUP(A18,'Energy Target'!$G$2:$AH$4,3,FALSE)*1000</f>
        <v>11873.202614379086</v>
      </c>
    </row>
    <row r="19" spans="1:3" x14ac:dyDescent="0.3">
      <c r="A19">
        <f t="shared" si="0"/>
        <v>2040</v>
      </c>
      <c r="B19" t="str">
        <f>'Energy Target'!$A$2</f>
        <v>TRAENE-BMTNIMP</v>
      </c>
      <c r="C19">
        <f>HLOOKUP(A19,'Energy Target'!$G$2:$AH$4,3,FALSE)*1000</f>
        <v>11873.202614379086</v>
      </c>
    </row>
    <row r="20" spans="1:3" x14ac:dyDescent="0.3">
      <c r="A20">
        <f t="shared" si="0"/>
        <v>2041</v>
      </c>
      <c r="B20" t="str">
        <f>'Energy Target'!$A$2</f>
        <v>TRAENE-BMTNIMP</v>
      </c>
      <c r="C20">
        <f>HLOOKUP(A20,'Energy Target'!$G$2:$AH$4,3,FALSE)*1000</f>
        <v>11873.202614379086</v>
      </c>
    </row>
    <row r="21" spans="1:3" x14ac:dyDescent="0.3">
      <c r="A21">
        <f t="shared" si="0"/>
        <v>2042</v>
      </c>
      <c r="B21" t="str">
        <f>'Energy Target'!$A$2</f>
        <v>TRAENE-BMTNIMP</v>
      </c>
      <c r="C21">
        <f>HLOOKUP(A21,'Energy Target'!$G$2:$AH$4,3,FALSE)*1000</f>
        <v>11873.202614379086</v>
      </c>
    </row>
    <row r="22" spans="1:3" x14ac:dyDescent="0.3">
      <c r="A22">
        <f t="shared" si="0"/>
        <v>2043</v>
      </c>
      <c r="B22" t="str">
        <f>'Energy Target'!$A$2</f>
        <v>TRAENE-BMTNIMP</v>
      </c>
      <c r="C22">
        <f>HLOOKUP(A22,'Energy Target'!$G$2:$AH$4,3,FALSE)*1000</f>
        <v>11873.202614379086</v>
      </c>
    </row>
    <row r="23" spans="1:3" x14ac:dyDescent="0.3">
      <c r="A23">
        <f t="shared" si="0"/>
        <v>2044</v>
      </c>
      <c r="B23" t="str">
        <f>'Energy Target'!$A$2</f>
        <v>TRAENE-BMTNIMP</v>
      </c>
      <c r="C23">
        <f>HLOOKUP(A23,'Energy Target'!$G$2:$AH$4,3,FALSE)*1000</f>
        <v>11873.202614379086</v>
      </c>
    </row>
    <row r="24" spans="1:3" x14ac:dyDescent="0.3">
      <c r="A24">
        <f t="shared" si="0"/>
        <v>2045</v>
      </c>
      <c r="B24" t="str">
        <f>'Energy Target'!$A$2</f>
        <v>TRAENE-BMTNIMP</v>
      </c>
      <c r="C24">
        <f>HLOOKUP(A24,'Energy Target'!$G$2:$AH$4,3,FALSE)*1000</f>
        <v>11873.202614379086</v>
      </c>
    </row>
    <row r="25" spans="1:3" x14ac:dyDescent="0.3">
      <c r="A25">
        <f t="shared" si="0"/>
        <v>2046</v>
      </c>
      <c r="B25" t="str">
        <f>'Energy Target'!$A$2</f>
        <v>TRAENE-BMTNIMP</v>
      </c>
      <c r="C25">
        <f>HLOOKUP(A25,'Energy Target'!$G$2:$AH$4,3,FALSE)*1000</f>
        <v>11873.202614379086</v>
      </c>
    </row>
    <row r="26" spans="1:3" x14ac:dyDescent="0.3">
      <c r="A26">
        <f t="shared" si="0"/>
        <v>2047</v>
      </c>
      <c r="B26" t="str">
        <f>'Energy Target'!$A$2</f>
        <v>TRAENE-BMTNIMP</v>
      </c>
      <c r="C26">
        <f>HLOOKUP(A26,'Energy Target'!$G$2:$AH$4,3,FALSE)*1000</f>
        <v>11873.202614379086</v>
      </c>
    </row>
    <row r="27" spans="1:3" x14ac:dyDescent="0.3">
      <c r="A27">
        <f t="shared" si="0"/>
        <v>2048</v>
      </c>
      <c r="B27" t="str">
        <f>'Energy Target'!$A$2</f>
        <v>TRAENE-BMTNIMP</v>
      </c>
      <c r="C27">
        <f>HLOOKUP(A27,'Energy Target'!$G$2:$AH$4,3,FALSE)*1000</f>
        <v>11873.202614379086</v>
      </c>
    </row>
    <row r="28" spans="1:3" x14ac:dyDescent="0.3">
      <c r="A28">
        <f t="shared" si="0"/>
        <v>2049</v>
      </c>
      <c r="B28" t="str">
        <f>'Energy Target'!$A$2</f>
        <v>TRAENE-BMTNIMP</v>
      </c>
      <c r="C28">
        <f>HLOOKUP(A28,'Energy Target'!$G$2:$AH$4,3,FALSE)*1000</f>
        <v>11873.202614379086</v>
      </c>
    </row>
    <row r="29" spans="1:3" x14ac:dyDescent="0.3">
      <c r="A29">
        <f t="shared" si="0"/>
        <v>2050</v>
      </c>
      <c r="B29" t="str">
        <f>'Energy Target'!$A$2</f>
        <v>TRAENE-BMTNIMP</v>
      </c>
      <c r="C29">
        <f>HLOOKUP(A29,'Energy Target'!$G$2:$AH$4,3,FALSE)*1000</f>
        <v>11873.202614379086</v>
      </c>
    </row>
    <row r="30" spans="1:3" x14ac:dyDescent="0.3">
      <c r="A30">
        <f>A2</f>
        <v>2023</v>
      </c>
      <c r="B30" t="str">
        <f>'Energy Target'!$A$12</f>
        <v>TRAENE-BDSLIMP</v>
      </c>
      <c r="C30">
        <f>HLOOKUP(A30,'Energy Target'!$F$11:$AH$13,3,FALSE)*1000</f>
        <v>3830.0653594771243</v>
      </c>
    </row>
    <row r="31" spans="1:3" x14ac:dyDescent="0.3">
      <c r="A31">
        <f t="shared" ref="A31:A57" si="1">A3</f>
        <v>2024</v>
      </c>
      <c r="B31" t="str">
        <f>'Energy Target'!$A$12</f>
        <v>TRAENE-BDSLIMP</v>
      </c>
      <c r="C31">
        <f>HLOOKUP(A31,'Energy Target'!$F$11:$AH$13,3,FALSE)*1000</f>
        <v>3830.0653594771243</v>
      </c>
    </row>
    <row r="32" spans="1:3" x14ac:dyDescent="0.3">
      <c r="A32">
        <f t="shared" si="1"/>
        <v>2025</v>
      </c>
      <c r="B32" t="str">
        <f>'Energy Target'!$A$12</f>
        <v>TRAENE-BDSLIMP</v>
      </c>
      <c r="C32">
        <f>HLOOKUP(A32,'Energy Target'!$F$11:$AH$13,3,FALSE)*1000</f>
        <v>3830.0653594771243</v>
      </c>
    </row>
    <row r="33" spans="1:3" x14ac:dyDescent="0.3">
      <c r="A33">
        <f t="shared" si="1"/>
        <v>2026</v>
      </c>
      <c r="B33" t="str">
        <f>'Energy Target'!$A$12</f>
        <v>TRAENE-BDSLIMP</v>
      </c>
      <c r="C33">
        <f>HLOOKUP(A33,'Energy Target'!$F$11:$AH$13,3,FALSE)*1000</f>
        <v>3830.0653594771243</v>
      </c>
    </row>
    <row r="34" spans="1:3" x14ac:dyDescent="0.3">
      <c r="A34">
        <f t="shared" si="1"/>
        <v>2027</v>
      </c>
      <c r="B34" t="str">
        <f>'Energy Target'!$A$12</f>
        <v>TRAENE-BDSLIMP</v>
      </c>
      <c r="C34">
        <f>HLOOKUP(A34,'Energy Target'!$F$11:$AH$13,3,FALSE)*1000</f>
        <v>3830.0653594771243</v>
      </c>
    </row>
    <row r="35" spans="1:3" x14ac:dyDescent="0.3">
      <c r="A35">
        <f t="shared" si="1"/>
        <v>2028</v>
      </c>
      <c r="B35" t="str">
        <f>'Energy Target'!$A$12</f>
        <v>TRAENE-BDSLIMP</v>
      </c>
      <c r="C35">
        <f>HLOOKUP(A35,'Energy Target'!$F$11:$AH$13,3,FALSE)*1000</f>
        <v>3830.0653594771243</v>
      </c>
    </row>
    <row r="36" spans="1:3" x14ac:dyDescent="0.3">
      <c r="A36">
        <f t="shared" si="1"/>
        <v>2029</v>
      </c>
      <c r="B36" t="str">
        <f>'Energy Target'!$A$12</f>
        <v>TRAENE-BDSLIMP</v>
      </c>
      <c r="C36">
        <f>HLOOKUP(A36,'Energy Target'!$F$11:$AH$13,3,FALSE)*1000</f>
        <v>3830.0653594771243</v>
      </c>
    </row>
    <row r="37" spans="1:3" x14ac:dyDescent="0.3">
      <c r="A37">
        <f t="shared" si="1"/>
        <v>2030</v>
      </c>
      <c r="B37" t="str">
        <f>'Energy Target'!$A$12</f>
        <v>TRAENE-BDSLIMP</v>
      </c>
      <c r="C37">
        <f>HLOOKUP(A37,'Energy Target'!$F$11:$AH$13,3,FALSE)*1000</f>
        <v>3830.0653594771243</v>
      </c>
    </row>
    <row r="38" spans="1:3" x14ac:dyDescent="0.3">
      <c r="A38">
        <f t="shared" si="1"/>
        <v>2031</v>
      </c>
      <c r="B38" t="str">
        <f>'Energy Target'!$A$12</f>
        <v>TRAENE-BDSLIMP</v>
      </c>
      <c r="C38">
        <f>HLOOKUP(A38,'Energy Target'!$F$11:$AH$13,3,FALSE)*1000</f>
        <v>3830.0653594771243</v>
      </c>
    </row>
    <row r="39" spans="1:3" x14ac:dyDescent="0.3">
      <c r="A39">
        <f t="shared" si="1"/>
        <v>2032</v>
      </c>
      <c r="B39" t="str">
        <f>'Energy Target'!$A$12</f>
        <v>TRAENE-BDSLIMP</v>
      </c>
      <c r="C39">
        <f>HLOOKUP(A39,'Energy Target'!$F$11:$AH$13,3,FALSE)*1000</f>
        <v>3830.0653594771243</v>
      </c>
    </row>
    <row r="40" spans="1:3" x14ac:dyDescent="0.3">
      <c r="A40">
        <f t="shared" si="1"/>
        <v>2033</v>
      </c>
      <c r="B40" t="str">
        <f>'Energy Target'!$A$12</f>
        <v>TRAENE-BDSLIMP</v>
      </c>
      <c r="C40">
        <f>HLOOKUP(A40,'Energy Target'!$F$11:$AH$13,3,FALSE)*1000</f>
        <v>3830.0653594771243</v>
      </c>
    </row>
    <row r="41" spans="1:3" x14ac:dyDescent="0.3">
      <c r="A41">
        <f t="shared" si="1"/>
        <v>2034</v>
      </c>
      <c r="B41" t="str">
        <f>'Energy Target'!$A$12</f>
        <v>TRAENE-BDSLIMP</v>
      </c>
      <c r="C41">
        <f>HLOOKUP(A41,'Energy Target'!$F$11:$AH$13,3,FALSE)*1000</f>
        <v>3830.0653594771243</v>
      </c>
    </row>
    <row r="42" spans="1:3" x14ac:dyDescent="0.3">
      <c r="A42">
        <f t="shared" si="1"/>
        <v>2035</v>
      </c>
      <c r="B42" t="str">
        <f>'Energy Target'!$A$12</f>
        <v>TRAENE-BDSLIMP</v>
      </c>
      <c r="C42">
        <f>HLOOKUP(A42,'Energy Target'!$F$11:$AH$13,3,FALSE)*1000</f>
        <v>3830.0653594771243</v>
      </c>
    </row>
    <row r="43" spans="1:3" x14ac:dyDescent="0.3">
      <c r="A43">
        <f t="shared" si="1"/>
        <v>2036</v>
      </c>
      <c r="B43" t="str">
        <f>'Energy Target'!$A$12</f>
        <v>TRAENE-BDSLIMP</v>
      </c>
      <c r="C43">
        <f>HLOOKUP(A43,'Energy Target'!$F$11:$AH$13,3,FALSE)*1000</f>
        <v>3830.0653594771243</v>
      </c>
    </row>
    <row r="44" spans="1:3" x14ac:dyDescent="0.3">
      <c r="A44">
        <f t="shared" si="1"/>
        <v>2037</v>
      </c>
      <c r="B44" t="str">
        <f>'Energy Target'!$A$12</f>
        <v>TRAENE-BDSLIMP</v>
      </c>
      <c r="C44">
        <f>HLOOKUP(A44,'Energy Target'!$F$11:$AH$13,3,FALSE)*1000</f>
        <v>3830.0653594771243</v>
      </c>
    </row>
    <row r="45" spans="1:3" x14ac:dyDescent="0.3">
      <c r="A45">
        <f t="shared" si="1"/>
        <v>2038</v>
      </c>
      <c r="B45" t="str">
        <f>'Energy Target'!$A$12</f>
        <v>TRAENE-BDSLIMP</v>
      </c>
      <c r="C45">
        <f>HLOOKUP(A45,'Energy Target'!$F$11:$AH$13,3,FALSE)*1000</f>
        <v>3830.0653594771243</v>
      </c>
    </row>
    <row r="46" spans="1:3" x14ac:dyDescent="0.3">
      <c r="A46">
        <f t="shared" si="1"/>
        <v>2039</v>
      </c>
      <c r="B46" t="str">
        <f>'Energy Target'!$A$12</f>
        <v>TRAENE-BDSLIMP</v>
      </c>
      <c r="C46">
        <f>HLOOKUP(A46,'Energy Target'!$F$11:$AH$13,3,FALSE)*1000</f>
        <v>3830.0653594771243</v>
      </c>
    </row>
    <row r="47" spans="1:3" x14ac:dyDescent="0.3">
      <c r="A47">
        <f t="shared" si="1"/>
        <v>2040</v>
      </c>
      <c r="B47" t="str">
        <f>'Energy Target'!$A$12</f>
        <v>TRAENE-BDSLIMP</v>
      </c>
      <c r="C47">
        <f>HLOOKUP(A47,'Energy Target'!$F$11:$AH$13,3,FALSE)*1000</f>
        <v>3830.0653594771243</v>
      </c>
    </row>
    <row r="48" spans="1:3" x14ac:dyDescent="0.3">
      <c r="A48">
        <f t="shared" si="1"/>
        <v>2041</v>
      </c>
      <c r="B48" t="str">
        <f>'Energy Target'!$A$12</f>
        <v>TRAENE-BDSLIMP</v>
      </c>
      <c r="C48">
        <f>HLOOKUP(A48,'Energy Target'!$F$11:$AH$13,3,FALSE)*1000</f>
        <v>3830.0653594771243</v>
      </c>
    </row>
    <row r="49" spans="1:3" x14ac:dyDescent="0.3">
      <c r="A49">
        <f t="shared" si="1"/>
        <v>2042</v>
      </c>
      <c r="B49" t="str">
        <f>'Energy Target'!$A$12</f>
        <v>TRAENE-BDSLIMP</v>
      </c>
      <c r="C49">
        <f>HLOOKUP(A49,'Energy Target'!$F$11:$AH$13,3,FALSE)*1000</f>
        <v>3830.0653594771243</v>
      </c>
    </row>
    <row r="50" spans="1:3" x14ac:dyDescent="0.3">
      <c r="A50">
        <f t="shared" si="1"/>
        <v>2043</v>
      </c>
      <c r="B50" t="str">
        <f>'Energy Target'!$A$12</f>
        <v>TRAENE-BDSLIMP</v>
      </c>
      <c r="C50">
        <f>HLOOKUP(A50,'Energy Target'!$F$11:$AH$13,3,FALSE)*1000</f>
        <v>3830.0653594771243</v>
      </c>
    </row>
    <row r="51" spans="1:3" x14ac:dyDescent="0.3">
      <c r="A51">
        <f t="shared" si="1"/>
        <v>2044</v>
      </c>
      <c r="B51" t="str">
        <f>'Energy Target'!$A$12</f>
        <v>TRAENE-BDSLIMP</v>
      </c>
      <c r="C51">
        <f>HLOOKUP(A51,'Energy Target'!$F$11:$AH$13,3,FALSE)*1000</f>
        <v>3830.0653594771243</v>
      </c>
    </row>
    <row r="52" spans="1:3" x14ac:dyDescent="0.3">
      <c r="A52">
        <f t="shared" si="1"/>
        <v>2045</v>
      </c>
      <c r="B52" t="str">
        <f>'Energy Target'!$A$12</f>
        <v>TRAENE-BDSLIMP</v>
      </c>
      <c r="C52">
        <f>HLOOKUP(A52,'Energy Target'!$F$11:$AH$13,3,FALSE)*1000</f>
        <v>3830.0653594771243</v>
      </c>
    </row>
    <row r="53" spans="1:3" x14ac:dyDescent="0.3">
      <c r="A53">
        <f t="shared" si="1"/>
        <v>2046</v>
      </c>
      <c r="B53" t="str">
        <f>'Energy Target'!$A$12</f>
        <v>TRAENE-BDSLIMP</v>
      </c>
      <c r="C53">
        <f>HLOOKUP(A53,'Energy Target'!$F$11:$AH$13,3,FALSE)*1000</f>
        <v>3830.0653594771243</v>
      </c>
    </row>
    <row r="54" spans="1:3" x14ac:dyDescent="0.3">
      <c r="A54">
        <f t="shared" si="1"/>
        <v>2047</v>
      </c>
      <c r="B54" t="str">
        <f>'Energy Target'!$A$12</f>
        <v>TRAENE-BDSLIMP</v>
      </c>
      <c r="C54">
        <f>HLOOKUP(A54,'Energy Target'!$F$11:$AH$13,3,FALSE)*1000</f>
        <v>3830.0653594771243</v>
      </c>
    </row>
    <row r="55" spans="1:3" x14ac:dyDescent="0.3">
      <c r="A55">
        <f t="shared" si="1"/>
        <v>2048</v>
      </c>
      <c r="B55" t="str">
        <f>'Energy Target'!$A$12</f>
        <v>TRAENE-BDSLIMP</v>
      </c>
      <c r="C55">
        <f>HLOOKUP(A55,'Energy Target'!$F$11:$AH$13,3,FALSE)*1000</f>
        <v>3830.0653594771243</v>
      </c>
    </row>
    <row r="56" spans="1:3" x14ac:dyDescent="0.3">
      <c r="A56">
        <f t="shared" si="1"/>
        <v>2049</v>
      </c>
      <c r="B56" t="str">
        <f>'Energy Target'!$A$12</f>
        <v>TRAENE-BDSLIMP</v>
      </c>
      <c r="C56">
        <f>HLOOKUP(A56,'Energy Target'!$F$11:$AH$13,3,FALSE)*1000</f>
        <v>3830.0653594771243</v>
      </c>
    </row>
    <row r="57" spans="1:3" x14ac:dyDescent="0.3">
      <c r="A57">
        <f t="shared" si="1"/>
        <v>2050</v>
      </c>
      <c r="B57" t="str">
        <f>'Energy Target'!$A$12</f>
        <v>TRAENE-BDSLIMP</v>
      </c>
      <c r="C57">
        <f>HLOOKUP(A57,'Energy Target'!$F$11:$AH$13,3,FALSE)*1000</f>
        <v>3830.0653594771243</v>
      </c>
    </row>
    <row r="9606" spans="3:3" x14ac:dyDescent="0.3">
      <c r="C9606" s="3"/>
    </row>
    <row r="9607" spans="3:3" x14ac:dyDescent="0.3">
      <c r="C9607" s="3"/>
    </row>
    <row r="9608" spans="3:3" x14ac:dyDescent="0.3">
      <c r="C9608" s="3"/>
    </row>
    <row r="9609" spans="3:3" x14ac:dyDescent="0.3">
      <c r="C9609" s="3"/>
    </row>
    <row r="9610" spans="3:3" x14ac:dyDescent="0.3">
      <c r="C9610" s="3"/>
    </row>
    <row r="9611" spans="3:3" x14ac:dyDescent="0.3">
      <c r="C9611" s="3"/>
    </row>
    <row r="9612" spans="3:3" x14ac:dyDescent="0.3">
      <c r="C9612" s="3"/>
    </row>
    <row r="9613" spans="3:3" x14ac:dyDescent="0.3">
      <c r="C9613" s="3"/>
    </row>
    <row r="9614" spans="3:3" x14ac:dyDescent="0.3">
      <c r="C9614" s="3"/>
    </row>
    <row r="9615" spans="3:3" x14ac:dyDescent="0.3">
      <c r="C9615" s="3"/>
    </row>
    <row r="9616" spans="3:3" x14ac:dyDescent="0.3">
      <c r="C9616" s="3"/>
    </row>
    <row r="9617" spans="3:3" x14ac:dyDescent="0.3">
      <c r="C9617" s="3"/>
    </row>
    <row r="9618" spans="3:3" x14ac:dyDescent="0.3">
      <c r="C9618" s="3"/>
    </row>
    <row r="9619" spans="3:3" x14ac:dyDescent="0.3">
      <c r="C9619" s="3"/>
    </row>
    <row r="9620" spans="3:3" x14ac:dyDescent="0.3">
      <c r="C9620" s="3"/>
    </row>
    <row r="9621" spans="3:3" x14ac:dyDescent="0.3">
      <c r="C9621" s="3"/>
    </row>
    <row r="9622" spans="3:3" x14ac:dyDescent="0.3">
      <c r="C9622" s="3"/>
    </row>
    <row r="9623" spans="3:3" x14ac:dyDescent="0.3">
      <c r="C9623" s="3"/>
    </row>
    <row r="9624" spans="3:3" x14ac:dyDescent="0.3">
      <c r="C9624" s="3"/>
    </row>
    <row r="9625" spans="3:3" x14ac:dyDescent="0.3">
      <c r="C9625" s="3"/>
    </row>
    <row r="9626" spans="3:3" x14ac:dyDescent="0.3">
      <c r="C9626" s="3"/>
    </row>
    <row r="9627" spans="3:3" x14ac:dyDescent="0.3">
      <c r="C9627" s="3"/>
    </row>
    <row r="9628" spans="3:3" x14ac:dyDescent="0.3">
      <c r="C9628" s="3"/>
    </row>
    <row r="9629" spans="3:3" x14ac:dyDescent="0.3">
      <c r="C9629" s="3"/>
    </row>
    <row r="9630" spans="3:3" x14ac:dyDescent="0.3">
      <c r="C9630" s="3"/>
    </row>
    <row r="9631" spans="3:3" x14ac:dyDescent="0.3">
      <c r="C9631" s="3"/>
    </row>
    <row r="9632" spans="3:3" x14ac:dyDescent="0.3">
      <c r="C9632" s="3"/>
    </row>
    <row r="9633" spans="3:3" x14ac:dyDescent="0.3">
      <c r="C9633" s="3"/>
    </row>
    <row r="9634" spans="3:3" x14ac:dyDescent="0.3">
      <c r="C9634" s="3"/>
    </row>
    <row r="9635" spans="3:3" x14ac:dyDescent="0.3">
      <c r="C9635" s="3"/>
    </row>
    <row r="9636" spans="3:3" x14ac:dyDescent="0.3">
      <c r="C9636" s="3"/>
    </row>
    <row r="9637" spans="3:3" x14ac:dyDescent="0.3">
      <c r="C9637" s="3"/>
    </row>
    <row r="9638" spans="3:3" x14ac:dyDescent="0.3">
      <c r="C9638" s="3"/>
    </row>
    <row r="9639" spans="3:3" x14ac:dyDescent="0.3">
      <c r="C9639" s="3"/>
    </row>
    <row r="9640" spans="3:3" x14ac:dyDescent="0.3">
      <c r="C9640" s="3"/>
    </row>
    <row r="9641" spans="3:3" x14ac:dyDescent="0.3">
      <c r="C9641" s="3"/>
    </row>
    <row r="9642" spans="3:3" x14ac:dyDescent="0.3">
      <c r="C9642" s="3"/>
    </row>
    <row r="9643" spans="3:3" x14ac:dyDescent="0.3">
      <c r="C9643" s="3"/>
    </row>
    <row r="9644" spans="3:3" x14ac:dyDescent="0.3">
      <c r="C9644" s="3"/>
    </row>
    <row r="9645" spans="3:3" x14ac:dyDescent="0.3">
      <c r="C9645" s="3"/>
    </row>
    <row r="9646" spans="3:3" x14ac:dyDescent="0.3">
      <c r="C9646" s="3"/>
    </row>
    <row r="9647" spans="3:3" x14ac:dyDescent="0.3">
      <c r="C9647" s="3"/>
    </row>
    <row r="9648" spans="3:3" x14ac:dyDescent="0.3">
      <c r="C9648" s="3"/>
    </row>
    <row r="9649" spans="3:3" x14ac:dyDescent="0.3">
      <c r="C9649" s="3"/>
    </row>
    <row r="9650" spans="3:3" x14ac:dyDescent="0.3">
      <c r="C9650" s="3"/>
    </row>
    <row r="9651" spans="3:3" x14ac:dyDescent="0.3">
      <c r="C9651" s="3"/>
    </row>
    <row r="9652" spans="3:3" x14ac:dyDescent="0.3">
      <c r="C9652" s="3"/>
    </row>
    <row r="9653" spans="3:3" x14ac:dyDescent="0.3">
      <c r="C9653" s="3"/>
    </row>
    <row r="9654" spans="3:3" x14ac:dyDescent="0.3">
      <c r="C9654" s="3"/>
    </row>
    <row r="9655" spans="3:3" x14ac:dyDescent="0.3">
      <c r="C9655" s="3"/>
    </row>
    <row r="9656" spans="3:3" x14ac:dyDescent="0.3">
      <c r="C9656" s="3"/>
    </row>
    <row r="9657" spans="3:3" x14ac:dyDescent="0.3">
      <c r="C9657" s="3"/>
    </row>
    <row r="9658" spans="3:3" x14ac:dyDescent="0.3">
      <c r="C9658" s="3"/>
    </row>
    <row r="9659" spans="3:3" x14ac:dyDescent="0.3">
      <c r="C9659" s="3"/>
    </row>
    <row r="9660" spans="3:3" x14ac:dyDescent="0.3">
      <c r="C9660" s="3"/>
    </row>
    <row r="9661" spans="3:3" x14ac:dyDescent="0.3">
      <c r="C9661" s="3"/>
    </row>
    <row r="9662" spans="3:3" x14ac:dyDescent="0.3">
      <c r="C9662" s="3"/>
    </row>
    <row r="9663" spans="3:3" x14ac:dyDescent="0.3">
      <c r="C9663" s="3"/>
    </row>
    <row r="9664" spans="3:3" x14ac:dyDescent="0.3">
      <c r="C9664" s="3"/>
    </row>
    <row r="9665" spans="3:3" x14ac:dyDescent="0.3">
      <c r="C9665" s="3"/>
    </row>
    <row r="9666" spans="3:3" x14ac:dyDescent="0.3">
      <c r="C9666" s="3"/>
    </row>
    <row r="9667" spans="3:3" x14ac:dyDescent="0.3">
      <c r="C9667" s="3"/>
    </row>
    <row r="9668" spans="3:3" x14ac:dyDescent="0.3">
      <c r="C9668" s="3"/>
    </row>
    <row r="9669" spans="3:3" x14ac:dyDescent="0.3">
      <c r="C9669" s="3"/>
    </row>
    <row r="9670" spans="3:3" x14ac:dyDescent="0.3">
      <c r="C9670" s="3"/>
    </row>
    <row r="9671" spans="3:3" x14ac:dyDescent="0.3">
      <c r="C9671" s="3"/>
    </row>
    <row r="9672" spans="3:3" x14ac:dyDescent="0.3">
      <c r="C9672" s="3"/>
    </row>
    <row r="9673" spans="3:3" x14ac:dyDescent="0.3">
      <c r="C9673" s="3"/>
    </row>
    <row r="9674" spans="3:3" x14ac:dyDescent="0.3">
      <c r="C9674" s="3"/>
    </row>
    <row r="9675" spans="3:3" x14ac:dyDescent="0.3">
      <c r="C9675" s="3"/>
    </row>
    <row r="9676" spans="3:3" x14ac:dyDescent="0.3">
      <c r="C9676" s="3"/>
    </row>
    <row r="9677" spans="3:3" x14ac:dyDescent="0.3">
      <c r="C9677" s="3"/>
    </row>
    <row r="9678" spans="3:3" x14ac:dyDescent="0.3">
      <c r="C9678" s="3"/>
    </row>
    <row r="9679" spans="3:3" x14ac:dyDescent="0.3">
      <c r="C9679" s="3"/>
    </row>
    <row r="9680" spans="3:3" x14ac:dyDescent="0.3">
      <c r="C9680" s="3"/>
    </row>
    <row r="9681" spans="3:3" x14ac:dyDescent="0.3">
      <c r="C9681" s="3"/>
    </row>
    <row r="9682" spans="3:3" x14ac:dyDescent="0.3">
      <c r="C9682" s="3"/>
    </row>
    <row r="9683" spans="3:3" x14ac:dyDescent="0.3">
      <c r="C9683" s="3"/>
    </row>
    <row r="9684" spans="3:3" x14ac:dyDescent="0.3">
      <c r="C9684" s="3"/>
    </row>
    <row r="9685" spans="3:3" x14ac:dyDescent="0.3">
      <c r="C9685" s="3"/>
    </row>
    <row r="9686" spans="3:3" x14ac:dyDescent="0.3">
      <c r="C9686" s="3"/>
    </row>
    <row r="9687" spans="3:3" x14ac:dyDescent="0.3">
      <c r="C9687" s="3"/>
    </row>
    <row r="9688" spans="3:3" x14ac:dyDescent="0.3">
      <c r="C9688" s="3"/>
    </row>
    <row r="9689" spans="3:3" x14ac:dyDescent="0.3">
      <c r="C9689" s="3"/>
    </row>
    <row r="9690" spans="3:3" x14ac:dyDescent="0.3">
      <c r="C9690" s="3"/>
    </row>
    <row r="9691" spans="3:3" x14ac:dyDescent="0.3">
      <c r="C9691" s="3"/>
    </row>
    <row r="9692" spans="3:3" x14ac:dyDescent="0.3">
      <c r="C9692" s="3"/>
    </row>
    <row r="9693" spans="3:3" x14ac:dyDescent="0.3">
      <c r="C9693" s="3"/>
    </row>
    <row r="9694" spans="3:3" x14ac:dyDescent="0.3">
      <c r="C9694" s="3"/>
    </row>
    <row r="9695" spans="3:3" x14ac:dyDescent="0.3">
      <c r="C9695" s="3"/>
    </row>
    <row r="9696" spans="3:3" x14ac:dyDescent="0.3">
      <c r="C9696" s="3"/>
    </row>
    <row r="9697" spans="3:3" x14ac:dyDescent="0.3">
      <c r="C9697" s="3"/>
    </row>
    <row r="9698" spans="3:3" x14ac:dyDescent="0.3">
      <c r="C9698" s="3"/>
    </row>
    <row r="9699" spans="3:3" x14ac:dyDescent="0.3">
      <c r="C9699" s="3"/>
    </row>
    <row r="9700" spans="3:3" x14ac:dyDescent="0.3">
      <c r="C9700" s="3"/>
    </row>
    <row r="9701" spans="3:3" x14ac:dyDescent="0.3">
      <c r="C9701" s="3"/>
    </row>
    <row r="9702" spans="3:3" x14ac:dyDescent="0.3">
      <c r="C9702" s="3"/>
    </row>
    <row r="9703" spans="3:3" x14ac:dyDescent="0.3">
      <c r="C9703" s="3"/>
    </row>
    <row r="9704" spans="3:3" x14ac:dyDescent="0.3">
      <c r="C9704" s="3"/>
    </row>
    <row r="9705" spans="3:3" x14ac:dyDescent="0.3">
      <c r="C9705" s="3"/>
    </row>
    <row r="9706" spans="3:3" x14ac:dyDescent="0.3">
      <c r="C9706" s="3"/>
    </row>
    <row r="9707" spans="3:3" x14ac:dyDescent="0.3">
      <c r="C9707" s="3"/>
    </row>
    <row r="9708" spans="3:3" x14ac:dyDescent="0.3">
      <c r="C9708" s="3"/>
    </row>
    <row r="9709" spans="3:3" x14ac:dyDescent="0.3">
      <c r="C9709" s="3"/>
    </row>
    <row r="9710" spans="3:3" x14ac:dyDescent="0.3">
      <c r="C9710" s="3"/>
    </row>
    <row r="9711" spans="3:3" x14ac:dyDescent="0.3">
      <c r="C9711" s="3"/>
    </row>
    <row r="9712" spans="3:3" x14ac:dyDescent="0.3">
      <c r="C9712" s="3"/>
    </row>
    <row r="9713" spans="3:3" x14ac:dyDescent="0.3">
      <c r="C9713" s="3"/>
    </row>
    <row r="9714" spans="3:3" x14ac:dyDescent="0.3">
      <c r="C9714" s="3"/>
    </row>
    <row r="9715" spans="3:3" x14ac:dyDescent="0.3">
      <c r="C9715" s="3"/>
    </row>
    <row r="9716" spans="3:3" x14ac:dyDescent="0.3">
      <c r="C9716" s="3"/>
    </row>
    <row r="9717" spans="3:3" x14ac:dyDescent="0.3">
      <c r="C9717" s="3"/>
    </row>
    <row r="9718" spans="3:3" x14ac:dyDescent="0.3">
      <c r="C9718" s="3"/>
    </row>
    <row r="9719" spans="3:3" x14ac:dyDescent="0.3">
      <c r="C9719" s="3"/>
    </row>
    <row r="9720" spans="3:3" x14ac:dyDescent="0.3">
      <c r="C9720" s="3"/>
    </row>
    <row r="9721" spans="3:3" x14ac:dyDescent="0.3">
      <c r="C9721" s="3"/>
    </row>
    <row r="9722" spans="3:3" x14ac:dyDescent="0.3">
      <c r="C9722" s="3"/>
    </row>
    <row r="9723" spans="3:3" x14ac:dyDescent="0.3">
      <c r="C9723" s="3"/>
    </row>
    <row r="9724" spans="3:3" x14ac:dyDescent="0.3">
      <c r="C9724" s="3"/>
    </row>
    <row r="9725" spans="3:3" x14ac:dyDescent="0.3">
      <c r="C9725" s="3"/>
    </row>
    <row r="9726" spans="3:3" x14ac:dyDescent="0.3">
      <c r="C9726" s="3"/>
    </row>
    <row r="9727" spans="3:3" x14ac:dyDescent="0.3">
      <c r="C9727" s="3"/>
    </row>
    <row r="9728" spans="3:3" x14ac:dyDescent="0.3">
      <c r="C9728" s="3"/>
    </row>
    <row r="9729" spans="3:3" x14ac:dyDescent="0.3">
      <c r="C9729" s="3"/>
    </row>
    <row r="9730" spans="3:3" x14ac:dyDescent="0.3">
      <c r="C9730" s="3"/>
    </row>
    <row r="9731" spans="3:3" x14ac:dyDescent="0.3">
      <c r="C9731" s="3"/>
    </row>
    <row r="9732" spans="3:3" x14ac:dyDescent="0.3">
      <c r="C9732" s="3"/>
    </row>
    <row r="9733" spans="3:3" x14ac:dyDescent="0.3">
      <c r="C9733" s="3"/>
    </row>
    <row r="9734" spans="3:3" x14ac:dyDescent="0.3">
      <c r="C9734" s="3"/>
    </row>
    <row r="9735" spans="3:3" x14ac:dyDescent="0.3">
      <c r="C9735" s="3"/>
    </row>
    <row r="9736" spans="3:3" x14ac:dyDescent="0.3">
      <c r="C9736" s="3"/>
    </row>
    <row r="9737" spans="3:3" x14ac:dyDescent="0.3">
      <c r="C9737" s="3"/>
    </row>
    <row r="9738" spans="3:3" x14ac:dyDescent="0.3">
      <c r="C9738" s="3"/>
    </row>
    <row r="9739" spans="3:3" x14ac:dyDescent="0.3">
      <c r="C9739" s="3"/>
    </row>
    <row r="9740" spans="3:3" x14ac:dyDescent="0.3">
      <c r="C9740" s="3"/>
    </row>
    <row r="9741" spans="3:3" x14ac:dyDescent="0.3">
      <c r="C9741" s="3"/>
    </row>
    <row r="9742" spans="3:3" x14ac:dyDescent="0.3">
      <c r="C9742" s="3"/>
    </row>
    <row r="9743" spans="3:3" x14ac:dyDescent="0.3">
      <c r="C9743" s="3"/>
    </row>
    <row r="9744" spans="3:3" x14ac:dyDescent="0.3">
      <c r="C9744" s="3"/>
    </row>
    <row r="9745" spans="3:3" x14ac:dyDescent="0.3">
      <c r="C9745" s="3"/>
    </row>
    <row r="9746" spans="3:3" x14ac:dyDescent="0.3">
      <c r="C9746" s="3"/>
    </row>
    <row r="9747" spans="3:3" x14ac:dyDescent="0.3">
      <c r="C9747" s="3"/>
    </row>
    <row r="9748" spans="3:3" x14ac:dyDescent="0.3">
      <c r="C9748" s="3"/>
    </row>
    <row r="9749" spans="3:3" x14ac:dyDescent="0.3">
      <c r="C9749" s="3"/>
    </row>
    <row r="9750" spans="3:3" x14ac:dyDescent="0.3">
      <c r="C9750" s="3"/>
    </row>
    <row r="9751" spans="3:3" x14ac:dyDescent="0.3">
      <c r="C9751" s="3"/>
    </row>
    <row r="9752" spans="3:3" x14ac:dyDescent="0.3">
      <c r="C9752" s="3"/>
    </row>
    <row r="9753" spans="3:3" x14ac:dyDescent="0.3">
      <c r="C9753" s="3"/>
    </row>
    <row r="9754" spans="3:3" x14ac:dyDescent="0.3">
      <c r="C9754" s="3"/>
    </row>
    <row r="9755" spans="3:3" x14ac:dyDescent="0.3">
      <c r="C9755" s="3"/>
    </row>
    <row r="9756" spans="3:3" x14ac:dyDescent="0.3">
      <c r="C9756" s="3"/>
    </row>
    <row r="9757" spans="3:3" x14ac:dyDescent="0.3">
      <c r="C9757" s="3"/>
    </row>
    <row r="9758" spans="3:3" x14ac:dyDescent="0.3">
      <c r="C9758" s="3"/>
    </row>
    <row r="9759" spans="3:3" x14ac:dyDescent="0.3">
      <c r="C9759" s="3"/>
    </row>
    <row r="9760" spans="3:3" x14ac:dyDescent="0.3">
      <c r="C9760" s="3"/>
    </row>
    <row r="9761" spans="3:3" x14ac:dyDescent="0.3">
      <c r="C9761" s="3"/>
    </row>
    <row r="9762" spans="3:3" x14ac:dyDescent="0.3">
      <c r="C9762" s="3"/>
    </row>
    <row r="9763" spans="3:3" x14ac:dyDescent="0.3">
      <c r="C9763" s="3"/>
    </row>
    <row r="9764" spans="3:3" x14ac:dyDescent="0.3">
      <c r="C9764" s="3"/>
    </row>
    <row r="9765" spans="3:3" x14ac:dyDescent="0.3">
      <c r="C9765" s="3"/>
    </row>
    <row r="9766" spans="3:3" x14ac:dyDescent="0.3">
      <c r="C9766" s="3"/>
    </row>
    <row r="9767" spans="3:3" x14ac:dyDescent="0.3">
      <c r="C9767" s="3"/>
    </row>
    <row r="9768" spans="3:3" x14ac:dyDescent="0.3">
      <c r="C9768" s="3"/>
    </row>
    <row r="9769" spans="3:3" x14ac:dyDescent="0.3">
      <c r="C9769" s="3"/>
    </row>
    <row r="9770" spans="3:3" x14ac:dyDescent="0.3">
      <c r="C9770" s="3"/>
    </row>
    <row r="9771" spans="3:3" x14ac:dyDescent="0.3">
      <c r="C9771" s="3"/>
    </row>
    <row r="9772" spans="3:3" x14ac:dyDescent="0.3">
      <c r="C9772" s="3"/>
    </row>
    <row r="9773" spans="3:3" x14ac:dyDescent="0.3">
      <c r="C9773" s="3"/>
    </row>
    <row r="9774" spans="3:3" x14ac:dyDescent="0.3">
      <c r="C9774" s="3"/>
    </row>
    <row r="9775" spans="3:3" x14ac:dyDescent="0.3">
      <c r="C9775" s="3"/>
    </row>
    <row r="9776" spans="3:3" x14ac:dyDescent="0.3">
      <c r="C9776" s="3"/>
    </row>
    <row r="9777" spans="3:3" x14ac:dyDescent="0.3">
      <c r="C9777" s="3"/>
    </row>
    <row r="9778" spans="3:3" x14ac:dyDescent="0.3">
      <c r="C9778" s="3"/>
    </row>
    <row r="9779" spans="3:3" x14ac:dyDescent="0.3">
      <c r="C9779" s="3"/>
    </row>
    <row r="9780" spans="3:3" x14ac:dyDescent="0.3">
      <c r="C9780" s="3"/>
    </row>
    <row r="9781" spans="3:3" x14ac:dyDescent="0.3">
      <c r="C9781" s="3"/>
    </row>
    <row r="9782" spans="3:3" x14ac:dyDescent="0.3">
      <c r="C9782" s="3"/>
    </row>
    <row r="9783" spans="3:3" x14ac:dyDescent="0.3">
      <c r="C9783" s="3"/>
    </row>
    <row r="9784" spans="3:3" x14ac:dyDescent="0.3">
      <c r="C9784" s="3"/>
    </row>
    <row r="9785" spans="3:3" x14ac:dyDescent="0.3">
      <c r="C9785" s="3"/>
    </row>
    <row r="9786" spans="3:3" x14ac:dyDescent="0.3">
      <c r="C9786" s="3"/>
    </row>
    <row r="9787" spans="3:3" x14ac:dyDescent="0.3">
      <c r="C9787" s="3"/>
    </row>
    <row r="9788" spans="3:3" x14ac:dyDescent="0.3">
      <c r="C9788" s="3"/>
    </row>
    <row r="9789" spans="3:3" x14ac:dyDescent="0.3">
      <c r="C9789" s="3"/>
    </row>
    <row r="9790" spans="3:3" x14ac:dyDescent="0.3">
      <c r="C9790" s="3"/>
    </row>
    <row r="9791" spans="3:3" x14ac:dyDescent="0.3">
      <c r="C9791" s="3"/>
    </row>
    <row r="9792" spans="3:3" x14ac:dyDescent="0.3">
      <c r="C9792" s="3"/>
    </row>
    <row r="9793" spans="3:3" x14ac:dyDescent="0.3">
      <c r="C9793" s="3"/>
    </row>
    <row r="9794" spans="3:3" x14ac:dyDescent="0.3">
      <c r="C9794" s="3"/>
    </row>
    <row r="9795" spans="3:3" x14ac:dyDescent="0.3">
      <c r="C9795" s="3"/>
    </row>
    <row r="9796" spans="3:3" x14ac:dyDescent="0.3">
      <c r="C9796" s="3"/>
    </row>
    <row r="9797" spans="3:3" x14ac:dyDescent="0.3">
      <c r="C9797" s="3"/>
    </row>
    <row r="9798" spans="3:3" x14ac:dyDescent="0.3">
      <c r="C9798" s="3"/>
    </row>
    <row r="9799" spans="3:3" x14ac:dyDescent="0.3">
      <c r="C9799" s="3"/>
    </row>
    <row r="9800" spans="3:3" x14ac:dyDescent="0.3">
      <c r="C9800" s="3"/>
    </row>
    <row r="9801" spans="3:3" x14ac:dyDescent="0.3">
      <c r="C9801" s="3"/>
    </row>
    <row r="9802" spans="3:3" x14ac:dyDescent="0.3">
      <c r="C9802" s="3"/>
    </row>
    <row r="9803" spans="3:3" x14ac:dyDescent="0.3">
      <c r="C9803" s="3"/>
    </row>
    <row r="9804" spans="3:3" x14ac:dyDescent="0.3">
      <c r="C9804" s="3"/>
    </row>
    <row r="9805" spans="3:3" x14ac:dyDescent="0.3">
      <c r="C9805" s="3"/>
    </row>
    <row r="9806" spans="3:3" x14ac:dyDescent="0.3">
      <c r="C9806" s="3"/>
    </row>
    <row r="9807" spans="3:3" x14ac:dyDescent="0.3">
      <c r="C9807" s="3"/>
    </row>
    <row r="9808" spans="3:3" x14ac:dyDescent="0.3">
      <c r="C9808" s="3"/>
    </row>
    <row r="9809" spans="3:3" x14ac:dyDescent="0.3">
      <c r="C9809" s="3"/>
    </row>
    <row r="9810" spans="3:3" x14ac:dyDescent="0.3">
      <c r="C9810" s="3"/>
    </row>
    <row r="9811" spans="3:3" x14ac:dyDescent="0.3">
      <c r="C9811" s="3"/>
    </row>
    <row r="9812" spans="3:3" x14ac:dyDescent="0.3">
      <c r="C9812" s="3"/>
    </row>
    <row r="9813" spans="3:3" x14ac:dyDescent="0.3">
      <c r="C9813" s="3"/>
    </row>
    <row r="9814" spans="3:3" x14ac:dyDescent="0.3">
      <c r="C9814" s="3"/>
    </row>
    <row r="9815" spans="3:3" x14ac:dyDescent="0.3">
      <c r="C9815" s="3"/>
    </row>
    <row r="9816" spans="3:3" x14ac:dyDescent="0.3">
      <c r="C9816" s="3"/>
    </row>
    <row r="9817" spans="3:3" x14ac:dyDescent="0.3">
      <c r="C9817" s="3"/>
    </row>
    <row r="9818" spans="3:3" x14ac:dyDescent="0.3">
      <c r="C9818" s="3"/>
    </row>
    <row r="9819" spans="3:3" x14ac:dyDescent="0.3">
      <c r="C9819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02B2-0827-4B07-9DFF-819E28BBD8FB}">
  <sheetPr>
    <tabColor rgb="FFFFFF00"/>
  </sheetPr>
  <dimension ref="A1:E15"/>
  <sheetViews>
    <sheetView workbookViewId="0">
      <selection activeCell="O25" sqref="O24:O25"/>
    </sheetView>
  </sheetViews>
  <sheetFormatPr defaultRowHeight="14.4" x14ac:dyDescent="0.3"/>
  <cols>
    <col min="2" max="2" width="20.44140625" customWidth="1"/>
    <col min="3" max="3" width="19.5546875" bestFit="1" customWidth="1"/>
  </cols>
  <sheetData>
    <row r="1" spans="1:5" x14ac:dyDescent="0.3">
      <c r="A1" t="s">
        <v>28</v>
      </c>
      <c r="B1" t="s">
        <v>9</v>
      </c>
      <c r="C1" t="s">
        <v>11</v>
      </c>
      <c r="D1" t="s">
        <v>14</v>
      </c>
      <c r="E1" t="s">
        <v>12</v>
      </c>
    </row>
    <row r="2" spans="1:5" x14ac:dyDescent="0.3">
      <c r="A2" t="s">
        <v>1</v>
      </c>
      <c r="B2" t="str">
        <f>'Energy Target'!B2</f>
        <v>COMBDGBMTNIMP</v>
      </c>
      <c r="C2" t="str">
        <f>'Energy Target'!A2</f>
        <v>TRAENE-BMTNIMP</v>
      </c>
      <c r="D2">
        <v>1</v>
      </c>
    </row>
    <row r="3" spans="1:5" x14ac:dyDescent="0.3">
      <c r="A3" t="s">
        <v>1</v>
      </c>
      <c r="B3" t="str">
        <f>'Energy Target'!B3</f>
        <v>FRETRABMTNIMP</v>
      </c>
      <c r="C3" t="str">
        <f>'Energy Target'!A3</f>
        <v>TRAENE-BMTNIMP</v>
      </c>
      <c r="D3">
        <v>1</v>
      </c>
    </row>
    <row r="4" spans="1:5" x14ac:dyDescent="0.3">
      <c r="A4" t="s">
        <v>1</v>
      </c>
      <c r="B4" t="str">
        <f>'Energy Target'!B4</f>
        <v>INDBDGBMTNIMP</v>
      </c>
      <c r="C4" t="str">
        <f>'Energy Target'!A4</f>
        <v>TRAENE-BMTNIMP</v>
      </c>
      <c r="D4">
        <v>1</v>
      </c>
    </row>
    <row r="5" spans="1:5" x14ac:dyDescent="0.3">
      <c r="A5" t="s">
        <v>1</v>
      </c>
      <c r="B5" t="str">
        <f>'Energy Target'!B5</f>
        <v>LDITRABMTNIMP</v>
      </c>
      <c r="C5" t="str">
        <f>'Energy Target'!A5</f>
        <v>TRAENE-BMTNIMP</v>
      </c>
      <c r="D5">
        <v>1</v>
      </c>
    </row>
    <row r="6" spans="1:5" x14ac:dyDescent="0.3">
      <c r="A6" t="s">
        <v>1</v>
      </c>
      <c r="B6" t="str">
        <f>'Energy Target'!B6</f>
        <v>PASTRABMTNIMP</v>
      </c>
      <c r="C6" t="str">
        <f>'Energy Target'!A6</f>
        <v>TRAENE-BMTNIMP</v>
      </c>
      <c r="D6">
        <v>1</v>
      </c>
    </row>
    <row r="7" spans="1:5" x14ac:dyDescent="0.3">
      <c r="A7" t="s">
        <v>1</v>
      </c>
      <c r="B7" t="str">
        <f>'Energy Target'!B7</f>
        <v>PUBBDGBMTNIMP</v>
      </c>
      <c r="C7" t="str">
        <f>'Energy Target'!A7</f>
        <v>TRAENE-BMTNIMP</v>
      </c>
      <c r="D7">
        <v>1</v>
      </c>
    </row>
    <row r="8" spans="1:5" x14ac:dyDescent="0.3">
      <c r="A8" t="s">
        <v>1</v>
      </c>
      <c r="B8" t="str">
        <f>'Energy Target'!B8</f>
        <v>PUBTRABMTNIMP</v>
      </c>
      <c r="C8" t="str">
        <f>'Energy Target'!A8</f>
        <v>TRAENE-BMTNIMP</v>
      </c>
      <c r="D8">
        <v>1</v>
      </c>
    </row>
    <row r="9" spans="1:5" x14ac:dyDescent="0.3">
      <c r="A9" t="s">
        <v>1</v>
      </c>
      <c r="B9" t="str">
        <f>'Energy Target'!B9</f>
        <v>RESBDGBMTNIMP</v>
      </c>
      <c r="C9" t="str">
        <f>'Energy Target'!A9</f>
        <v>TRAENE-BMTNIMP</v>
      </c>
      <c r="D9">
        <v>1</v>
      </c>
    </row>
    <row r="10" spans="1:5" x14ac:dyDescent="0.3">
      <c r="A10" t="s">
        <v>1</v>
      </c>
      <c r="B10" t="str">
        <f>'Energy Target'!B10</f>
        <v>SLDWASBMTNIMP</v>
      </c>
      <c r="C10" t="str">
        <f>'Energy Target'!A10</f>
        <v>TRAENE-BMTNIMP</v>
      </c>
      <c r="D10">
        <v>1</v>
      </c>
    </row>
    <row r="11" spans="1:5" x14ac:dyDescent="0.3">
      <c r="A11" t="s">
        <v>1</v>
      </c>
      <c r="B11" t="str">
        <f>'Energy Target'!B11</f>
        <v>WATWASBMTNIMP</v>
      </c>
      <c r="C11" t="str">
        <f>'Energy Target'!A11</f>
        <v>TRAENE-BMTNIMP</v>
      </c>
      <c r="D11">
        <v>1</v>
      </c>
    </row>
    <row r="12" spans="1:5" x14ac:dyDescent="0.3">
      <c r="A12" t="s">
        <v>1</v>
      </c>
      <c r="B12" t="str">
        <f>'Energy Target'!B12</f>
        <v>FRETRABDSLIMP</v>
      </c>
      <c r="C12" t="str">
        <f>'Energy Target'!A12</f>
        <v>TRAENE-BDSLIMP</v>
      </c>
      <c r="D12">
        <v>1</v>
      </c>
    </row>
    <row r="13" spans="1:5" x14ac:dyDescent="0.3">
      <c r="A13" t="s">
        <v>1</v>
      </c>
      <c r="B13" t="str">
        <f>'Energy Target'!B13</f>
        <v>LDITRABDSLIMP</v>
      </c>
      <c r="C13" t="str">
        <f>'Energy Target'!A13</f>
        <v>TRAENE-BDSLIMP</v>
      </c>
      <c r="D13">
        <v>1</v>
      </c>
    </row>
    <row r="14" spans="1:5" x14ac:dyDescent="0.3">
      <c r="A14" t="s">
        <v>1</v>
      </c>
      <c r="B14" t="str">
        <f>'Energy Target'!B14</f>
        <v>PASTRABDSLIMP</v>
      </c>
      <c r="C14" t="str">
        <f>'Energy Target'!A14</f>
        <v>TRAENE-BDSLIMP</v>
      </c>
      <c r="D14">
        <v>1</v>
      </c>
    </row>
    <row r="15" spans="1:5" x14ac:dyDescent="0.3">
      <c r="A15" t="s">
        <v>1</v>
      </c>
      <c r="B15" t="str">
        <f>'Energy Target'!B15</f>
        <v>PUBTRABDSLIMP</v>
      </c>
      <c r="C15" t="str">
        <f>'Energy Target'!A15</f>
        <v>TRAENE-BDSLIMP</v>
      </c>
      <c r="D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Target</vt:lpstr>
      <vt:lpstr>TRAENE_groups</vt:lpstr>
      <vt:lpstr>TRAENE_tech_groups</vt:lpstr>
      <vt:lpstr>TRAENE_MaxGenGroupTarget</vt:lpstr>
      <vt:lpstr>TRAENE_MaxGenGroupWeight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2023-04-07T19:24:54Z</dcterms:modified>
</cp:coreProperties>
</file>