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MOA-TO\data_files\import_data\0_Base_Model\4_Energy\2_Electricity_district_energy\2_New_technology\"/>
    </mc:Choice>
  </mc:AlternateContent>
  <xr:revisionPtr revIDLastSave="0" documentId="13_ncr:1_{EF0CC543-2B02-40A0-AE55-5ED11E4A2BD3}" xr6:coauthVersionLast="47" xr6:coauthVersionMax="47" xr10:uidLastSave="{00000000-0000-0000-0000-000000000000}"/>
  <bookViews>
    <workbookView xWindow="-96" yWindow="-96" windowWidth="23232" windowHeight="12552" firstSheet="1" activeTab="2" xr2:uid="{00000000-000D-0000-FFFF-FFFF00000000}"/>
  </bookViews>
  <sheets>
    <sheet name="ELCENE_CapacityToActivity" sheetId="5" r:id="rId1"/>
    <sheet name="ELCENE_Activity" sheetId="4" r:id="rId2"/>
    <sheet name="Calculation" sheetId="3" r:id="rId3"/>
    <sheet name="ELCENE_GrowthRateMax" sheetId="2" r:id="rId4"/>
    <sheet name="ELCENE_GrowthRateSeed" sheetId="1" r:id="rId5"/>
  </sheets>
  <definedNames>
    <definedName name="_xlnm._FilterDatabase" localSheetId="2" hidden="1">Calculation!$A$1:$H$28</definedName>
    <definedName name="_xlnm._FilterDatabase" localSheetId="3" hidden="1">ELCENE_GrowthRateMax!$A$1:$D$79</definedName>
    <definedName name="_xlnm._FilterDatabase" localSheetId="4" hidden="1">ELCENE_GrowthRateSeed!$A$1:$E$589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C3" i="1" s="1"/>
  <c r="H4" i="3"/>
  <c r="C4" i="1" s="1"/>
  <c r="H5" i="3"/>
  <c r="C5" i="1" s="1"/>
  <c r="H6" i="3"/>
  <c r="C6" i="1" s="1"/>
  <c r="H7" i="3"/>
  <c r="C7" i="1" s="1"/>
  <c r="H8" i="3"/>
  <c r="H9" i="3"/>
  <c r="H10" i="3"/>
  <c r="H11" i="3"/>
  <c r="H12" i="3"/>
  <c r="H13" i="3"/>
  <c r="C13" i="1" s="1"/>
  <c r="H14" i="3"/>
  <c r="C14" i="1" s="1"/>
  <c r="H15" i="3"/>
  <c r="C15" i="1" s="1"/>
  <c r="H16" i="3"/>
  <c r="C16" i="1" s="1"/>
  <c r="H17" i="3"/>
  <c r="C17" i="1" s="1"/>
  <c r="H18" i="3"/>
  <c r="C18" i="1" s="1"/>
  <c r="H19" i="3"/>
  <c r="C19" i="1" s="1"/>
  <c r="H20" i="3"/>
  <c r="H21" i="3"/>
  <c r="H22" i="3"/>
  <c r="H23" i="3"/>
  <c r="C23" i="1" s="1"/>
  <c r="H24" i="3"/>
  <c r="C24" i="1" s="1"/>
  <c r="H25" i="3"/>
  <c r="C25" i="1" s="1"/>
  <c r="H26" i="3"/>
  <c r="C26" i="1" s="1"/>
  <c r="H27" i="3"/>
  <c r="H28" i="3"/>
  <c r="H2" i="3"/>
  <c r="C2" i="1" s="1"/>
  <c r="C12" i="1"/>
  <c r="C8" i="1"/>
  <c r="C9" i="1"/>
  <c r="C10" i="1"/>
  <c r="C11" i="1"/>
  <c r="C20" i="1"/>
  <c r="C21" i="1"/>
  <c r="C22" i="1"/>
  <c r="C27" i="1"/>
  <c r="C28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" i="3"/>
  <c r="B24" i="2" l="1"/>
  <c r="C24" i="2" s="1"/>
  <c r="B12" i="2"/>
  <c r="C12" i="2" s="1"/>
  <c r="B23" i="2"/>
  <c r="C23" i="2" s="1"/>
  <c r="B11" i="2"/>
  <c r="B11" i="1" s="1"/>
  <c r="B20" i="2"/>
  <c r="B20" i="1" s="1"/>
  <c r="B8" i="2"/>
  <c r="C8" i="2" s="1"/>
  <c r="B17" i="2"/>
  <c r="B17" i="1" s="1"/>
  <c r="B5" i="2"/>
  <c r="C5" i="2" s="1"/>
  <c r="B28" i="2"/>
  <c r="B28" i="1" s="1"/>
  <c r="B16" i="2"/>
  <c r="C16" i="2" s="1"/>
  <c r="B4" i="2"/>
  <c r="B4" i="1" s="1"/>
  <c r="B2" i="2"/>
  <c r="C2" i="2" s="1"/>
  <c r="B27" i="2"/>
  <c r="C27" i="2" s="1"/>
  <c r="B15" i="2"/>
  <c r="C15" i="2" s="1"/>
  <c r="B3" i="2"/>
  <c r="C3" i="2" s="1"/>
  <c r="B6" i="2"/>
  <c r="B6" i="1" s="1"/>
  <c r="B26" i="2"/>
  <c r="B26" i="1" s="1"/>
  <c r="B19" i="2"/>
  <c r="B19" i="1" s="1"/>
  <c r="B7" i="2"/>
  <c r="B7" i="1" s="1"/>
  <c r="B25" i="2"/>
  <c r="C25" i="2" s="1"/>
  <c r="B13" i="2"/>
  <c r="C13" i="2" s="1"/>
  <c r="B18" i="2"/>
  <c r="B18" i="1" s="1"/>
  <c r="B22" i="2"/>
  <c r="B22" i="1" s="1"/>
  <c r="B10" i="2"/>
  <c r="B10" i="1" s="1"/>
  <c r="B21" i="2"/>
  <c r="B21" i="1" s="1"/>
  <c r="B9" i="2"/>
  <c r="C9" i="2" s="1"/>
  <c r="C4" i="2"/>
  <c r="B14" i="2"/>
  <c r="C14" i="2" s="1"/>
  <c r="C11" i="2" l="1"/>
  <c r="B27" i="1"/>
  <c r="C20" i="2"/>
  <c r="C22" i="2"/>
  <c r="C17" i="2"/>
  <c r="B8" i="1"/>
  <c r="C28" i="2"/>
  <c r="B12" i="1"/>
  <c r="C18" i="2"/>
  <c r="B15" i="1"/>
  <c r="C7" i="2"/>
  <c r="B13" i="1"/>
  <c r="B2" i="1"/>
  <c r="B23" i="1"/>
  <c r="C19" i="2"/>
  <c r="B24" i="1"/>
  <c r="C6" i="2"/>
  <c r="C21" i="2"/>
  <c r="B9" i="1"/>
  <c r="C26" i="2"/>
  <c r="B25" i="1"/>
  <c r="B5" i="1"/>
  <c r="B3" i="1"/>
  <c r="C10" i="2"/>
  <c r="B16" i="1"/>
  <c r="B14" i="1"/>
</calcChain>
</file>

<file path=xl/sharedStrings.xml><?xml version="1.0" encoding="utf-8"?>
<sst xmlns="http://schemas.openxmlformats.org/spreadsheetml/2006/main" count="239" uniqueCount="67">
  <si>
    <t>regions</t>
  </si>
  <si>
    <t>growthrate_seed</t>
  </si>
  <si>
    <t>growthrate_seed_units</t>
  </si>
  <si>
    <t>growthrate_seed_notes</t>
  </si>
  <si>
    <t>tech</t>
  </si>
  <si>
    <t>TO</t>
  </si>
  <si>
    <t>Region</t>
  </si>
  <si>
    <t>Technology</t>
  </si>
  <si>
    <t>C2A</t>
  </si>
  <si>
    <t>c2a</t>
  </si>
  <si>
    <t>c2a_notes</t>
  </si>
  <si>
    <t>Max Annual growth</t>
  </si>
  <si>
    <t>CFA</t>
  </si>
  <si>
    <t>Label</t>
  </si>
  <si>
    <t>Year</t>
  </si>
  <si>
    <t>growthrate_max</t>
  </si>
  <si>
    <t>growthrate_max_notes</t>
  </si>
  <si>
    <t>Max capacity</t>
  </si>
  <si>
    <t>Initial share</t>
  </si>
  <si>
    <t>RESBDGELCPRDPVDCEBEP_23</t>
  </si>
  <si>
    <t>ResidentialBuildingElectricityProductionPV pannelDecentralizedBest potential</t>
  </si>
  <si>
    <t>RESBDGELCPRDPVDCEMEP_23</t>
  </si>
  <si>
    <t>ResidentialBuildingElectricityProductionPV pannelDecentralizedMedium potential</t>
  </si>
  <si>
    <t>RESBDGELCPRDPVDCEPOP_23</t>
  </si>
  <si>
    <t>ResidentialBuildingElectricityProductionPV pannelDecentralizedPoor potential</t>
  </si>
  <si>
    <t>COMBDGELCPRDPVDCEBEP_23</t>
  </si>
  <si>
    <t>CommercialBuildingElectricityProductionPV pannelDecentralizedBest potential</t>
  </si>
  <si>
    <t>COMBDGELCPRDPVDCEMEP_23</t>
  </si>
  <si>
    <t>CommercialBuildingElectricityProductionPV pannelDecentralizedMedium potential</t>
  </si>
  <si>
    <t>COMBDGELCPRDPVDCEPOP_23</t>
  </si>
  <si>
    <t>CommercialBuildingElectricityProductionPV pannelDecentralizedPoor potential</t>
  </si>
  <si>
    <t>PUBBDGELCPRDPVDCEBEP_23</t>
  </si>
  <si>
    <t>PublicBuildingElectricityProductionPV pannelDecentralizedBest potential</t>
  </si>
  <si>
    <t>PUBBDGELCPRDPVDCEMEP_23</t>
  </si>
  <si>
    <t>PublicBuildingElectricityProductionPV pannelDecentralizedMedium potential</t>
  </si>
  <si>
    <t>PUBBDGELCPRDPVDCEPOP_23</t>
  </si>
  <si>
    <t>PublicBuildingElectricityProductionPV pannelDecentralizedPoor potential</t>
  </si>
  <si>
    <t>INDBDGELCPRDPVDCEBEP_23</t>
  </si>
  <si>
    <t>IndustrialBuildingElectricityProductionPV pannelDecentralizedBest potential</t>
  </si>
  <si>
    <t>INDBDGELCPRDPVDCEMEP_23</t>
  </si>
  <si>
    <t>IndustrialBuildingElectricityProductionPV pannelDecentralizedMedium potential</t>
  </si>
  <si>
    <t>INDBDGELCPRDPVDCEPOP_23</t>
  </si>
  <si>
    <t>IndustrialBuildingElectricityProductionPV pannelDecentralizedPoor potential</t>
  </si>
  <si>
    <t>RESBDGELCPRDWTDCESTD_23</t>
  </si>
  <si>
    <t>ResidentialBuildingElectricityProductionWind TurbineDecentralizedStandard</t>
  </si>
  <si>
    <t>COMBDGELCPRDWTDCESTD_23</t>
  </si>
  <si>
    <t>CommercialBuildingElectricityProductionWind TurbineDecentralizedStandard</t>
  </si>
  <si>
    <t>PUBBDGELCPRDWTDCESTD_23</t>
  </si>
  <si>
    <t>PublicBuildingElectricityProductionWind TurbineDecentralizedStandard</t>
  </si>
  <si>
    <t>INDBDGELCPRDWTDCESTD_23</t>
  </si>
  <si>
    <t>IndustrialBuildingElectricityProductionWind TurbineDecentralizedStandard</t>
  </si>
  <si>
    <t>RESBDGELCSTGBATDCE8HR_23</t>
  </si>
  <si>
    <t>ResidentialBuildingElectricityStorageBatteryDecentralized</t>
  </si>
  <si>
    <t>RESBDGELCSTGBATDCE4HR_23</t>
  </si>
  <si>
    <t>COMBDGELCSTGBATDCE1HR_23</t>
  </si>
  <si>
    <t>CommercialBuildingElectricityStorageBatteryDecentralized</t>
  </si>
  <si>
    <t>COMBDGELCSTGBATDCE4HR_23</t>
  </si>
  <si>
    <t>COMBDGELCSTGBATDCE8HR_23</t>
  </si>
  <si>
    <t>PUBBDGELCSTGBATDCE1HR_23</t>
  </si>
  <si>
    <t>PublicBuildingElectricityStorageBatteryDecentralized</t>
  </si>
  <si>
    <t>PUBBDGELCSTGBATDCE4HR_23</t>
  </si>
  <si>
    <t>PUBBDGELCSTGBATDCE8HR_23</t>
  </si>
  <si>
    <t>INDBDGELCSTGBATDCE1HR_23</t>
  </si>
  <si>
    <t>IndustrialBuildingElectricityStorageBatteryDecentralized</t>
  </si>
  <si>
    <t>INDBDGELCSTGBATDCE4HR_23</t>
  </si>
  <si>
    <t>INDBDGELCSTGBATDCE8HR_23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</si>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</sst>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wrapText="1"/>
    </xf>
    <xf numFmtId="9" fontId="0" fillId="0" borderId="0" xfId="1" applyFont="1"/>
    <xf numFmtId="2" fontId="0" fillId="0" borderId="0" xfId="0" applyNumberFormat="1"/>
    <xf numFmtId="2" fontId="0" fillId="0" borderId="0" xfId="1" applyNumberFormat="1" applyFont="1"/>
    <xf numFmtId="0" fontId="2" fillId="0" borderId="0" xfId="0" applyFont="1"/>
    <xf numFmtId="2" fontId="2" fillId="0" borderId="0" xfId="0" applyNumberFormat="1" applyFont="1"/>
  </cellXfs>
  <cellStyles count="4">
    <cellStyle name="Normal" xfId="0" builtinId="0"/>
    <cellStyle name="Normal 10 2" xfId="3" xr:uid="{5920CA78-A968-4941-AD05-31BE62482177}"/>
    <cellStyle name="Normal 2" xfId="2" xr:uid="{83877C12-EA8F-4868-9D90-1D086FA0527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5B19-39C1-42E9-85B8-79C8BE883788}">
  <sheetPr>
    <tabColor rgb="FF92D050"/>
  </sheetPr>
  <dimension ref="A1:D28"/>
  <sheetViews>
    <sheetView topLeftCell="A112" workbookViewId="0">
      <selection activeCell="S126" sqref="S126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9</v>
      </c>
      <c r="D1" t="s">
        <v>10</v>
      </c>
    </row>
    <row r="2" spans="1:4" x14ac:dyDescent="0.3">
      <c r="A2" t="s">
        <v>5</v>
      </c>
      <c r="B2" t="s">
        <v>19</v>
      </c>
      <c r="C2">
        <v>31.54</v>
      </c>
      <c r="D2" t="s">
        <v>20</v>
      </c>
    </row>
    <row r="3" spans="1:4" x14ac:dyDescent="0.3">
      <c r="A3" t="s">
        <v>5</v>
      </c>
      <c r="B3" t="s">
        <v>21</v>
      </c>
      <c r="C3">
        <v>31.54</v>
      </c>
      <c r="D3" t="s">
        <v>22</v>
      </c>
    </row>
    <row r="4" spans="1:4" x14ac:dyDescent="0.3">
      <c r="A4" t="s">
        <v>5</v>
      </c>
      <c r="B4" t="s">
        <v>23</v>
      </c>
      <c r="C4">
        <v>31.54</v>
      </c>
      <c r="D4" t="s">
        <v>24</v>
      </c>
    </row>
    <row r="5" spans="1:4" x14ac:dyDescent="0.3">
      <c r="A5" t="s">
        <v>5</v>
      </c>
      <c r="B5" t="s">
        <v>25</v>
      </c>
      <c r="C5">
        <v>31.54</v>
      </c>
      <c r="D5" t="s">
        <v>26</v>
      </c>
    </row>
    <row r="6" spans="1:4" x14ac:dyDescent="0.3">
      <c r="A6" t="s">
        <v>5</v>
      </c>
      <c r="B6" t="s">
        <v>27</v>
      </c>
      <c r="C6">
        <v>31.54</v>
      </c>
      <c r="D6" t="s">
        <v>28</v>
      </c>
    </row>
    <row r="7" spans="1:4" x14ac:dyDescent="0.3">
      <c r="A7" t="s">
        <v>5</v>
      </c>
      <c r="B7" t="s">
        <v>29</v>
      </c>
      <c r="C7">
        <v>31.54</v>
      </c>
      <c r="D7" t="s">
        <v>30</v>
      </c>
    </row>
    <row r="8" spans="1:4" x14ac:dyDescent="0.3">
      <c r="A8" t="s">
        <v>5</v>
      </c>
      <c r="B8" t="s">
        <v>31</v>
      </c>
      <c r="C8">
        <v>31.54</v>
      </c>
      <c r="D8" t="s">
        <v>32</v>
      </c>
    </row>
    <row r="9" spans="1:4" x14ac:dyDescent="0.3">
      <c r="A9" t="s">
        <v>5</v>
      </c>
      <c r="B9" t="s">
        <v>33</v>
      </c>
      <c r="C9">
        <v>31.54</v>
      </c>
      <c r="D9" t="s">
        <v>34</v>
      </c>
    </row>
    <row r="10" spans="1:4" x14ac:dyDescent="0.3">
      <c r="A10" t="s">
        <v>5</v>
      </c>
      <c r="B10" t="s">
        <v>35</v>
      </c>
      <c r="C10">
        <v>31.54</v>
      </c>
      <c r="D10" t="s">
        <v>36</v>
      </c>
    </row>
    <row r="11" spans="1:4" x14ac:dyDescent="0.3">
      <c r="A11" t="s">
        <v>5</v>
      </c>
      <c r="B11" t="s">
        <v>37</v>
      </c>
      <c r="C11">
        <v>31.54</v>
      </c>
      <c r="D11" t="s">
        <v>38</v>
      </c>
    </row>
    <row r="12" spans="1:4" x14ac:dyDescent="0.3">
      <c r="A12" t="s">
        <v>5</v>
      </c>
      <c r="B12" t="s">
        <v>39</v>
      </c>
      <c r="C12">
        <v>31.54</v>
      </c>
      <c r="D12" t="s">
        <v>40</v>
      </c>
    </row>
    <row r="13" spans="1:4" x14ac:dyDescent="0.3">
      <c r="A13" t="s">
        <v>5</v>
      </c>
      <c r="B13" t="s">
        <v>41</v>
      </c>
      <c r="C13">
        <v>31.54</v>
      </c>
      <c r="D13" t="s">
        <v>42</v>
      </c>
    </row>
    <row r="14" spans="1:4" x14ac:dyDescent="0.3">
      <c r="A14" t="s">
        <v>5</v>
      </c>
      <c r="B14" t="s">
        <v>43</v>
      </c>
      <c r="C14">
        <v>31.54</v>
      </c>
      <c r="D14" t="s">
        <v>44</v>
      </c>
    </row>
    <row r="15" spans="1:4" x14ac:dyDescent="0.3">
      <c r="A15" t="s">
        <v>5</v>
      </c>
      <c r="B15" t="s">
        <v>45</v>
      </c>
      <c r="C15">
        <v>31.54</v>
      </c>
      <c r="D15" t="s">
        <v>46</v>
      </c>
    </row>
    <row r="16" spans="1:4" x14ac:dyDescent="0.3">
      <c r="A16" t="s">
        <v>5</v>
      </c>
      <c r="B16" t="s">
        <v>47</v>
      </c>
      <c r="C16">
        <v>31.54</v>
      </c>
      <c r="D16" t="s">
        <v>48</v>
      </c>
    </row>
    <row r="17" spans="1:4" x14ac:dyDescent="0.3">
      <c r="A17" t="s">
        <v>5</v>
      </c>
      <c r="B17" t="s">
        <v>49</v>
      </c>
      <c r="C17">
        <v>31.54</v>
      </c>
      <c r="D17" t="s">
        <v>50</v>
      </c>
    </row>
    <row r="18" spans="1:4" x14ac:dyDescent="0.3">
      <c r="A18" t="s">
        <v>5</v>
      </c>
      <c r="B18" t="s">
        <v>51</v>
      </c>
      <c r="C18">
        <v>31.54</v>
      </c>
      <c r="D18" t="s">
        <v>52</v>
      </c>
    </row>
    <row r="19" spans="1:4" x14ac:dyDescent="0.3">
      <c r="A19" t="s">
        <v>5</v>
      </c>
      <c r="B19" t="s">
        <v>53</v>
      </c>
      <c r="C19">
        <v>31.54</v>
      </c>
      <c r="D19" t="s">
        <v>52</v>
      </c>
    </row>
    <row r="20" spans="1:4" x14ac:dyDescent="0.3">
      <c r="A20" t="s">
        <v>5</v>
      </c>
      <c r="B20" t="s">
        <v>54</v>
      </c>
      <c r="C20">
        <v>31.54</v>
      </c>
      <c r="D20" t="s">
        <v>55</v>
      </c>
    </row>
    <row r="21" spans="1:4" x14ac:dyDescent="0.3">
      <c r="A21" t="s">
        <v>5</v>
      </c>
      <c r="B21" t="s">
        <v>56</v>
      </c>
      <c r="C21">
        <v>31.54</v>
      </c>
      <c r="D21" t="s">
        <v>55</v>
      </c>
    </row>
    <row r="22" spans="1:4" x14ac:dyDescent="0.3">
      <c r="A22" t="s">
        <v>5</v>
      </c>
      <c r="B22" t="s">
        <v>57</v>
      </c>
      <c r="C22">
        <v>31.54</v>
      </c>
      <c r="D22" t="s">
        <v>55</v>
      </c>
    </row>
    <row r="23" spans="1:4" x14ac:dyDescent="0.3">
      <c r="A23" t="s">
        <v>5</v>
      </c>
      <c r="B23" t="s">
        <v>58</v>
      </c>
      <c r="C23">
        <v>31.54</v>
      </c>
      <c r="D23" t="s">
        <v>59</v>
      </c>
    </row>
    <row r="24" spans="1:4" x14ac:dyDescent="0.3">
      <c r="A24" t="s">
        <v>5</v>
      </c>
      <c r="B24" t="s">
        <v>60</v>
      </c>
      <c r="C24">
        <v>31.54</v>
      </c>
      <c r="D24" t="s">
        <v>59</v>
      </c>
    </row>
    <row r="25" spans="1:4" x14ac:dyDescent="0.3">
      <c r="A25" t="s">
        <v>5</v>
      </c>
      <c r="B25" t="s">
        <v>61</v>
      </c>
      <c r="C25">
        <v>31.54</v>
      </c>
      <c r="D25" t="s">
        <v>59</v>
      </c>
    </row>
    <row r="26" spans="1:4" x14ac:dyDescent="0.3">
      <c r="A26" t="s">
        <v>5</v>
      </c>
      <c r="B26" t="s">
        <v>62</v>
      </c>
      <c r="C26">
        <v>31.54</v>
      </c>
      <c r="D26" t="s">
        <v>63</v>
      </c>
    </row>
    <row r="27" spans="1:4" x14ac:dyDescent="0.3">
      <c r="A27" t="s">
        <v>5</v>
      </c>
      <c r="B27" t="s">
        <v>64</v>
      </c>
      <c r="C27">
        <v>31.54</v>
      </c>
      <c r="D27" t="s">
        <v>63</v>
      </c>
    </row>
    <row r="28" spans="1:4" x14ac:dyDescent="0.3">
      <c r="A28" t="s">
        <v>5</v>
      </c>
      <c r="B28" t="s">
        <v>65</v>
      </c>
      <c r="C28">
        <v>31.54</v>
      </c>
      <c r="D2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CE62-D0F8-4FC3-BD1D-C49589B4FA26}">
  <sheetPr>
    <tabColor rgb="FF92D050"/>
  </sheetPr>
  <dimension ref="A1:J28"/>
  <sheetViews>
    <sheetView workbookViewId="0">
      <selection activeCell="B2" sqref="B2:B28"/>
    </sheetView>
  </sheetViews>
  <sheetFormatPr defaultRowHeight="14.4" x14ac:dyDescent="0.3"/>
  <cols>
    <col min="1" max="2" width="10.6640625" customWidth="1"/>
  </cols>
  <sheetData>
    <row r="1" spans="1:10" ht="28.8" x14ac:dyDescent="0.3">
      <c r="A1" s="2" t="s">
        <v>6</v>
      </c>
      <c r="B1" s="2" t="s">
        <v>7</v>
      </c>
      <c r="C1" s="2">
        <v>2023</v>
      </c>
      <c r="D1" s="2">
        <v>2024</v>
      </c>
      <c r="E1" s="2">
        <v>2025</v>
      </c>
      <c r="F1" s="2">
        <v>2030</v>
      </c>
      <c r="G1" s="2">
        <v>2035</v>
      </c>
      <c r="H1" s="2">
        <v>2040</v>
      </c>
      <c r="I1" s="2">
        <v>2045</v>
      </c>
      <c r="J1" s="2">
        <v>2050</v>
      </c>
    </row>
    <row r="2" spans="1:10" x14ac:dyDescent="0.3">
      <c r="A2" t="s">
        <v>5</v>
      </c>
      <c r="B2" t="s">
        <v>54</v>
      </c>
      <c r="C2">
        <v>1.35583701969121E-2</v>
      </c>
      <c r="D2">
        <v>2.6558240515815661E-2</v>
      </c>
      <c r="E2">
        <v>2.6886200206855219E-2</v>
      </c>
      <c r="F2">
        <v>4.3288204381845302E-2</v>
      </c>
      <c r="G2">
        <v>1.4822781961474799E-2</v>
      </c>
      <c r="H2">
        <v>4.759735118832166E-2</v>
      </c>
      <c r="I2">
        <v>4.976011498373533E-2</v>
      </c>
      <c r="J2">
        <v>0.14639777427177439</v>
      </c>
    </row>
    <row r="3" spans="1:10" x14ac:dyDescent="0.3">
      <c r="A3" t="s">
        <v>5</v>
      </c>
      <c r="B3" t="s">
        <v>56</v>
      </c>
      <c r="C3">
        <v>8.912132730815793E-3</v>
      </c>
      <c r="D3">
        <v>1.7652778442664489E-2</v>
      </c>
      <c r="E3">
        <v>2.036303179591362E-2</v>
      </c>
      <c r="F3">
        <v>3.3021780980041243E-2</v>
      </c>
      <c r="G3">
        <v>1.3942930595608921E-2</v>
      </c>
      <c r="H3">
        <v>0.69609948660451881</v>
      </c>
      <c r="I3">
        <v>112.6331243196304</v>
      </c>
      <c r="J3">
        <v>112.74047992592121</v>
      </c>
    </row>
    <row r="4" spans="1:10" x14ac:dyDescent="0.3">
      <c r="A4" t="s">
        <v>5</v>
      </c>
      <c r="B4" t="s">
        <v>57</v>
      </c>
      <c r="C4">
        <v>6.1044273416765793E-3</v>
      </c>
      <c r="D4">
        <v>1.2154166261698031E-2</v>
      </c>
      <c r="E4">
        <v>1.523968780554228E-2</v>
      </c>
      <c r="F4">
        <v>2.466641812299419E-2</v>
      </c>
      <c r="G4">
        <v>1.2862030032268421E-2</v>
      </c>
      <c r="H4">
        <v>7.636306905549739E-2</v>
      </c>
      <c r="I4">
        <v>0.12373724975724119</v>
      </c>
      <c r="J4">
        <v>0.21311988530737969</v>
      </c>
    </row>
    <row r="5" spans="1:10" x14ac:dyDescent="0.3">
      <c r="A5" t="s">
        <v>5</v>
      </c>
      <c r="B5" t="s">
        <v>25</v>
      </c>
      <c r="C5">
        <v>2.1375991853939012E-3</v>
      </c>
      <c r="D5">
        <v>4.6952799910739071E-3</v>
      </c>
      <c r="E5">
        <v>9.5821557281136893E-3</v>
      </c>
      <c r="F5">
        <v>4.6719468257897349E-2</v>
      </c>
      <c r="G5">
        <v>4178.0602456441538</v>
      </c>
      <c r="H5">
        <v>4178.0595504940466</v>
      </c>
      <c r="I5">
        <v>4178.0594076026464</v>
      </c>
      <c r="J5">
        <v>4178.0535262951998</v>
      </c>
    </row>
    <row r="6" spans="1:10" x14ac:dyDescent="0.3">
      <c r="A6" t="s">
        <v>5</v>
      </c>
      <c r="B6" t="s">
        <v>27</v>
      </c>
      <c r="C6">
        <v>2.68802169957706E-3</v>
      </c>
      <c r="D6">
        <v>5.9887693602173287E-3</v>
      </c>
      <c r="E6">
        <v>1.23392640442544E-2</v>
      </c>
      <c r="F6">
        <v>0.12772307293981061</v>
      </c>
      <c r="G6">
        <v>4903.3554021754026</v>
      </c>
      <c r="H6">
        <v>4903.3546374742573</v>
      </c>
      <c r="I6">
        <v>4903.3544594993846</v>
      </c>
      <c r="J6">
        <v>4903.3479516351981</v>
      </c>
    </row>
    <row r="7" spans="1:10" x14ac:dyDescent="0.3">
      <c r="A7" t="s">
        <v>5</v>
      </c>
      <c r="B7" t="s">
        <v>29</v>
      </c>
      <c r="C7">
        <v>3.325969752366981E-3</v>
      </c>
      <c r="D7">
        <v>7.5187083467436874E-3</v>
      </c>
      <c r="E7">
        <v>1.554478454477284E-2</v>
      </c>
      <c r="F7">
        <v>5674.4269086930417</v>
      </c>
      <c r="G7">
        <v>5674.6235460868666</v>
      </c>
      <c r="H7">
        <v>5674.6227334488312</v>
      </c>
      <c r="I7">
        <v>5674.6225321776019</v>
      </c>
      <c r="J7">
        <v>5674.6157244479309</v>
      </c>
    </row>
    <row r="8" spans="1:10" x14ac:dyDescent="0.3">
      <c r="A8" t="s">
        <v>5</v>
      </c>
      <c r="B8" t="s">
        <v>45</v>
      </c>
      <c r="C8">
        <v>2.8531046659927531E-3</v>
      </c>
      <c r="D8">
        <v>5.5213776284767516E-3</v>
      </c>
      <c r="E8">
        <v>1.0376675928728461E-2</v>
      </c>
      <c r="F8">
        <v>1.570894301315608E-2</v>
      </c>
      <c r="G8">
        <v>7191.4342474426567</v>
      </c>
      <c r="H8">
        <v>7191.4334692644125</v>
      </c>
      <c r="I8">
        <v>7191.4333344670476</v>
      </c>
      <c r="J8">
        <v>7191.4275054155096</v>
      </c>
    </row>
    <row r="9" spans="1:10" x14ac:dyDescent="0.3">
      <c r="A9" t="s">
        <v>5</v>
      </c>
      <c r="B9" t="s">
        <v>62</v>
      </c>
      <c r="C9">
        <v>1.5304350410171899E-2</v>
      </c>
      <c r="D9">
        <v>3.009726355349842E-2</v>
      </c>
      <c r="E9">
        <v>3.5254149985964073E-2</v>
      </c>
      <c r="F9">
        <v>5.8668403035925937E-2</v>
      </c>
      <c r="G9">
        <v>9.5146470812699085E-2</v>
      </c>
      <c r="H9">
        <v>0.1285070806216127</v>
      </c>
      <c r="I9">
        <v>0.1377264198104855</v>
      </c>
      <c r="J9">
        <v>0.381395304715547</v>
      </c>
    </row>
    <row r="10" spans="1:10" x14ac:dyDescent="0.3">
      <c r="A10" t="s">
        <v>5</v>
      </c>
      <c r="B10" t="s">
        <v>64</v>
      </c>
      <c r="C10">
        <v>9.7242825716716587E-3</v>
      </c>
      <c r="D10">
        <v>1.9300637023430621E-2</v>
      </c>
      <c r="E10">
        <v>2.4754693023300349E-2</v>
      </c>
      <c r="F10">
        <v>4.1033021558126798E-2</v>
      </c>
      <c r="G10">
        <v>6.721521010816299E-2</v>
      </c>
      <c r="H10">
        <v>9.5713819788856819E-2</v>
      </c>
      <c r="I10">
        <v>0.32899538432211928</v>
      </c>
      <c r="J10">
        <v>0.52294992989883415</v>
      </c>
    </row>
    <row r="11" spans="1:10" x14ac:dyDescent="0.3">
      <c r="A11" t="s">
        <v>5</v>
      </c>
      <c r="B11" t="s">
        <v>65</v>
      </c>
      <c r="C11">
        <v>6.5409785984230336E-3</v>
      </c>
      <c r="D11">
        <v>1.305054880813427E-2</v>
      </c>
      <c r="E11">
        <v>1.7649318933516799E-2</v>
      </c>
      <c r="F11">
        <v>2.9088702430088698E-2</v>
      </c>
      <c r="G11">
        <v>4.7654451304000728E-2</v>
      </c>
      <c r="H11">
        <v>6.9437425485270848E-2</v>
      </c>
      <c r="I11">
        <v>113.3002221955464</v>
      </c>
      <c r="J11">
        <v>109.94872922549681</v>
      </c>
    </row>
    <row r="12" spans="1:10" x14ac:dyDescent="0.3">
      <c r="A12" t="s">
        <v>5</v>
      </c>
      <c r="B12" t="s">
        <v>37</v>
      </c>
      <c r="C12">
        <v>2.235531153325507E-3</v>
      </c>
      <c r="D12">
        <v>4.4926342576537531E-3</v>
      </c>
      <c r="E12">
        <v>8.825855130567186E-3</v>
      </c>
      <c r="F12">
        <v>1.5554471125011749E-2</v>
      </c>
      <c r="G12">
        <v>2.323878171804852E-2</v>
      </c>
      <c r="H12">
        <v>3.7097995156387113E-2</v>
      </c>
      <c r="I12">
        <v>6.7690998518762896E-2</v>
      </c>
      <c r="J12">
        <v>0.12852131854648649</v>
      </c>
    </row>
    <row r="13" spans="1:10" x14ac:dyDescent="0.3">
      <c r="A13" t="s">
        <v>5</v>
      </c>
      <c r="B13" t="s">
        <v>39</v>
      </c>
      <c r="C13">
        <v>2.886491360737934E-3</v>
      </c>
      <c r="D13">
        <v>5.8161945304786378E-3</v>
      </c>
      <c r="E13">
        <v>1.1476567042673009E-2</v>
      </c>
      <c r="F13">
        <v>2.1169729571385319E-2</v>
      </c>
      <c r="G13">
        <v>3.2345853463749838E-2</v>
      </c>
      <c r="H13">
        <v>5.3655885848372532E-2</v>
      </c>
      <c r="I13">
        <v>0.1122587570469981</v>
      </c>
      <c r="J13">
        <v>0.21372634996590351</v>
      </c>
    </row>
    <row r="14" spans="1:10" x14ac:dyDescent="0.3">
      <c r="A14" t="s">
        <v>5</v>
      </c>
      <c r="B14" t="s">
        <v>41</v>
      </c>
      <c r="C14">
        <v>3.724424421294021E-3</v>
      </c>
      <c r="D14">
        <v>7.5356549069480446E-3</v>
      </c>
      <c r="E14">
        <v>1.4855588735533901E-2</v>
      </c>
      <c r="F14">
        <v>2.9351295155894241E-2</v>
      </c>
      <c r="G14">
        <v>4.6289765082242078E-2</v>
      </c>
      <c r="H14">
        <v>8.2210779902831932E-2</v>
      </c>
      <c r="I14">
        <v>333.26949469902132</v>
      </c>
      <c r="J14">
        <v>333.53605257580642</v>
      </c>
    </row>
    <row r="15" spans="1:10" x14ac:dyDescent="0.3">
      <c r="A15" t="s">
        <v>5</v>
      </c>
      <c r="B15" t="s">
        <v>49</v>
      </c>
      <c r="C15">
        <v>1.3194946480314931E-3</v>
      </c>
      <c r="D15">
        <v>2.525182205598807E-3</v>
      </c>
      <c r="E15">
        <v>4.3729161373731703E-3</v>
      </c>
      <c r="F15">
        <v>5.5049122235082543E-3</v>
      </c>
      <c r="G15">
        <v>6.8253366385220846E-3</v>
      </c>
      <c r="H15">
        <v>8.9793887542078416E-3</v>
      </c>
      <c r="I15">
        <v>1.3449405146091539E-2</v>
      </c>
      <c r="J15">
        <v>2.1753160738821241E-2</v>
      </c>
    </row>
    <row r="16" spans="1:10" x14ac:dyDescent="0.3">
      <c r="A16" t="s">
        <v>5</v>
      </c>
      <c r="B16" t="s">
        <v>58</v>
      </c>
      <c r="C16">
        <v>1.346852098820607E-2</v>
      </c>
      <c r="D16">
        <v>2.618032083333335E-2</v>
      </c>
      <c r="E16">
        <v>2.8008487632628351E-2</v>
      </c>
      <c r="F16">
        <v>4.3404139676733892E-2</v>
      </c>
      <c r="G16">
        <v>1.1069506917801709E-2</v>
      </c>
      <c r="H16">
        <v>2.9313677272257942E-2</v>
      </c>
      <c r="I16">
        <v>1.894515621043397E-2</v>
      </c>
      <c r="J16">
        <v>4.5773530891871098E-2</v>
      </c>
    </row>
    <row r="17" spans="1:10" x14ac:dyDescent="0.3">
      <c r="A17" t="s">
        <v>5</v>
      </c>
      <c r="B17" t="s">
        <v>60</v>
      </c>
      <c r="C17">
        <v>8.921972956623803E-3</v>
      </c>
      <c r="D17">
        <v>1.7603908817525341E-2</v>
      </c>
      <c r="E17">
        <v>2.1128740058628529E-2</v>
      </c>
      <c r="F17">
        <v>3.344627562758546E-2</v>
      </c>
      <c r="G17">
        <v>1.760219632775108E-2</v>
      </c>
      <c r="H17">
        <v>31.075823844227099</v>
      </c>
      <c r="I17">
        <v>16.39259010891255</v>
      </c>
      <c r="J17">
        <v>16.454539266744138</v>
      </c>
    </row>
    <row r="18" spans="1:10" x14ac:dyDescent="0.3">
      <c r="A18" t="s">
        <v>5</v>
      </c>
      <c r="B18" t="s">
        <v>61</v>
      </c>
      <c r="C18">
        <v>6.1018944864293231E-3</v>
      </c>
      <c r="D18">
        <v>1.211583750576628E-2</v>
      </c>
      <c r="E18">
        <v>1.5622551127761069E-2</v>
      </c>
      <c r="F18">
        <v>2.474997674466637E-2</v>
      </c>
      <c r="G18">
        <v>1.456267574746424E-2</v>
      </c>
      <c r="H18">
        <v>7.4297508683308644E-2</v>
      </c>
      <c r="I18">
        <v>2.8533417391012009E-2</v>
      </c>
      <c r="J18">
        <v>6.1435792043043842E-2</v>
      </c>
    </row>
    <row r="19" spans="1:10" x14ac:dyDescent="0.3">
      <c r="A19" t="s">
        <v>5</v>
      </c>
      <c r="B19" t="s">
        <v>31</v>
      </c>
      <c r="C19">
        <v>1.402279994180626E-3</v>
      </c>
      <c r="D19">
        <v>3.5816686351996981E-3</v>
      </c>
      <c r="E19">
        <v>7.5336996338244838E-3</v>
      </c>
      <c r="F19">
        <v>3.0210228000340799E-2</v>
      </c>
      <c r="G19">
        <v>603.33805619283987</v>
      </c>
      <c r="H19">
        <v>603.33792564874148</v>
      </c>
      <c r="I19">
        <v>603.33810988269488</v>
      </c>
      <c r="J19">
        <v>603.33688078077444</v>
      </c>
    </row>
    <row r="20" spans="1:10" x14ac:dyDescent="0.3">
      <c r="A20" t="s">
        <v>5</v>
      </c>
      <c r="B20" t="s">
        <v>33</v>
      </c>
      <c r="C20">
        <v>1.648527095627794E-3</v>
      </c>
      <c r="D20">
        <v>4.374049201587505E-3</v>
      </c>
      <c r="E20">
        <v>9.4971855843818294E-3</v>
      </c>
      <c r="F20">
        <v>4.8564127552833972E-2</v>
      </c>
      <c r="G20">
        <v>708.07536672966216</v>
      </c>
      <c r="H20">
        <v>708.07522045717235</v>
      </c>
      <c r="I20">
        <v>708.07540271843322</v>
      </c>
      <c r="J20">
        <v>708.07411347424625</v>
      </c>
    </row>
    <row r="21" spans="1:10" x14ac:dyDescent="0.3">
      <c r="A21" t="s">
        <v>5</v>
      </c>
      <c r="B21" t="s">
        <v>35</v>
      </c>
      <c r="C21">
        <v>1.9179640749383039E-3</v>
      </c>
      <c r="D21">
        <v>5.3025608106280434E-3</v>
      </c>
      <c r="E21">
        <v>1.184515530841853E-2</v>
      </c>
      <c r="F21">
        <v>0.1038688012601164</v>
      </c>
      <c r="G21">
        <v>819.45146998588314</v>
      </c>
      <c r="H21">
        <v>819.45130813586366</v>
      </c>
      <c r="I21">
        <v>819.45148875658049</v>
      </c>
      <c r="J21">
        <v>819.45013824555735</v>
      </c>
    </row>
    <row r="22" spans="1:10" x14ac:dyDescent="0.3">
      <c r="A22" t="s">
        <v>5</v>
      </c>
      <c r="B22" t="s">
        <v>47</v>
      </c>
      <c r="C22">
        <v>2.2781419507594308E-3</v>
      </c>
      <c r="D22">
        <v>4.4129112534384424E-3</v>
      </c>
      <c r="E22">
        <v>8.2695827653918984E-3</v>
      </c>
      <c r="F22">
        <v>1.2623991644642001E-2</v>
      </c>
      <c r="G22">
        <v>1038.488680664294</v>
      </c>
      <c r="H22">
        <v>1038.4884593143299</v>
      </c>
      <c r="I22">
        <v>1038.488653753564</v>
      </c>
      <c r="J22">
        <v>1038.4872382838321</v>
      </c>
    </row>
    <row r="23" spans="1:10" x14ac:dyDescent="0.3">
      <c r="A23" t="s">
        <v>5</v>
      </c>
      <c r="B23" t="s">
        <v>53</v>
      </c>
      <c r="C23">
        <v>4.8393006778107142E-3</v>
      </c>
      <c r="D23">
        <v>9.5571771667914886E-3</v>
      </c>
      <c r="E23">
        <v>1.274446850652074E-2</v>
      </c>
      <c r="F23">
        <v>2.7203624286351039E-2</v>
      </c>
      <c r="G23">
        <v>4.9976041642046602E-2</v>
      </c>
      <c r="H23">
        <v>7.4303863168580245E-2</v>
      </c>
      <c r="I23">
        <v>0.1012827141970349</v>
      </c>
      <c r="J23">
        <v>0.2483735191142725</v>
      </c>
    </row>
    <row r="24" spans="1:10" x14ac:dyDescent="0.3">
      <c r="A24" t="s">
        <v>5</v>
      </c>
      <c r="B24" t="s">
        <v>51</v>
      </c>
      <c r="C24">
        <v>6.9849073528232084E-3</v>
      </c>
      <c r="D24">
        <v>1.408615561880164E-2</v>
      </c>
      <c r="E24">
        <v>1.8305424204272881E-2</v>
      </c>
      <c r="F24">
        <v>0.12169113785752279</v>
      </c>
      <c r="G24">
        <v>5458.4906227419797</v>
      </c>
      <c r="H24">
        <v>5470.6955483594438</v>
      </c>
      <c r="I24">
        <v>5182.849884929592</v>
      </c>
      <c r="J24">
        <v>5452.3000705243539</v>
      </c>
    </row>
    <row r="25" spans="1:10" x14ac:dyDescent="0.3">
      <c r="A25" t="s">
        <v>5</v>
      </c>
      <c r="B25" t="s">
        <v>19</v>
      </c>
      <c r="C25">
        <v>1.0867153271173959E-3</v>
      </c>
      <c r="D25">
        <v>2.3858165931678189E-3</v>
      </c>
      <c r="E25">
        <v>4.7525024561759612E-3</v>
      </c>
      <c r="F25">
        <v>4.9099478758980443E-2</v>
      </c>
      <c r="G25">
        <v>4782.8794098872322</v>
      </c>
      <c r="H25">
        <v>4775.9836497483402</v>
      </c>
      <c r="I25">
        <v>5214.3190488158771</v>
      </c>
      <c r="J25">
        <v>5198.4655025395832</v>
      </c>
    </row>
    <row r="26" spans="1:10" x14ac:dyDescent="0.3">
      <c r="A26" t="s">
        <v>5</v>
      </c>
      <c r="B26" t="s">
        <v>21</v>
      </c>
      <c r="C26">
        <v>1.314878301104623E-3</v>
      </c>
      <c r="D26">
        <v>2.9280306272992411E-3</v>
      </c>
      <c r="E26">
        <v>5.951849971945259E-3</v>
      </c>
      <c r="F26">
        <v>0.82401407363983337</v>
      </c>
      <c r="G26">
        <v>6258.8071658485314</v>
      </c>
      <c r="H26">
        <v>6251.8825766737637</v>
      </c>
      <c r="I26">
        <v>6106.7037027496199</v>
      </c>
      <c r="J26">
        <v>6211.2077499182969</v>
      </c>
    </row>
    <row r="27" spans="1:10" x14ac:dyDescent="0.3">
      <c r="A27" t="s">
        <v>5</v>
      </c>
      <c r="B27" t="s">
        <v>23</v>
      </c>
      <c r="C27">
        <v>1.537610692489314E-3</v>
      </c>
      <c r="D27">
        <v>3.4632584679809651E-3</v>
      </c>
      <c r="E27">
        <v>7.1218173997493212E-3</v>
      </c>
      <c r="F27">
        <v>7490.7408662774851</v>
      </c>
      <c r="G27">
        <v>7246.5098526557158</v>
      </c>
      <c r="H27">
        <v>7240.6672862796104</v>
      </c>
      <c r="I27">
        <v>7261.9623472154799</v>
      </c>
      <c r="J27">
        <v>7200.1151758212036</v>
      </c>
    </row>
    <row r="28" spans="1:10" x14ac:dyDescent="0.3">
      <c r="A28" t="s">
        <v>5</v>
      </c>
      <c r="B28" t="s">
        <v>43</v>
      </c>
      <c r="C28">
        <v>1.80995562253016E-3</v>
      </c>
      <c r="D28">
        <v>3.5768421233536448E-3</v>
      </c>
      <c r="E28">
        <v>6.6803154670266917E-3</v>
      </c>
      <c r="F28">
        <v>1.056705365027261E-2</v>
      </c>
      <c r="G28">
        <v>2.181565687342972E-2</v>
      </c>
      <c r="H28">
        <v>2.6307741612996281E-2</v>
      </c>
      <c r="I28">
        <v>3.5465491117872637E-2</v>
      </c>
      <c r="J28">
        <v>0.1144545538887651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9F57-DFBD-45BB-A229-3F3B5DA91165}">
  <sheetPr>
    <tabColor rgb="FFC00000"/>
  </sheetPr>
  <dimension ref="A1:H40"/>
  <sheetViews>
    <sheetView tabSelected="1" workbookViewId="0">
      <selection activeCell="H3" sqref="H3"/>
    </sheetView>
  </sheetViews>
  <sheetFormatPr defaultRowHeight="14.4" x14ac:dyDescent="0.3"/>
  <cols>
    <col min="1" max="1" width="37.33203125" bestFit="1" customWidth="1"/>
    <col min="3" max="4" width="9" customWidth="1"/>
    <col min="5" max="5" width="11.44140625" bestFit="1" customWidth="1"/>
    <col min="6" max="6" width="14.88671875" bestFit="1" customWidth="1"/>
    <col min="7" max="7" width="16.88671875" style="4" bestFit="1" customWidth="1"/>
    <col min="8" max="8" width="16.88671875" style="4" customWidth="1"/>
  </cols>
  <sheetData>
    <row r="1" spans="1:8" s="6" customFormat="1" x14ac:dyDescent="0.3">
      <c r="A1" s="6" t="s">
        <v>13</v>
      </c>
      <c r="B1" s="6" t="s">
        <v>14</v>
      </c>
      <c r="C1" s="6" t="s">
        <v>8</v>
      </c>
      <c r="D1" s="6" t="s">
        <v>12</v>
      </c>
      <c r="E1" s="6" t="s">
        <v>18</v>
      </c>
      <c r="F1" s="6" t="s">
        <v>17</v>
      </c>
      <c r="G1" s="7" t="s">
        <v>11</v>
      </c>
      <c r="H1" s="7" t="s">
        <v>66</v>
      </c>
    </row>
    <row r="2" spans="1:8" x14ac:dyDescent="0.3">
      <c r="A2" t="s">
        <v>54</v>
      </c>
      <c r="B2">
        <v>23</v>
      </c>
      <c r="C2" s="1">
        <f>VLOOKUP(A2,ELCENE_CapacityToActivity!B:C,2,FALSE)</f>
        <v>31.54</v>
      </c>
      <c r="D2" s="1">
        <v>1</v>
      </c>
      <c r="E2" s="3">
        <v>0.01</v>
      </c>
      <c r="F2">
        <v>7250</v>
      </c>
      <c r="G2" s="5">
        <v>1.2</v>
      </c>
      <c r="H2" s="5">
        <f>F2*(E2+1/G2^(50-23))</f>
        <v>125.27695908011927</v>
      </c>
    </row>
    <row r="3" spans="1:8" x14ac:dyDescent="0.3">
      <c r="A3" t="s">
        <v>56</v>
      </c>
      <c r="B3">
        <v>23</v>
      </c>
      <c r="C3" s="1">
        <f>VLOOKUP(A3,ELCENE_CapacityToActivity!B:C,2,FALSE)</f>
        <v>31.54</v>
      </c>
      <c r="D3" s="1">
        <v>1</v>
      </c>
      <c r="E3" s="3">
        <v>0.01</v>
      </c>
      <c r="F3">
        <v>7250</v>
      </c>
      <c r="G3" s="5">
        <v>1.2</v>
      </c>
      <c r="H3" s="5">
        <f t="shared" ref="H3:H28" si="0">F3*(E3+1/G3^(50-23))</f>
        <v>125.27695908011927</v>
      </c>
    </row>
    <row r="4" spans="1:8" x14ac:dyDescent="0.3">
      <c r="A4" t="s">
        <v>57</v>
      </c>
      <c r="B4">
        <v>23</v>
      </c>
      <c r="C4" s="1">
        <f>VLOOKUP(A4,ELCENE_CapacityToActivity!B:C,2,FALSE)</f>
        <v>31.54</v>
      </c>
      <c r="D4" s="1">
        <v>1</v>
      </c>
      <c r="E4" s="3">
        <v>0.01</v>
      </c>
      <c r="F4">
        <v>7250</v>
      </c>
      <c r="G4" s="5">
        <v>1.2</v>
      </c>
      <c r="H4" s="5">
        <f t="shared" si="0"/>
        <v>125.27695908011927</v>
      </c>
    </row>
    <row r="5" spans="1:8" x14ac:dyDescent="0.3">
      <c r="A5" t="s">
        <v>25</v>
      </c>
      <c r="B5">
        <v>23</v>
      </c>
      <c r="C5" s="1">
        <f>VLOOKUP(A5,ELCENE_CapacityToActivity!B:C,2,FALSE)</f>
        <v>31.54</v>
      </c>
      <c r="D5" s="1">
        <v>1</v>
      </c>
      <c r="E5" s="3">
        <v>0.01</v>
      </c>
      <c r="F5">
        <v>7250</v>
      </c>
      <c r="G5" s="5">
        <v>1.2</v>
      </c>
      <c r="H5" s="5">
        <f t="shared" si="0"/>
        <v>125.27695908011927</v>
      </c>
    </row>
    <row r="6" spans="1:8" x14ac:dyDescent="0.3">
      <c r="A6" t="s">
        <v>27</v>
      </c>
      <c r="B6">
        <v>23</v>
      </c>
      <c r="C6" s="1">
        <f>VLOOKUP(A6,ELCENE_CapacityToActivity!B:C,2,FALSE)</f>
        <v>31.54</v>
      </c>
      <c r="D6" s="1">
        <v>1</v>
      </c>
      <c r="E6" s="3">
        <v>0.01</v>
      </c>
      <c r="F6">
        <v>7250</v>
      </c>
      <c r="G6" s="5">
        <v>1.2</v>
      </c>
      <c r="H6" s="5">
        <f t="shared" si="0"/>
        <v>125.27695908011927</v>
      </c>
    </row>
    <row r="7" spans="1:8" x14ac:dyDescent="0.3">
      <c r="A7" t="s">
        <v>29</v>
      </c>
      <c r="B7">
        <v>23</v>
      </c>
      <c r="C7" s="1">
        <f>VLOOKUP(A7,ELCENE_CapacityToActivity!B:C,2,FALSE)</f>
        <v>31.54</v>
      </c>
      <c r="D7" s="1">
        <v>1</v>
      </c>
      <c r="E7" s="3">
        <v>0.01</v>
      </c>
      <c r="F7">
        <v>7250</v>
      </c>
      <c r="G7" s="5">
        <v>1.2</v>
      </c>
      <c r="H7" s="5">
        <f t="shared" si="0"/>
        <v>125.27695908011927</v>
      </c>
    </row>
    <row r="8" spans="1:8" x14ac:dyDescent="0.3">
      <c r="A8" t="s">
        <v>45</v>
      </c>
      <c r="B8">
        <v>23</v>
      </c>
      <c r="C8" s="1">
        <f>VLOOKUP(A8,ELCENE_CapacityToActivity!B:C,2,FALSE)</f>
        <v>31.54</v>
      </c>
      <c r="D8" s="1">
        <v>1</v>
      </c>
      <c r="E8" s="3">
        <v>0.01</v>
      </c>
      <c r="F8">
        <v>7250</v>
      </c>
      <c r="G8" s="5">
        <v>1.2</v>
      </c>
      <c r="H8" s="5">
        <f t="shared" si="0"/>
        <v>125.27695908011927</v>
      </c>
    </row>
    <row r="9" spans="1:8" x14ac:dyDescent="0.3">
      <c r="A9" t="s">
        <v>62</v>
      </c>
      <c r="B9">
        <v>23</v>
      </c>
      <c r="C9" s="1">
        <f>VLOOKUP(A9,ELCENE_CapacityToActivity!B:C,2,FALSE)</f>
        <v>31.54</v>
      </c>
      <c r="D9" s="1">
        <v>1</v>
      </c>
      <c r="E9" s="3">
        <v>0.01</v>
      </c>
      <c r="F9">
        <v>7250</v>
      </c>
      <c r="G9" s="5">
        <v>1.2</v>
      </c>
      <c r="H9" s="5">
        <f t="shared" si="0"/>
        <v>125.27695908011927</v>
      </c>
    </row>
    <row r="10" spans="1:8" x14ac:dyDescent="0.3">
      <c r="A10" t="s">
        <v>64</v>
      </c>
      <c r="B10">
        <v>23</v>
      </c>
      <c r="C10" s="1">
        <f>VLOOKUP(A10,ELCENE_CapacityToActivity!B:C,2,FALSE)</f>
        <v>31.54</v>
      </c>
      <c r="D10" s="1">
        <v>1</v>
      </c>
      <c r="E10" s="3">
        <v>0.01</v>
      </c>
      <c r="F10">
        <v>7250</v>
      </c>
      <c r="G10" s="5">
        <v>1.2</v>
      </c>
      <c r="H10" s="5">
        <f t="shared" si="0"/>
        <v>125.27695908011927</v>
      </c>
    </row>
    <row r="11" spans="1:8" x14ac:dyDescent="0.3">
      <c r="A11" t="s">
        <v>65</v>
      </c>
      <c r="B11">
        <v>23</v>
      </c>
      <c r="C11" s="1">
        <f>VLOOKUP(A11,ELCENE_CapacityToActivity!B:C,2,FALSE)</f>
        <v>31.54</v>
      </c>
      <c r="D11" s="1">
        <v>1</v>
      </c>
      <c r="E11" s="3">
        <v>0.01</v>
      </c>
      <c r="F11">
        <v>7250</v>
      </c>
      <c r="G11" s="5">
        <v>1.2</v>
      </c>
      <c r="H11" s="5">
        <f t="shared" si="0"/>
        <v>125.27695908011927</v>
      </c>
    </row>
    <row r="12" spans="1:8" x14ac:dyDescent="0.3">
      <c r="A12" t="s">
        <v>37</v>
      </c>
      <c r="B12">
        <v>23</v>
      </c>
      <c r="C12" s="1">
        <f>VLOOKUP(A12,ELCENE_CapacityToActivity!B:C,2,FALSE)</f>
        <v>31.54</v>
      </c>
      <c r="D12" s="1">
        <v>1</v>
      </c>
      <c r="E12" s="3">
        <v>0.01</v>
      </c>
      <c r="F12">
        <v>7250</v>
      </c>
      <c r="G12" s="5">
        <v>1.2</v>
      </c>
      <c r="H12" s="5">
        <f t="shared" si="0"/>
        <v>125.27695908011927</v>
      </c>
    </row>
    <row r="13" spans="1:8" x14ac:dyDescent="0.3">
      <c r="A13" t="s">
        <v>39</v>
      </c>
      <c r="B13">
        <v>23</v>
      </c>
      <c r="C13" s="1">
        <f>VLOOKUP(A13,ELCENE_CapacityToActivity!B:C,2,FALSE)</f>
        <v>31.54</v>
      </c>
      <c r="D13" s="1">
        <v>1</v>
      </c>
      <c r="E13" s="3">
        <v>0.01</v>
      </c>
      <c r="F13">
        <v>7250</v>
      </c>
      <c r="G13" s="5">
        <v>1.2</v>
      </c>
      <c r="H13" s="5">
        <f t="shared" si="0"/>
        <v>125.27695908011927</v>
      </c>
    </row>
    <row r="14" spans="1:8" x14ac:dyDescent="0.3">
      <c r="A14" t="s">
        <v>41</v>
      </c>
      <c r="B14">
        <v>23</v>
      </c>
      <c r="C14" s="1">
        <f>VLOOKUP(A14,ELCENE_CapacityToActivity!B:C,2,FALSE)</f>
        <v>31.54</v>
      </c>
      <c r="D14" s="1">
        <v>1</v>
      </c>
      <c r="E14" s="3">
        <v>0.01</v>
      </c>
      <c r="F14">
        <v>7250</v>
      </c>
      <c r="G14" s="5">
        <v>1.2</v>
      </c>
      <c r="H14" s="5">
        <f t="shared" si="0"/>
        <v>125.27695908011927</v>
      </c>
    </row>
    <row r="15" spans="1:8" x14ac:dyDescent="0.3">
      <c r="A15" t="s">
        <v>49</v>
      </c>
      <c r="B15">
        <v>23</v>
      </c>
      <c r="C15" s="1">
        <f>VLOOKUP(A15,ELCENE_CapacityToActivity!B:C,2,FALSE)</f>
        <v>31.54</v>
      </c>
      <c r="D15" s="1">
        <v>1</v>
      </c>
      <c r="E15" s="3">
        <v>0.01</v>
      </c>
      <c r="F15">
        <v>7250</v>
      </c>
      <c r="G15" s="5">
        <v>1.2</v>
      </c>
      <c r="H15" s="5">
        <f t="shared" si="0"/>
        <v>125.27695908011927</v>
      </c>
    </row>
    <row r="16" spans="1:8" x14ac:dyDescent="0.3">
      <c r="A16" t="s">
        <v>58</v>
      </c>
      <c r="B16">
        <v>23</v>
      </c>
      <c r="C16" s="1">
        <f>VLOOKUP(A16,ELCENE_CapacityToActivity!B:C,2,FALSE)</f>
        <v>31.54</v>
      </c>
      <c r="D16" s="1">
        <v>1</v>
      </c>
      <c r="E16" s="3">
        <v>0.01</v>
      </c>
      <c r="F16">
        <v>7250</v>
      </c>
      <c r="G16" s="5">
        <v>1.2</v>
      </c>
      <c r="H16" s="5">
        <f t="shared" si="0"/>
        <v>125.27695908011927</v>
      </c>
    </row>
    <row r="17" spans="1:8" x14ac:dyDescent="0.3">
      <c r="A17" t="s">
        <v>60</v>
      </c>
      <c r="B17">
        <v>23</v>
      </c>
      <c r="C17" s="1">
        <f>VLOOKUP(A17,ELCENE_CapacityToActivity!B:C,2,FALSE)</f>
        <v>31.54</v>
      </c>
      <c r="D17" s="1">
        <v>1</v>
      </c>
      <c r="E17" s="3">
        <v>0.01</v>
      </c>
      <c r="F17">
        <v>7250</v>
      </c>
      <c r="G17" s="5">
        <v>1.2</v>
      </c>
      <c r="H17" s="5">
        <f t="shared" si="0"/>
        <v>125.27695908011927</v>
      </c>
    </row>
    <row r="18" spans="1:8" x14ac:dyDescent="0.3">
      <c r="A18" t="s">
        <v>61</v>
      </c>
      <c r="B18">
        <v>23</v>
      </c>
      <c r="C18" s="1">
        <f>VLOOKUP(A18,ELCENE_CapacityToActivity!B:C,2,FALSE)</f>
        <v>31.54</v>
      </c>
      <c r="D18" s="1">
        <v>1</v>
      </c>
      <c r="E18" s="3">
        <v>0.01</v>
      </c>
      <c r="F18">
        <v>7250</v>
      </c>
      <c r="G18" s="5">
        <v>1.2</v>
      </c>
      <c r="H18" s="5">
        <f t="shared" si="0"/>
        <v>125.27695908011927</v>
      </c>
    </row>
    <row r="19" spans="1:8" x14ac:dyDescent="0.3">
      <c r="A19" t="s">
        <v>31</v>
      </c>
      <c r="B19">
        <v>23</v>
      </c>
      <c r="C19" s="1">
        <f>VLOOKUP(A19,ELCENE_CapacityToActivity!B:C,2,FALSE)</f>
        <v>31.54</v>
      </c>
      <c r="D19" s="1">
        <v>1</v>
      </c>
      <c r="E19" s="3">
        <v>0.01</v>
      </c>
      <c r="F19">
        <v>7250</v>
      </c>
      <c r="G19" s="5">
        <v>1.2</v>
      </c>
      <c r="H19" s="5">
        <f t="shared" si="0"/>
        <v>125.27695908011927</v>
      </c>
    </row>
    <row r="20" spans="1:8" x14ac:dyDescent="0.3">
      <c r="A20" t="s">
        <v>33</v>
      </c>
      <c r="B20">
        <v>23</v>
      </c>
      <c r="C20" s="1">
        <f>VLOOKUP(A20,ELCENE_CapacityToActivity!B:C,2,FALSE)</f>
        <v>31.54</v>
      </c>
      <c r="D20" s="1">
        <v>1</v>
      </c>
      <c r="E20" s="3">
        <v>0.01</v>
      </c>
      <c r="F20">
        <v>7250</v>
      </c>
      <c r="G20" s="5">
        <v>1.2</v>
      </c>
      <c r="H20" s="5">
        <f t="shared" si="0"/>
        <v>125.27695908011927</v>
      </c>
    </row>
    <row r="21" spans="1:8" x14ac:dyDescent="0.3">
      <c r="A21" t="s">
        <v>35</v>
      </c>
      <c r="B21">
        <v>23</v>
      </c>
      <c r="C21" s="1">
        <f>VLOOKUP(A21,ELCENE_CapacityToActivity!B:C,2,FALSE)</f>
        <v>31.54</v>
      </c>
      <c r="D21" s="1">
        <v>1</v>
      </c>
      <c r="E21" s="3">
        <v>0.01</v>
      </c>
      <c r="F21">
        <v>7250</v>
      </c>
      <c r="G21" s="5">
        <v>1.2</v>
      </c>
      <c r="H21" s="5">
        <f t="shared" si="0"/>
        <v>125.27695908011927</v>
      </c>
    </row>
    <row r="22" spans="1:8" x14ac:dyDescent="0.3">
      <c r="A22" t="s">
        <v>47</v>
      </c>
      <c r="B22">
        <v>23</v>
      </c>
      <c r="C22" s="1">
        <f>VLOOKUP(A22,ELCENE_CapacityToActivity!B:C,2,FALSE)</f>
        <v>31.54</v>
      </c>
      <c r="D22" s="1">
        <v>1</v>
      </c>
      <c r="E22" s="3">
        <v>0.01</v>
      </c>
      <c r="F22">
        <v>7250</v>
      </c>
      <c r="G22" s="5">
        <v>1.2</v>
      </c>
      <c r="H22" s="5">
        <f t="shared" si="0"/>
        <v>125.27695908011927</v>
      </c>
    </row>
    <row r="23" spans="1:8" x14ac:dyDescent="0.3">
      <c r="A23" t="s">
        <v>53</v>
      </c>
      <c r="B23">
        <v>23</v>
      </c>
      <c r="C23" s="1">
        <f>VLOOKUP(A23,ELCENE_CapacityToActivity!B:C,2,FALSE)</f>
        <v>31.54</v>
      </c>
      <c r="D23" s="1">
        <v>1</v>
      </c>
      <c r="E23" s="3">
        <v>0.01</v>
      </c>
      <c r="F23">
        <v>7250</v>
      </c>
      <c r="G23" s="5">
        <v>1.2</v>
      </c>
      <c r="H23" s="5">
        <f t="shared" si="0"/>
        <v>125.27695908011927</v>
      </c>
    </row>
    <row r="24" spans="1:8" x14ac:dyDescent="0.3">
      <c r="A24" t="s">
        <v>51</v>
      </c>
      <c r="B24">
        <v>23</v>
      </c>
      <c r="C24" s="1">
        <f>VLOOKUP(A24,ELCENE_CapacityToActivity!B:C,2,FALSE)</f>
        <v>31.54</v>
      </c>
      <c r="D24" s="1">
        <v>1</v>
      </c>
      <c r="E24" s="3">
        <v>0.01</v>
      </c>
      <c r="F24">
        <v>7250</v>
      </c>
      <c r="G24" s="5">
        <v>1.2</v>
      </c>
      <c r="H24" s="5">
        <f t="shared" si="0"/>
        <v>125.27695908011927</v>
      </c>
    </row>
    <row r="25" spans="1:8" x14ac:dyDescent="0.3">
      <c r="A25" t="s">
        <v>19</v>
      </c>
      <c r="B25">
        <v>23</v>
      </c>
      <c r="C25" s="1">
        <f>VLOOKUP(A25,ELCENE_CapacityToActivity!B:C,2,FALSE)</f>
        <v>31.54</v>
      </c>
      <c r="D25" s="1">
        <v>1</v>
      </c>
      <c r="E25" s="3">
        <v>0.01</v>
      </c>
      <c r="F25">
        <v>7250</v>
      </c>
      <c r="G25" s="5">
        <v>1.2</v>
      </c>
      <c r="H25" s="5">
        <f t="shared" si="0"/>
        <v>125.27695908011927</v>
      </c>
    </row>
    <row r="26" spans="1:8" x14ac:dyDescent="0.3">
      <c r="A26" t="s">
        <v>21</v>
      </c>
      <c r="B26">
        <v>23</v>
      </c>
      <c r="C26" s="1">
        <f>VLOOKUP(A26,ELCENE_CapacityToActivity!B:C,2,FALSE)</f>
        <v>31.54</v>
      </c>
      <c r="D26" s="1">
        <v>1</v>
      </c>
      <c r="E26" s="3">
        <v>0.01</v>
      </c>
      <c r="F26">
        <v>7250</v>
      </c>
      <c r="G26" s="5">
        <v>1.2</v>
      </c>
      <c r="H26" s="5">
        <f t="shared" si="0"/>
        <v>125.27695908011927</v>
      </c>
    </row>
    <row r="27" spans="1:8" x14ac:dyDescent="0.3">
      <c r="A27" t="s">
        <v>23</v>
      </c>
      <c r="B27">
        <v>23</v>
      </c>
      <c r="C27" s="1">
        <f>VLOOKUP(A27,ELCENE_CapacityToActivity!B:C,2,FALSE)</f>
        <v>31.54</v>
      </c>
      <c r="D27" s="1">
        <v>1</v>
      </c>
      <c r="E27" s="3">
        <v>0.01</v>
      </c>
      <c r="F27">
        <v>7250</v>
      </c>
      <c r="G27" s="5">
        <v>1.2</v>
      </c>
      <c r="H27" s="5">
        <f t="shared" si="0"/>
        <v>125.27695908011927</v>
      </c>
    </row>
    <row r="28" spans="1:8" x14ac:dyDescent="0.3">
      <c r="A28" t="s">
        <v>43</v>
      </c>
      <c r="B28">
        <v>23</v>
      </c>
      <c r="C28" s="1">
        <f>VLOOKUP(A28,ELCENE_CapacityToActivity!B:C,2,FALSE)</f>
        <v>31.54</v>
      </c>
      <c r="D28" s="1">
        <v>1</v>
      </c>
      <c r="E28" s="3">
        <v>0.01</v>
      </c>
      <c r="F28">
        <v>7250</v>
      </c>
      <c r="G28" s="5">
        <v>1.2</v>
      </c>
      <c r="H28" s="5">
        <f t="shared" si="0"/>
        <v>125.27695908011927</v>
      </c>
    </row>
    <row r="29" spans="1:8" x14ac:dyDescent="0.3">
      <c r="G29" s="5"/>
      <c r="H29" s="5"/>
    </row>
    <row r="30" spans="1:8" x14ac:dyDescent="0.3">
      <c r="G30" s="5"/>
      <c r="H30" s="5"/>
    </row>
    <row r="31" spans="1:8" x14ac:dyDescent="0.3">
      <c r="G31" s="5"/>
      <c r="H31" s="5"/>
    </row>
    <row r="32" spans="1:8" x14ac:dyDescent="0.3">
      <c r="G32" s="5"/>
      <c r="H32" s="5"/>
    </row>
    <row r="33" spans="7:8" x14ac:dyDescent="0.3">
      <c r="G33" s="5"/>
      <c r="H33" s="5"/>
    </row>
    <row r="34" spans="7:8" x14ac:dyDescent="0.3">
      <c r="G34" s="5"/>
      <c r="H34" s="5"/>
    </row>
    <row r="35" spans="7:8" x14ac:dyDescent="0.3">
      <c r="G35" s="5"/>
      <c r="H35" s="5"/>
    </row>
    <row r="36" spans="7:8" x14ac:dyDescent="0.3">
      <c r="G36" s="5"/>
      <c r="H36" s="5"/>
    </row>
    <row r="37" spans="7:8" x14ac:dyDescent="0.3">
      <c r="G37" s="5"/>
      <c r="H37" s="5"/>
    </row>
    <row r="38" spans="7:8" x14ac:dyDescent="0.3">
      <c r="G38" s="5"/>
      <c r="H38" s="5"/>
    </row>
    <row r="39" spans="7:8" x14ac:dyDescent="0.3">
      <c r="G39" s="5"/>
      <c r="H39" s="5"/>
    </row>
    <row r="40" spans="7:8" x14ac:dyDescent="0.3">
      <c r="G40" s="5"/>
      <c r="H40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E961-BF0C-4FEC-9818-D83863B53F24}">
  <sheetPr>
    <tabColor rgb="FF0070C0"/>
  </sheetPr>
  <dimension ref="A1:D28"/>
  <sheetViews>
    <sheetView topLeftCell="A11" workbookViewId="0">
      <selection activeCell="C11" sqref="A1:C1048576"/>
    </sheetView>
  </sheetViews>
  <sheetFormatPr defaultRowHeight="14.4" x14ac:dyDescent="0.3"/>
  <cols>
    <col min="2" max="2" width="35.33203125" bestFit="1" customWidth="1"/>
    <col min="3" max="3" width="14.6640625" bestFit="1" customWidth="1"/>
  </cols>
  <sheetData>
    <row r="1" spans="1:4" x14ac:dyDescent="0.3">
      <c r="A1" t="s">
        <v>0</v>
      </c>
      <c r="B1" t="s">
        <v>4</v>
      </c>
      <c r="C1" t="s">
        <v>15</v>
      </c>
      <c r="D1" t="s">
        <v>16</v>
      </c>
    </row>
    <row r="2" spans="1:4" x14ac:dyDescent="0.3">
      <c r="A2" t="s">
        <v>5</v>
      </c>
      <c r="B2" t="str">
        <f>Calculation!A2</f>
        <v>COMBDGELCSTGBATDCE1HR_23</v>
      </c>
      <c r="C2">
        <f>_xlfn.XLOOKUP(B2,Calculation!A:A,Calculation!G:G)</f>
        <v>1.2</v>
      </c>
    </row>
    <row r="3" spans="1:4" x14ac:dyDescent="0.3">
      <c r="A3" t="s">
        <v>5</v>
      </c>
      <c r="B3" t="str">
        <f>Calculation!A3</f>
        <v>COMBDGELCSTGBATDCE4HR_23</v>
      </c>
      <c r="C3">
        <f>_xlfn.XLOOKUP(B3,Calculation!A:A,Calculation!G:G)</f>
        <v>1.2</v>
      </c>
    </row>
    <row r="4" spans="1:4" x14ac:dyDescent="0.3">
      <c r="A4" t="s">
        <v>5</v>
      </c>
      <c r="B4" t="str">
        <f>Calculation!A4</f>
        <v>COMBDGELCSTGBATDCE8HR_23</v>
      </c>
      <c r="C4">
        <f>_xlfn.XLOOKUP(B4,Calculation!A:A,Calculation!G:G)</f>
        <v>1.2</v>
      </c>
    </row>
    <row r="5" spans="1:4" x14ac:dyDescent="0.3">
      <c r="A5" t="s">
        <v>5</v>
      </c>
      <c r="B5" t="str">
        <f>Calculation!A5</f>
        <v>COMBDGELCPRDPVDCEBEP_23</v>
      </c>
      <c r="C5">
        <f>_xlfn.XLOOKUP(B5,Calculation!A:A,Calculation!G:G)</f>
        <v>1.2</v>
      </c>
    </row>
    <row r="6" spans="1:4" x14ac:dyDescent="0.3">
      <c r="A6" t="s">
        <v>5</v>
      </c>
      <c r="B6" t="str">
        <f>Calculation!A6</f>
        <v>COMBDGELCPRDPVDCEMEP_23</v>
      </c>
      <c r="C6">
        <f>_xlfn.XLOOKUP(B6,Calculation!A:A,Calculation!G:G)</f>
        <v>1.2</v>
      </c>
    </row>
    <row r="7" spans="1:4" x14ac:dyDescent="0.3">
      <c r="A7" t="s">
        <v>5</v>
      </c>
      <c r="B7" t="str">
        <f>Calculation!A7</f>
        <v>COMBDGELCPRDPVDCEPOP_23</v>
      </c>
      <c r="C7">
        <f>_xlfn.XLOOKUP(B7,Calculation!A:A,Calculation!G:G)</f>
        <v>1.2</v>
      </c>
    </row>
    <row r="8" spans="1:4" x14ac:dyDescent="0.3">
      <c r="A8" t="s">
        <v>5</v>
      </c>
      <c r="B8" t="str">
        <f>Calculation!A8</f>
        <v>COMBDGELCPRDWTDCESTD_23</v>
      </c>
      <c r="C8">
        <f>_xlfn.XLOOKUP(B8,Calculation!A:A,Calculation!G:G)</f>
        <v>1.2</v>
      </c>
    </row>
    <row r="9" spans="1:4" x14ac:dyDescent="0.3">
      <c r="A9" t="s">
        <v>5</v>
      </c>
      <c r="B9" t="str">
        <f>Calculation!A9</f>
        <v>INDBDGELCSTGBATDCE1HR_23</v>
      </c>
      <c r="C9">
        <f>_xlfn.XLOOKUP(B9,Calculation!A:A,Calculation!G:G)</f>
        <v>1.2</v>
      </c>
    </row>
    <row r="10" spans="1:4" x14ac:dyDescent="0.3">
      <c r="A10" t="s">
        <v>5</v>
      </c>
      <c r="B10" t="str">
        <f>Calculation!A10</f>
        <v>INDBDGELCSTGBATDCE4HR_23</v>
      </c>
      <c r="C10">
        <f>_xlfn.XLOOKUP(B10,Calculation!A:A,Calculation!G:G)</f>
        <v>1.2</v>
      </c>
    </row>
    <row r="11" spans="1:4" x14ac:dyDescent="0.3">
      <c r="A11" t="s">
        <v>5</v>
      </c>
      <c r="B11" t="str">
        <f>Calculation!A11</f>
        <v>INDBDGELCSTGBATDCE8HR_23</v>
      </c>
      <c r="C11">
        <f>_xlfn.XLOOKUP(B11,Calculation!A:A,Calculation!G:G)</f>
        <v>1.2</v>
      </c>
    </row>
    <row r="12" spans="1:4" x14ac:dyDescent="0.3">
      <c r="A12" t="s">
        <v>5</v>
      </c>
      <c r="B12" t="str">
        <f>Calculation!A12</f>
        <v>INDBDGELCPRDPVDCEBEP_23</v>
      </c>
      <c r="C12">
        <f>_xlfn.XLOOKUP(B12,Calculation!A:A,Calculation!G:G)</f>
        <v>1.2</v>
      </c>
    </row>
    <row r="13" spans="1:4" x14ac:dyDescent="0.3">
      <c r="A13" t="s">
        <v>5</v>
      </c>
      <c r="B13" t="str">
        <f>Calculation!A13</f>
        <v>INDBDGELCPRDPVDCEMEP_23</v>
      </c>
      <c r="C13">
        <f>_xlfn.XLOOKUP(B13,Calculation!A:A,Calculation!G:G)</f>
        <v>1.2</v>
      </c>
    </row>
    <row r="14" spans="1:4" x14ac:dyDescent="0.3">
      <c r="A14" t="s">
        <v>5</v>
      </c>
      <c r="B14" t="str">
        <f>Calculation!A14</f>
        <v>INDBDGELCPRDPVDCEPOP_23</v>
      </c>
      <c r="C14">
        <f>_xlfn.XLOOKUP(B14,Calculation!A:A,Calculation!G:G)</f>
        <v>1.2</v>
      </c>
    </row>
    <row r="15" spans="1:4" x14ac:dyDescent="0.3">
      <c r="A15" t="s">
        <v>5</v>
      </c>
      <c r="B15" t="str">
        <f>Calculation!A15</f>
        <v>INDBDGELCPRDWTDCESTD_23</v>
      </c>
      <c r="C15">
        <f>_xlfn.XLOOKUP(B15,Calculation!A:A,Calculation!G:G)</f>
        <v>1.2</v>
      </c>
    </row>
    <row r="16" spans="1:4" x14ac:dyDescent="0.3">
      <c r="A16" t="s">
        <v>5</v>
      </c>
      <c r="B16" t="str">
        <f>Calculation!A16</f>
        <v>PUBBDGELCSTGBATDCE1HR_23</v>
      </c>
      <c r="C16">
        <f>_xlfn.XLOOKUP(B16,Calculation!A:A,Calculation!G:G)</f>
        <v>1.2</v>
      </c>
    </row>
    <row r="17" spans="1:3" x14ac:dyDescent="0.3">
      <c r="A17" t="s">
        <v>5</v>
      </c>
      <c r="B17" t="str">
        <f>Calculation!A17</f>
        <v>PUBBDGELCSTGBATDCE4HR_23</v>
      </c>
      <c r="C17">
        <f>_xlfn.XLOOKUP(B17,Calculation!A:A,Calculation!G:G)</f>
        <v>1.2</v>
      </c>
    </row>
    <row r="18" spans="1:3" x14ac:dyDescent="0.3">
      <c r="A18" t="s">
        <v>5</v>
      </c>
      <c r="B18" t="str">
        <f>Calculation!A18</f>
        <v>PUBBDGELCSTGBATDCE8HR_23</v>
      </c>
      <c r="C18">
        <f>_xlfn.XLOOKUP(B18,Calculation!A:A,Calculation!G:G)</f>
        <v>1.2</v>
      </c>
    </row>
    <row r="19" spans="1:3" x14ac:dyDescent="0.3">
      <c r="A19" t="s">
        <v>5</v>
      </c>
      <c r="B19" t="str">
        <f>Calculation!A19</f>
        <v>PUBBDGELCPRDPVDCEBEP_23</v>
      </c>
      <c r="C19">
        <f>_xlfn.XLOOKUP(B19,Calculation!A:A,Calculation!G:G)</f>
        <v>1.2</v>
      </c>
    </row>
    <row r="20" spans="1:3" x14ac:dyDescent="0.3">
      <c r="A20" t="s">
        <v>5</v>
      </c>
      <c r="B20" t="str">
        <f>Calculation!A20</f>
        <v>PUBBDGELCPRDPVDCEMEP_23</v>
      </c>
      <c r="C20">
        <f>_xlfn.XLOOKUP(B20,Calculation!A:A,Calculation!G:G)</f>
        <v>1.2</v>
      </c>
    </row>
    <row r="21" spans="1:3" x14ac:dyDescent="0.3">
      <c r="A21" t="s">
        <v>5</v>
      </c>
      <c r="B21" t="str">
        <f>Calculation!A21</f>
        <v>PUBBDGELCPRDPVDCEPOP_23</v>
      </c>
      <c r="C21">
        <f>_xlfn.XLOOKUP(B21,Calculation!A:A,Calculation!G:G)</f>
        <v>1.2</v>
      </c>
    </row>
    <row r="22" spans="1:3" x14ac:dyDescent="0.3">
      <c r="A22" t="s">
        <v>5</v>
      </c>
      <c r="B22" t="str">
        <f>Calculation!A22</f>
        <v>PUBBDGELCPRDWTDCESTD_23</v>
      </c>
      <c r="C22">
        <f>_xlfn.XLOOKUP(B22,Calculation!A:A,Calculation!G:G)</f>
        <v>1.2</v>
      </c>
    </row>
    <row r="23" spans="1:3" x14ac:dyDescent="0.3">
      <c r="A23" t="s">
        <v>5</v>
      </c>
      <c r="B23" t="str">
        <f>Calculation!A23</f>
        <v>RESBDGELCSTGBATDCE4HR_23</v>
      </c>
      <c r="C23">
        <f>_xlfn.XLOOKUP(B23,Calculation!A:A,Calculation!G:G)</f>
        <v>1.2</v>
      </c>
    </row>
    <row r="24" spans="1:3" x14ac:dyDescent="0.3">
      <c r="A24" t="s">
        <v>5</v>
      </c>
      <c r="B24" t="str">
        <f>Calculation!A24</f>
        <v>RESBDGELCSTGBATDCE8HR_23</v>
      </c>
      <c r="C24">
        <f>_xlfn.XLOOKUP(B24,Calculation!A:A,Calculation!G:G)</f>
        <v>1.2</v>
      </c>
    </row>
    <row r="25" spans="1:3" x14ac:dyDescent="0.3">
      <c r="A25" t="s">
        <v>5</v>
      </c>
      <c r="B25" t="str">
        <f>Calculation!A25</f>
        <v>RESBDGELCPRDPVDCEBEP_23</v>
      </c>
      <c r="C25">
        <f>_xlfn.XLOOKUP(B25,Calculation!A:A,Calculation!G:G)</f>
        <v>1.2</v>
      </c>
    </row>
    <row r="26" spans="1:3" x14ac:dyDescent="0.3">
      <c r="A26" t="s">
        <v>5</v>
      </c>
      <c r="B26" t="str">
        <f>Calculation!A26</f>
        <v>RESBDGELCPRDPVDCEMEP_23</v>
      </c>
      <c r="C26">
        <f>_xlfn.XLOOKUP(B26,Calculation!A:A,Calculation!G:G)</f>
        <v>1.2</v>
      </c>
    </row>
    <row r="27" spans="1:3" x14ac:dyDescent="0.3">
      <c r="A27" t="s">
        <v>5</v>
      </c>
      <c r="B27" t="str">
        <f>Calculation!A27</f>
        <v>RESBDGELCPRDPVDCEPOP_23</v>
      </c>
      <c r="C27">
        <f>_xlfn.XLOOKUP(B27,Calculation!A:A,Calculation!G:G)</f>
        <v>1.2</v>
      </c>
    </row>
    <row r="28" spans="1:3" x14ac:dyDescent="0.3">
      <c r="A28" t="s">
        <v>5</v>
      </c>
      <c r="B28" t="str">
        <f>Calculation!A28</f>
        <v>RESBDGELCPRDWTDCESTD_23</v>
      </c>
      <c r="C28">
        <f>_xlfn.XLOOKUP(B28,Calculation!A:A,Calculation!G:G)</f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E28"/>
  <sheetViews>
    <sheetView zoomScale="115" zoomScaleNormal="115" workbookViewId="0">
      <selection activeCell="D6" sqref="D6"/>
    </sheetView>
  </sheetViews>
  <sheetFormatPr defaultRowHeight="14.4" x14ac:dyDescent="0.3"/>
  <cols>
    <col min="2" max="2" width="37.33203125" bestFit="1" customWidth="1"/>
    <col min="3" max="3" width="15.6640625" bestFit="1" customWidth="1"/>
    <col min="4" max="4" width="21.33203125" bestFit="1" customWidth="1"/>
    <col min="5" max="5" width="21.8867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tr">
        <f>ELCENE_GrowthRateMax!B2</f>
        <v>COMBDGELCSTGBATDCE1HR_23</v>
      </c>
      <c r="C2" s="1">
        <f>_xlfn.XLOOKUP(B2,Calculation!A:A,Calculation!H:H)</f>
        <v>125.27695908011927</v>
      </c>
    </row>
    <row r="3" spans="1:5" x14ac:dyDescent="0.3">
      <c r="A3" t="s">
        <v>5</v>
      </c>
      <c r="B3" t="str">
        <f>ELCENE_GrowthRateMax!B3</f>
        <v>COMBDGELCSTGBATDCE4HR_23</v>
      </c>
      <c r="C3" s="1">
        <f>_xlfn.XLOOKUP(B3,Calculation!A:A,Calculation!H:H)</f>
        <v>125.27695908011927</v>
      </c>
    </row>
    <row r="4" spans="1:5" x14ac:dyDescent="0.3">
      <c r="A4" t="s">
        <v>5</v>
      </c>
      <c r="B4" t="str">
        <f>ELCENE_GrowthRateMax!B4</f>
        <v>COMBDGELCSTGBATDCE8HR_23</v>
      </c>
      <c r="C4" s="1">
        <f>_xlfn.XLOOKUP(B4,Calculation!A:A,Calculation!H:H)</f>
        <v>125.27695908011927</v>
      </c>
    </row>
    <row r="5" spans="1:5" x14ac:dyDescent="0.3">
      <c r="A5" t="s">
        <v>5</v>
      </c>
      <c r="B5" t="str">
        <f>ELCENE_GrowthRateMax!B5</f>
        <v>COMBDGELCPRDPVDCEBEP_23</v>
      </c>
      <c r="C5" s="1">
        <f>_xlfn.XLOOKUP(B5,Calculation!A:A,Calculation!H:H)</f>
        <v>125.27695908011927</v>
      </c>
    </row>
    <row r="6" spans="1:5" x14ac:dyDescent="0.3">
      <c r="A6" t="s">
        <v>5</v>
      </c>
      <c r="B6" t="str">
        <f>ELCENE_GrowthRateMax!B6</f>
        <v>COMBDGELCPRDPVDCEMEP_23</v>
      </c>
      <c r="C6" s="1">
        <f>_xlfn.XLOOKUP(B6,Calculation!A:A,Calculation!H:H)</f>
        <v>125.27695908011927</v>
      </c>
    </row>
    <row r="7" spans="1:5" x14ac:dyDescent="0.3">
      <c r="A7" t="s">
        <v>5</v>
      </c>
      <c r="B7" t="str">
        <f>ELCENE_GrowthRateMax!B7</f>
        <v>COMBDGELCPRDPVDCEPOP_23</v>
      </c>
      <c r="C7" s="1">
        <f>_xlfn.XLOOKUP(B7,Calculation!A:A,Calculation!H:H)</f>
        <v>125.27695908011927</v>
      </c>
    </row>
    <row r="8" spans="1:5" x14ac:dyDescent="0.3">
      <c r="A8" t="s">
        <v>5</v>
      </c>
      <c r="B8" t="str">
        <f>ELCENE_GrowthRateMax!B8</f>
        <v>COMBDGELCPRDWTDCESTD_23</v>
      </c>
      <c r="C8" s="1">
        <f>_xlfn.XLOOKUP(B8,Calculation!A:A,Calculation!H:H)</f>
        <v>125.27695908011927</v>
      </c>
    </row>
    <row r="9" spans="1:5" x14ac:dyDescent="0.3">
      <c r="A9" t="s">
        <v>5</v>
      </c>
      <c r="B9" t="str">
        <f>ELCENE_GrowthRateMax!B9</f>
        <v>INDBDGELCSTGBATDCE1HR_23</v>
      </c>
      <c r="C9" s="1">
        <f>_xlfn.XLOOKUP(B9,Calculation!A:A,Calculation!H:H)</f>
        <v>125.27695908011927</v>
      </c>
    </row>
    <row r="10" spans="1:5" x14ac:dyDescent="0.3">
      <c r="A10" t="s">
        <v>5</v>
      </c>
      <c r="B10" t="str">
        <f>ELCENE_GrowthRateMax!B10</f>
        <v>INDBDGELCSTGBATDCE4HR_23</v>
      </c>
      <c r="C10" s="1">
        <f>_xlfn.XLOOKUP(B10,Calculation!A:A,Calculation!H:H)</f>
        <v>125.27695908011927</v>
      </c>
    </row>
    <row r="11" spans="1:5" x14ac:dyDescent="0.3">
      <c r="A11" t="s">
        <v>5</v>
      </c>
      <c r="B11" t="str">
        <f>ELCENE_GrowthRateMax!B11</f>
        <v>INDBDGELCSTGBATDCE8HR_23</v>
      </c>
      <c r="C11" s="1">
        <f>_xlfn.XLOOKUP(B11,Calculation!A:A,Calculation!H:H)</f>
        <v>125.27695908011927</v>
      </c>
    </row>
    <row r="12" spans="1:5" x14ac:dyDescent="0.3">
      <c r="A12" t="s">
        <v>5</v>
      </c>
      <c r="B12" t="str">
        <f>ELCENE_GrowthRateMax!B12</f>
        <v>INDBDGELCPRDPVDCEBEP_23</v>
      </c>
      <c r="C12" s="1">
        <f>_xlfn.XLOOKUP(B12,Calculation!A:A,Calculation!H:H)</f>
        <v>125.27695908011927</v>
      </c>
    </row>
    <row r="13" spans="1:5" x14ac:dyDescent="0.3">
      <c r="A13" t="s">
        <v>5</v>
      </c>
      <c r="B13" t="str">
        <f>ELCENE_GrowthRateMax!B13</f>
        <v>INDBDGELCPRDPVDCEMEP_23</v>
      </c>
      <c r="C13" s="1">
        <f>_xlfn.XLOOKUP(B13,Calculation!A:A,Calculation!H:H)</f>
        <v>125.27695908011927</v>
      </c>
    </row>
    <row r="14" spans="1:5" x14ac:dyDescent="0.3">
      <c r="A14" t="s">
        <v>5</v>
      </c>
      <c r="B14" t="str">
        <f>ELCENE_GrowthRateMax!B14</f>
        <v>INDBDGELCPRDPVDCEPOP_23</v>
      </c>
      <c r="C14" s="1">
        <f>_xlfn.XLOOKUP(B14,Calculation!A:A,Calculation!H:H)</f>
        <v>125.27695908011927</v>
      </c>
    </row>
    <row r="15" spans="1:5" x14ac:dyDescent="0.3">
      <c r="A15" t="s">
        <v>5</v>
      </c>
      <c r="B15" t="str">
        <f>ELCENE_GrowthRateMax!B15</f>
        <v>INDBDGELCPRDWTDCESTD_23</v>
      </c>
      <c r="C15" s="1">
        <f>_xlfn.XLOOKUP(B15,Calculation!A:A,Calculation!H:H)</f>
        <v>125.27695908011927</v>
      </c>
    </row>
    <row r="16" spans="1:5" x14ac:dyDescent="0.3">
      <c r="A16" t="s">
        <v>5</v>
      </c>
      <c r="B16" t="str">
        <f>ELCENE_GrowthRateMax!B16</f>
        <v>PUBBDGELCSTGBATDCE1HR_23</v>
      </c>
      <c r="C16" s="1">
        <f>_xlfn.XLOOKUP(B16,Calculation!A:A,Calculation!H:H)</f>
        <v>125.27695908011927</v>
      </c>
    </row>
    <row r="17" spans="1:3" x14ac:dyDescent="0.3">
      <c r="A17" t="s">
        <v>5</v>
      </c>
      <c r="B17" t="str">
        <f>ELCENE_GrowthRateMax!B17</f>
        <v>PUBBDGELCSTGBATDCE4HR_23</v>
      </c>
      <c r="C17" s="1">
        <f>_xlfn.XLOOKUP(B17,Calculation!A:A,Calculation!H:H)</f>
        <v>125.27695908011927</v>
      </c>
    </row>
    <row r="18" spans="1:3" x14ac:dyDescent="0.3">
      <c r="A18" t="s">
        <v>5</v>
      </c>
      <c r="B18" t="str">
        <f>ELCENE_GrowthRateMax!B18</f>
        <v>PUBBDGELCSTGBATDCE8HR_23</v>
      </c>
      <c r="C18" s="1">
        <f>_xlfn.XLOOKUP(B18,Calculation!A:A,Calculation!H:H)</f>
        <v>125.27695908011927</v>
      </c>
    </row>
    <row r="19" spans="1:3" x14ac:dyDescent="0.3">
      <c r="A19" t="s">
        <v>5</v>
      </c>
      <c r="B19" t="str">
        <f>ELCENE_GrowthRateMax!B19</f>
        <v>PUBBDGELCPRDPVDCEBEP_23</v>
      </c>
      <c r="C19" s="1">
        <f>_xlfn.XLOOKUP(B19,Calculation!A:A,Calculation!H:H)</f>
        <v>125.27695908011927</v>
      </c>
    </row>
    <row r="20" spans="1:3" x14ac:dyDescent="0.3">
      <c r="A20" t="s">
        <v>5</v>
      </c>
      <c r="B20" t="str">
        <f>ELCENE_GrowthRateMax!B20</f>
        <v>PUBBDGELCPRDPVDCEMEP_23</v>
      </c>
      <c r="C20" s="1">
        <f>_xlfn.XLOOKUP(B20,Calculation!A:A,Calculation!H:H)</f>
        <v>125.27695908011927</v>
      </c>
    </row>
    <row r="21" spans="1:3" x14ac:dyDescent="0.3">
      <c r="A21" t="s">
        <v>5</v>
      </c>
      <c r="B21" t="str">
        <f>ELCENE_GrowthRateMax!B21</f>
        <v>PUBBDGELCPRDPVDCEPOP_23</v>
      </c>
      <c r="C21" s="1">
        <f>_xlfn.XLOOKUP(B21,Calculation!A:A,Calculation!H:H)</f>
        <v>125.27695908011927</v>
      </c>
    </row>
    <row r="22" spans="1:3" x14ac:dyDescent="0.3">
      <c r="A22" t="s">
        <v>5</v>
      </c>
      <c r="B22" t="str">
        <f>ELCENE_GrowthRateMax!B22</f>
        <v>PUBBDGELCPRDWTDCESTD_23</v>
      </c>
      <c r="C22" s="1">
        <f>_xlfn.XLOOKUP(B22,Calculation!A:A,Calculation!H:H)</f>
        <v>125.27695908011927</v>
      </c>
    </row>
    <row r="23" spans="1:3" x14ac:dyDescent="0.3">
      <c r="A23" t="s">
        <v>5</v>
      </c>
      <c r="B23" t="str">
        <f>ELCENE_GrowthRateMax!B23</f>
        <v>RESBDGELCSTGBATDCE4HR_23</v>
      </c>
      <c r="C23" s="1">
        <f>_xlfn.XLOOKUP(B23,Calculation!A:A,Calculation!H:H)</f>
        <v>125.27695908011927</v>
      </c>
    </row>
    <row r="24" spans="1:3" x14ac:dyDescent="0.3">
      <c r="A24" t="s">
        <v>5</v>
      </c>
      <c r="B24" t="str">
        <f>ELCENE_GrowthRateMax!B24</f>
        <v>RESBDGELCSTGBATDCE8HR_23</v>
      </c>
      <c r="C24" s="1">
        <f>_xlfn.XLOOKUP(B24,Calculation!A:A,Calculation!H:H)</f>
        <v>125.27695908011927</v>
      </c>
    </row>
    <row r="25" spans="1:3" x14ac:dyDescent="0.3">
      <c r="A25" t="s">
        <v>5</v>
      </c>
      <c r="B25" t="str">
        <f>ELCENE_GrowthRateMax!B25</f>
        <v>RESBDGELCPRDPVDCEBEP_23</v>
      </c>
      <c r="C25" s="1">
        <f>_xlfn.XLOOKUP(B25,Calculation!A:A,Calculation!H:H)</f>
        <v>125.27695908011927</v>
      </c>
    </row>
    <row r="26" spans="1:3" x14ac:dyDescent="0.3">
      <c r="A26" t="s">
        <v>5</v>
      </c>
      <c r="B26" t="str">
        <f>ELCENE_GrowthRateMax!B26</f>
        <v>RESBDGELCPRDPVDCEMEP_23</v>
      </c>
      <c r="C26" s="1">
        <f>_xlfn.XLOOKUP(B26,Calculation!A:A,Calculation!H:H)</f>
        <v>125.27695908011927</v>
      </c>
    </row>
    <row r="27" spans="1:3" x14ac:dyDescent="0.3">
      <c r="A27" t="s">
        <v>5</v>
      </c>
      <c r="B27" t="str">
        <f>ELCENE_GrowthRateMax!B27</f>
        <v>RESBDGELCPRDPVDCEPOP_23</v>
      </c>
      <c r="C27" s="1">
        <f>_xlfn.XLOOKUP(B27,Calculation!A:A,Calculation!H:H)</f>
        <v>125.27695908011927</v>
      </c>
    </row>
    <row r="28" spans="1:3" x14ac:dyDescent="0.3">
      <c r="A28" t="s">
        <v>5</v>
      </c>
      <c r="B28" t="str">
        <f>ELCENE_GrowthRateMax!B28</f>
        <v>RESBDGELCPRDWTDCESTD_23</v>
      </c>
      <c r="C28" s="1">
        <f>_xlfn.XLOOKUP(B28,Calculation!A:A,Calculation!H:H)</f>
        <v>125.27695908011927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ELCENE_CapacityToActivity</vt:lpstr>
      <vt:lpstr>ELCENE_Activity</vt:lpstr>
      <vt:lpstr>Calculation</vt:lpstr>
      <vt:lpstr>ELCENE_GrowthRateMax</vt:lpstr>
      <vt:lpstr>ELCENE_GrowthRateSeed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2015-06-05T18:17:20Z</dcterms:created>
  <dcterms:modified xsi:type="dcterms:W3CDTF">2023-03-25T04:22:13Z</dcterms:modified>
</cp:coreProperties>
</file>