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10\"/>
    </mc:Choice>
  </mc:AlternateContent>
  <xr:revisionPtr revIDLastSave="0" documentId="13_ncr:1_{91F07096-81A7-4D07-BE87-F6C5E71A1B2D}" xr6:coauthVersionLast="47" xr6:coauthVersionMax="47" xr10:uidLastSave="{00000000-0000-0000-0000-000000000000}"/>
  <bookViews>
    <workbookView xWindow="28680" yWindow="-120" windowWidth="29040" windowHeight="15840" firstSheet="2" activeTab="4" xr2:uid="{524CEB0A-FF6C-4D89-B19F-212D48C05562}"/>
  </bookViews>
  <sheets>
    <sheet name="Demand TEDI" sheetId="10" r:id="rId1"/>
    <sheet name="TEDI" sheetId="9" r:id="rId2"/>
    <sheet name="Demand TEUI" sheetId="7" r:id="rId3"/>
    <sheet name="TEUI" sheetId="6" r:id="rId4"/>
    <sheet name="Targets" sheetId="8" r:id="rId5"/>
    <sheet name="NZ50-10_groups" sheetId="2" r:id="rId6"/>
    <sheet name="NZ50-10_tech_groups" sheetId="3" r:id="rId7"/>
    <sheet name="NZ50-10_MaxGenGroupTarget" sheetId="4" r:id="rId8"/>
    <sheet name="NZ50-10_MaxGenGroupWeight" sheetId="5" r:id="rId9"/>
  </sheets>
  <definedNames>
    <definedName name="_xlnm._FilterDatabase" localSheetId="0" hidden="1">'Demand TEDI'!$A$1:$J$16</definedName>
    <definedName name="_xlnm._FilterDatabase" localSheetId="2" hidden="1">'Demand TEUI'!$A$1:$J$16</definedName>
    <definedName name="_xlnm._FilterDatabase" localSheetId="7" hidden="1">'NZ50-10_MaxGenGroupTarget'!$A$1:$D$1</definedName>
    <definedName name="_xlnm._FilterDatabase" localSheetId="8" hidden="1">'NZ50-10_MaxGenGroupWeight'!$A$1:$E$165</definedName>
    <definedName name="_xlnm._FilterDatabase" localSheetId="6" hidden="1">'NZ50-10_tech_groups'!$A$1:$C$361</definedName>
    <definedName name="_xlnm._FilterDatabase" localSheetId="1" hidden="1">TEDI!$A$1:$H$351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8" l="1"/>
  <c r="C15" i="8"/>
  <c r="B269" i="4" l="1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68" i="4"/>
  <c r="B264" i="4"/>
  <c r="B265" i="4"/>
  <c r="B266" i="4"/>
  <c r="B267" i="4"/>
  <c r="B263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39" i="4"/>
  <c r="B235" i="4"/>
  <c r="B236" i="4"/>
  <c r="B237" i="4"/>
  <c r="B238" i="4"/>
  <c r="B234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10" i="4"/>
  <c r="B209" i="4"/>
  <c r="B206" i="4"/>
  <c r="B207" i="4"/>
  <c r="B208" i="4"/>
  <c r="B205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181" i="4"/>
  <c r="B177" i="4"/>
  <c r="B178" i="4"/>
  <c r="B179" i="4"/>
  <c r="B180" i="4"/>
  <c r="B176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52" i="4"/>
  <c r="B148" i="4"/>
  <c r="B149" i="4"/>
  <c r="B150" i="4"/>
  <c r="B151" i="4"/>
  <c r="B147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23" i="4"/>
  <c r="B119" i="4"/>
  <c r="B120" i="4"/>
  <c r="B121" i="4"/>
  <c r="B122" i="4"/>
  <c r="B118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94" i="4"/>
  <c r="B90" i="4"/>
  <c r="B91" i="4"/>
  <c r="B92" i="4"/>
  <c r="B93" i="4"/>
  <c r="B89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65" i="4"/>
  <c r="B61" i="4"/>
  <c r="B62" i="4"/>
  <c r="B63" i="4"/>
  <c r="B64" i="4"/>
  <c r="B60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36" i="4"/>
  <c r="B32" i="4"/>
  <c r="B33" i="4"/>
  <c r="B34" i="4"/>
  <c r="B35" i="4"/>
  <c r="B31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7" i="4"/>
  <c r="B3" i="4"/>
  <c r="B4" i="4"/>
  <c r="B5" i="4"/>
  <c r="B6" i="4"/>
  <c r="B2" i="4"/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9"/>
  <c r="A4" i="9"/>
  <c r="A5" i="9"/>
  <c r="A6" i="9"/>
  <c r="A7" i="9"/>
  <c r="A8" i="9"/>
  <c r="A9" i="9"/>
  <c r="A10" i="9"/>
  <c r="A11" i="9"/>
  <c r="A12" i="9"/>
  <c r="B22" i="3" s="1"/>
  <c r="A13" i="9"/>
  <c r="B23" i="3" s="1"/>
  <c r="A14" i="9"/>
  <c r="A15" i="9"/>
  <c r="A16" i="9"/>
  <c r="A17" i="9"/>
  <c r="A18" i="9"/>
  <c r="A19" i="9"/>
  <c r="A20" i="9"/>
  <c r="A21" i="9"/>
  <c r="A22" i="9"/>
  <c r="A23" i="9"/>
  <c r="A24" i="9"/>
  <c r="B34" i="3" s="1"/>
  <c r="A25" i="9"/>
  <c r="B35" i="3" s="1"/>
  <c r="A26" i="9"/>
  <c r="A27" i="9"/>
  <c r="A28" i="9"/>
  <c r="A29" i="9"/>
  <c r="A30" i="9"/>
  <c r="A31" i="9"/>
  <c r="A32" i="9"/>
  <c r="A33" i="9"/>
  <c r="A34" i="9"/>
  <c r="A35" i="9"/>
  <c r="A36" i="9"/>
  <c r="A37" i="9"/>
  <c r="B47" i="3" s="1"/>
  <c r="A38" i="9"/>
  <c r="A39" i="9"/>
  <c r="A40" i="9"/>
  <c r="A41" i="9"/>
  <c r="A42" i="9"/>
  <c r="A43" i="9"/>
  <c r="A44" i="9"/>
  <c r="A45" i="9"/>
  <c r="A46" i="9"/>
  <c r="A47" i="9"/>
  <c r="A48" i="9"/>
  <c r="B58" i="3" s="1"/>
  <c r="A49" i="9"/>
  <c r="B59" i="3" s="1"/>
  <c r="A50" i="9"/>
  <c r="A51" i="9"/>
  <c r="A52" i="9"/>
  <c r="A53" i="9"/>
  <c r="A54" i="9"/>
  <c r="A55" i="9"/>
  <c r="A56" i="9"/>
  <c r="A57" i="9"/>
  <c r="A58" i="9"/>
  <c r="A59" i="9"/>
  <c r="A60" i="9"/>
  <c r="A61" i="9"/>
  <c r="B71" i="3" s="1"/>
  <c r="A62" i="9"/>
  <c r="A63" i="9"/>
  <c r="A64" i="9"/>
  <c r="A65" i="9"/>
  <c r="A66" i="9"/>
  <c r="A67" i="9"/>
  <c r="A68" i="9"/>
  <c r="A69" i="9"/>
  <c r="A70" i="9"/>
  <c r="A71" i="9"/>
  <c r="A72" i="9"/>
  <c r="B82" i="3" s="1"/>
  <c r="A73" i="9"/>
  <c r="B83" i="3" s="1"/>
  <c r="A74" i="9"/>
  <c r="A75" i="9"/>
  <c r="A76" i="9"/>
  <c r="A77" i="9"/>
  <c r="A78" i="9"/>
  <c r="A79" i="9"/>
  <c r="A80" i="9"/>
  <c r="A81" i="9"/>
  <c r="A82" i="9"/>
  <c r="A83" i="9"/>
  <c r="A84" i="9"/>
  <c r="B94" i="3" s="1"/>
  <c r="A85" i="9"/>
  <c r="B95" i="3" s="1"/>
  <c r="A86" i="9"/>
  <c r="A87" i="9"/>
  <c r="A88" i="9"/>
  <c r="A89" i="9"/>
  <c r="A90" i="9"/>
  <c r="A91" i="9"/>
  <c r="A92" i="9"/>
  <c r="A93" i="9"/>
  <c r="A94" i="9"/>
  <c r="A95" i="9"/>
  <c r="A96" i="9"/>
  <c r="B106" i="3" s="1"/>
  <c r="A97" i="9"/>
  <c r="A98" i="9"/>
  <c r="A99" i="9"/>
  <c r="A100" i="9"/>
  <c r="A101" i="9"/>
  <c r="A102" i="9"/>
  <c r="A103" i="9"/>
  <c r="A104" i="9"/>
  <c r="A105" i="9"/>
  <c r="A106" i="9"/>
  <c r="A107" i="9"/>
  <c r="A108" i="9"/>
  <c r="B118" i="3" s="1"/>
  <c r="A109" i="9"/>
  <c r="B119" i="3" s="1"/>
  <c r="A110" i="9"/>
  <c r="A111" i="9"/>
  <c r="A112" i="9"/>
  <c r="A113" i="9"/>
  <c r="A114" i="9"/>
  <c r="A115" i="9"/>
  <c r="A116" i="9"/>
  <c r="A117" i="9"/>
  <c r="A118" i="9"/>
  <c r="A119" i="9"/>
  <c r="A120" i="9"/>
  <c r="B130" i="3" s="1"/>
  <c r="A121" i="9"/>
  <c r="B131" i="3" s="1"/>
  <c r="A122" i="9"/>
  <c r="A123" i="9"/>
  <c r="A124" i="9"/>
  <c r="A125" i="9"/>
  <c r="A126" i="9"/>
  <c r="A127" i="9"/>
  <c r="A128" i="9"/>
  <c r="A129" i="9"/>
  <c r="A130" i="9"/>
  <c r="A131" i="9"/>
  <c r="A132" i="9"/>
  <c r="B142" i="3" s="1"/>
  <c r="A133" i="9"/>
  <c r="B143" i="3" s="1"/>
  <c r="A134" i="9"/>
  <c r="A135" i="9"/>
  <c r="A136" i="9"/>
  <c r="A137" i="9"/>
  <c r="A138" i="9"/>
  <c r="A139" i="9"/>
  <c r="A140" i="9"/>
  <c r="A141" i="9"/>
  <c r="A142" i="9"/>
  <c r="A143" i="9"/>
  <c r="A144" i="9"/>
  <c r="B154" i="3" s="1"/>
  <c r="A145" i="9"/>
  <c r="B155" i="3" s="1"/>
  <c r="A146" i="9"/>
  <c r="A147" i="9"/>
  <c r="A148" i="9"/>
  <c r="A149" i="9"/>
  <c r="A150" i="9"/>
  <c r="A151" i="9"/>
  <c r="A152" i="9"/>
  <c r="A153" i="9"/>
  <c r="A154" i="9"/>
  <c r="A155" i="9"/>
  <c r="A156" i="9"/>
  <c r="B166" i="3" s="1"/>
  <c r="A157" i="9"/>
  <c r="A158" i="9"/>
  <c r="A159" i="9"/>
  <c r="A160" i="9"/>
  <c r="A161" i="9"/>
  <c r="A162" i="9"/>
  <c r="A163" i="9"/>
  <c r="A164" i="9"/>
  <c r="A165" i="9"/>
  <c r="A166" i="9"/>
  <c r="A167" i="9"/>
  <c r="A168" i="9"/>
  <c r="B178" i="3" s="1"/>
  <c r="A169" i="9"/>
  <c r="B179" i="3" s="1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B202" i="3" s="1"/>
  <c r="A193" i="9"/>
  <c r="B203" i="3" s="1"/>
  <c r="A194" i="9"/>
  <c r="A195" i="9"/>
  <c r="A196" i="9"/>
  <c r="A197" i="9"/>
  <c r="A198" i="9"/>
  <c r="A199" i="9"/>
  <c r="A200" i="9"/>
  <c r="A201" i="9"/>
  <c r="A202" i="9"/>
  <c r="A203" i="9"/>
  <c r="A204" i="9"/>
  <c r="B214" i="3" s="1"/>
  <c r="A205" i="9"/>
  <c r="B215" i="3" s="1"/>
  <c r="A206" i="9"/>
  <c r="A207" i="9"/>
  <c r="A208" i="9"/>
  <c r="A209" i="9"/>
  <c r="A210" i="9"/>
  <c r="A211" i="9"/>
  <c r="A212" i="9"/>
  <c r="A213" i="9"/>
  <c r="A214" i="9"/>
  <c r="A215" i="9"/>
  <c r="A216" i="9"/>
  <c r="B226" i="3" s="1"/>
  <c r="A217" i="9"/>
  <c r="B227" i="3" s="1"/>
  <c r="A218" i="9"/>
  <c r="A219" i="9"/>
  <c r="A220" i="9"/>
  <c r="A221" i="9"/>
  <c r="A222" i="9"/>
  <c r="A223" i="9"/>
  <c r="A224" i="9"/>
  <c r="A225" i="9"/>
  <c r="A226" i="9"/>
  <c r="A227" i="9"/>
  <c r="A228" i="9"/>
  <c r="B238" i="3" s="1"/>
  <c r="A229" i="9"/>
  <c r="B239" i="3" s="1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B262" i="3" s="1"/>
  <c r="A253" i="9"/>
  <c r="B263" i="3" s="1"/>
  <c r="A254" i="9"/>
  <c r="A255" i="9"/>
  <c r="A256" i="9"/>
  <c r="A257" i="9"/>
  <c r="A258" i="9"/>
  <c r="A259" i="9"/>
  <c r="A260" i="9"/>
  <c r="A261" i="9"/>
  <c r="A262" i="9"/>
  <c r="A263" i="9"/>
  <c r="A264" i="9"/>
  <c r="B274" i="3" s="1"/>
  <c r="A265" i="9"/>
  <c r="B275" i="3" s="1"/>
  <c r="A266" i="9"/>
  <c r="A267" i="9"/>
  <c r="A268" i="9"/>
  <c r="A269" i="9"/>
  <c r="A270" i="9"/>
  <c r="A271" i="9"/>
  <c r="A272" i="9"/>
  <c r="A273" i="9"/>
  <c r="A274" i="9"/>
  <c r="A275" i="9"/>
  <c r="A276" i="9"/>
  <c r="A277" i="9"/>
  <c r="B287" i="3" s="1"/>
  <c r="A278" i="9"/>
  <c r="A279" i="9"/>
  <c r="A280" i="9"/>
  <c r="A281" i="9"/>
  <c r="A282" i="9"/>
  <c r="A283" i="9"/>
  <c r="A284" i="9"/>
  <c r="A285" i="9"/>
  <c r="A286" i="9"/>
  <c r="A287" i="9"/>
  <c r="A288" i="9"/>
  <c r="B298" i="3" s="1"/>
  <c r="A289" i="9"/>
  <c r="B299" i="3" s="1"/>
  <c r="A290" i="9"/>
  <c r="A291" i="9"/>
  <c r="A292" i="9"/>
  <c r="A293" i="9"/>
  <c r="A294" i="9"/>
  <c r="A295" i="9"/>
  <c r="A296" i="9"/>
  <c r="A297" i="9"/>
  <c r="A298" i="9"/>
  <c r="A299" i="9"/>
  <c r="A300" i="9"/>
  <c r="A301" i="9"/>
  <c r="B311" i="3" s="1"/>
  <c r="A302" i="9"/>
  <c r="A303" i="9"/>
  <c r="A304" i="9"/>
  <c r="A305" i="9"/>
  <c r="A306" i="9"/>
  <c r="A307" i="9"/>
  <c r="A308" i="9"/>
  <c r="A309" i="9"/>
  <c r="A310" i="9"/>
  <c r="A311" i="9"/>
  <c r="A312" i="9"/>
  <c r="B322" i="3" s="1"/>
  <c r="A313" i="9"/>
  <c r="B323" i="3" s="1"/>
  <c r="A314" i="9"/>
  <c r="A315" i="9"/>
  <c r="A316" i="9"/>
  <c r="A317" i="9"/>
  <c r="A318" i="9"/>
  <c r="A319" i="9"/>
  <c r="A320" i="9"/>
  <c r="A321" i="9"/>
  <c r="A322" i="9"/>
  <c r="A323" i="9"/>
  <c r="A324" i="9"/>
  <c r="B334" i="3" s="1"/>
  <c r="A325" i="9"/>
  <c r="B335" i="3" s="1"/>
  <c r="A326" i="9"/>
  <c r="A327" i="9"/>
  <c r="A328" i="9"/>
  <c r="A329" i="9"/>
  <c r="A330" i="9"/>
  <c r="A331" i="9"/>
  <c r="A332" i="9"/>
  <c r="A333" i="9"/>
  <c r="A334" i="9"/>
  <c r="A335" i="9"/>
  <c r="A336" i="9"/>
  <c r="B346" i="3" s="1"/>
  <c r="A337" i="9"/>
  <c r="B347" i="3" s="1"/>
  <c r="A338" i="9"/>
  <c r="A339" i="9"/>
  <c r="A340" i="9"/>
  <c r="A341" i="9"/>
  <c r="A342" i="9"/>
  <c r="A343" i="9"/>
  <c r="A344" i="9"/>
  <c r="A345" i="9"/>
  <c r="A346" i="9"/>
  <c r="A347" i="9"/>
  <c r="A348" i="9"/>
  <c r="B358" i="3" s="1"/>
  <c r="A349" i="9"/>
  <c r="B359" i="3" s="1"/>
  <c r="A350" i="9"/>
  <c r="A351" i="9"/>
  <c r="A2" i="9"/>
  <c r="A3" i="10"/>
  <c r="A4" i="10"/>
  <c r="B4" i="3" s="1"/>
  <c r="A5" i="10"/>
  <c r="B5" i="3" s="1"/>
  <c r="A6" i="10"/>
  <c r="A7" i="10"/>
  <c r="A8" i="10"/>
  <c r="B8" i="3" s="1"/>
  <c r="A9" i="10"/>
  <c r="A10" i="10"/>
  <c r="A11" i="10"/>
  <c r="A2" i="10"/>
  <c r="B12" i="3"/>
  <c r="B19" i="3"/>
  <c r="B20" i="3"/>
  <c r="B21" i="3"/>
  <c r="B24" i="3"/>
  <c r="B31" i="3"/>
  <c r="B32" i="3"/>
  <c r="B33" i="3"/>
  <c r="B36" i="3"/>
  <c r="B44" i="3"/>
  <c r="B45" i="3"/>
  <c r="B46" i="3"/>
  <c r="B53" i="3"/>
  <c r="B54" i="3"/>
  <c r="B55" i="3"/>
  <c r="B57" i="3"/>
  <c r="B64" i="3"/>
  <c r="B65" i="3"/>
  <c r="B66" i="3"/>
  <c r="B67" i="3"/>
  <c r="B68" i="3"/>
  <c r="B69" i="3"/>
  <c r="B70" i="3"/>
  <c r="B76" i="3"/>
  <c r="B77" i="3"/>
  <c r="B78" i="3"/>
  <c r="B79" i="3"/>
  <c r="B80" i="3"/>
  <c r="B81" i="3"/>
  <c r="B85" i="3"/>
  <c r="B86" i="3"/>
  <c r="B88" i="3"/>
  <c r="B89" i="3"/>
  <c r="B90" i="3"/>
  <c r="B91" i="3"/>
  <c r="B92" i="3"/>
  <c r="B93" i="3"/>
  <c r="B97" i="3"/>
  <c r="B98" i="3"/>
  <c r="B100" i="3"/>
  <c r="B101" i="3"/>
  <c r="B102" i="3"/>
  <c r="B103" i="3"/>
  <c r="B104" i="3"/>
  <c r="B105" i="3"/>
  <c r="B109" i="3"/>
  <c r="B110" i="3"/>
  <c r="B112" i="3"/>
  <c r="B113" i="3"/>
  <c r="B115" i="3"/>
  <c r="B116" i="3"/>
  <c r="B122" i="3"/>
  <c r="B123" i="3"/>
  <c r="B124" i="3"/>
  <c r="B125" i="3"/>
  <c r="B127" i="3"/>
  <c r="B128" i="3"/>
  <c r="B134" i="3"/>
  <c r="B135" i="3"/>
  <c r="B136" i="3"/>
  <c r="B137" i="3"/>
  <c r="B139" i="3"/>
  <c r="B140" i="3"/>
  <c r="B146" i="3"/>
  <c r="B147" i="3"/>
  <c r="B150" i="3"/>
  <c r="B151" i="3"/>
  <c r="B152" i="3"/>
  <c r="B156" i="3"/>
  <c r="B157" i="3"/>
  <c r="B158" i="3"/>
  <c r="B159" i="3"/>
  <c r="B162" i="3"/>
  <c r="B163" i="3"/>
  <c r="B164" i="3"/>
  <c r="B168" i="3"/>
  <c r="B169" i="3"/>
  <c r="B170" i="3"/>
  <c r="B171" i="3"/>
  <c r="B174" i="3"/>
  <c r="B175" i="3"/>
  <c r="B176" i="3"/>
  <c r="B180" i="3"/>
  <c r="B181" i="3"/>
  <c r="B184" i="3"/>
  <c r="B185" i="3"/>
  <c r="B186" i="3"/>
  <c r="B190" i="3"/>
  <c r="B191" i="3"/>
  <c r="B192" i="3"/>
  <c r="B193" i="3"/>
  <c r="B196" i="3"/>
  <c r="B197" i="3"/>
  <c r="B198" i="3"/>
  <c r="B204" i="3"/>
  <c r="B205" i="3"/>
  <c r="B208" i="3"/>
  <c r="B209" i="3"/>
  <c r="B210" i="3"/>
  <c r="B217" i="3"/>
  <c r="B218" i="3"/>
  <c r="B221" i="3"/>
  <c r="B224" i="3"/>
  <c r="B225" i="3"/>
  <c r="B229" i="3"/>
  <c r="B230" i="3"/>
  <c r="B232" i="3"/>
  <c r="B233" i="3"/>
  <c r="B236" i="3"/>
  <c r="B237" i="3"/>
  <c r="B241" i="3"/>
  <c r="B242" i="3"/>
  <c r="B244" i="3"/>
  <c r="B248" i="3"/>
  <c r="B249" i="3"/>
  <c r="B250" i="3"/>
  <c r="B251" i="3"/>
  <c r="B255" i="3"/>
  <c r="B256" i="3"/>
  <c r="B258" i="3"/>
  <c r="B259" i="3"/>
  <c r="B260" i="3"/>
  <c r="B261" i="3"/>
  <c r="B268" i="3"/>
  <c r="B270" i="3"/>
  <c r="B271" i="3"/>
  <c r="B272" i="3"/>
  <c r="B273" i="3"/>
  <c r="B279" i="3"/>
  <c r="B280" i="3"/>
  <c r="B282" i="3"/>
  <c r="B283" i="3"/>
  <c r="B284" i="3"/>
  <c r="B290" i="3"/>
  <c r="B291" i="3"/>
  <c r="B292" i="3"/>
  <c r="B294" i="3"/>
  <c r="B295" i="3"/>
  <c r="B296" i="3"/>
  <c r="B302" i="3"/>
  <c r="B303" i="3"/>
  <c r="B304" i="3"/>
  <c r="B306" i="3"/>
  <c r="B307" i="3"/>
  <c r="B308" i="3"/>
  <c r="B314" i="3"/>
  <c r="B315" i="3"/>
  <c r="B316" i="3"/>
  <c r="B324" i="3"/>
  <c r="B325" i="3"/>
  <c r="B328" i="3"/>
  <c r="B329" i="3"/>
  <c r="B336" i="3"/>
  <c r="B337" i="3"/>
  <c r="B340" i="3"/>
  <c r="B341" i="3"/>
  <c r="B348" i="3"/>
  <c r="B349" i="3"/>
  <c r="B352" i="3"/>
  <c r="B355" i="3"/>
  <c r="B357" i="3"/>
  <c r="B361" i="3"/>
  <c r="A3" i="3"/>
  <c r="B3" i="5" s="1"/>
  <c r="B3" i="3"/>
  <c r="A4" i="3"/>
  <c r="B4" i="5" s="1"/>
  <c r="A5" i="3"/>
  <c r="B5" i="5" s="1"/>
  <c r="A6" i="3"/>
  <c r="B6" i="5" s="1"/>
  <c r="B6" i="3"/>
  <c r="A7" i="3"/>
  <c r="B7" i="5" s="1"/>
  <c r="B7" i="3"/>
  <c r="A8" i="3"/>
  <c r="B8" i="5" s="1"/>
  <c r="A9" i="3"/>
  <c r="B9" i="5" s="1"/>
  <c r="B9" i="3"/>
  <c r="A10" i="3"/>
  <c r="B10" i="5" s="1"/>
  <c r="B10" i="3"/>
  <c r="A11" i="3"/>
  <c r="B11" i="5" s="1"/>
  <c r="B11" i="3"/>
  <c r="B2" i="3"/>
  <c r="A2" i="3"/>
  <c r="B2" i="5" s="1"/>
  <c r="A70" i="3"/>
  <c r="B70" i="5" s="1"/>
  <c r="A71" i="3"/>
  <c r="B71" i="5" s="1"/>
  <c r="A72" i="3"/>
  <c r="B72" i="5" s="1"/>
  <c r="B72" i="3"/>
  <c r="A73" i="3"/>
  <c r="B73" i="5" s="1"/>
  <c r="B73" i="3"/>
  <c r="A74" i="3"/>
  <c r="B74" i="5" s="1"/>
  <c r="B74" i="3"/>
  <c r="A75" i="3"/>
  <c r="B75" i="5" s="1"/>
  <c r="B75" i="3"/>
  <c r="A76" i="3"/>
  <c r="B76" i="5" s="1"/>
  <c r="A77" i="3"/>
  <c r="B77" i="5" s="1"/>
  <c r="A78" i="3"/>
  <c r="B78" i="5" s="1"/>
  <c r="A79" i="3"/>
  <c r="B79" i="5" s="1"/>
  <c r="A80" i="3"/>
  <c r="B80" i="5" s="1"/>
  <c r="A81" i="3"/>
  <c r="B81" i="5" s="1"/>
  <c r="A82" i="3"/>
  <c r="B82" i="5" s="1"/>
  <c r="A83" i="3"/>
  <c r="B83" i="5" s="1"/>
  <c r="A84" i="3"/>
  <c r="B84" i="5" s="1"/>
  <c r="B84" i="3"/>
  <c r="A85" i="3"/>
  <c r="B85" i="5" s="1"/>
  <c r="A86" i="3"/>
  <c r="B86" i="5" s="1"/>
  <c r="A87" i="3"/>
  <c r="B87" i="5" s="1"/>
  <c r="B87" i="3"/>
  <c r="A88" i="3"/>
  <c r="B88" i="5" s="1"/>
  <c r="A89" i="3"/>
  <c r="B89" i="5" s="1"/>
  <c r="A90" i="3"/>
  <c r="B90" i="5" s="1"/>
  <c r="A91" i="3"/>
  <c r="B91" i="5" s="1"/>
  <c r="A92" i="3"/>
  <c r="B92" i="5" s="1"/>
  <c r="A93" i="3"/>
  <c r="B93" i="5" s="1"/>
  <c r="A94" i="3"/>
  <c r="B94" i="5" s="1"/>
  <c r="A95" i="3"/>
  <c r="B95" i="5" s="1"/>
  <c r="A96" i="3"/>
  <c r="B96" i="5" s="1"/>
  <c r="B96" i="3"/>
  <c r="A97" i="3"/>
  <c r="B97" i="5" s="1"/>
  <c r="A98" i="3"/>
  <c r="B98" i="5" s="1"/>
  <c r="A99" i="3"/>
  <c r="B99" i="5" s="1"/>
  <c r="B99" i="3"/>
  <c r="A100" i="3"/>
  <c r="B100" i="5" s="1"/>
  <c r="A101" i="3"/>
  <c r="B101" i="5" s="1"/>
  <c r="A102" i="3"/>
  <c r="B102" i="5" s="1"/>
  <c r="A103" i="3"/>
  <c r="B103" i="5" s="1"/>
  <c r="A104" i="3"/>
  <c r="B104" i="5" s="1"/>
  <c r="A105" i="3"/>
  <c r="B105" i="5" s="1"/>
  <c r="A106" i="3"/>
  <c r="B106" i="5" s="1"/>
  <c r="A107" i="3"/>
  <c r="B107" i="5" s="1"/>
  <c r="B107" i="3"/>
  <c r="A108" i="3"/>
  <c r="B108" i="5" s="1"/>
  <c r="B108" i="3"/>
  <c r="A109" i="3"/>
  <c r="B109" i="5" s="1"/>
  <c r="A110" i="3"/>
  <c r="B110" i="5" s="1"/>
  <c r="A111" i="3"/>
  <c r="B111" i="5" s="1"/>
  <c r="B111" i="3"/>
  <c r="A112" i="3"/>
  <c r="B112" i="5" s="1"/>
  <c r="A113" i="3"/>
  <c r="B113" i="5" s="1"/>
  <c r="A114" i="3"/>
  <c r="B114" i="5" s="1"/>
  <c r="B114" i="3"/>
  <c r="A115" i="3"/>
  <c r="B115" i="5" s="1"/>
  <c r="A116" i="3"/>
  <c r="B116" i="5" s="1"/>
  <c r="A117" i="3"/>
  <c r="B117" i="5" s="1"/>
  <c r="B117" i="3"/>
  <c r="A118" i="3"/>
  <c r="B118" i="5" s="1"/>
  <c r="A119" i="3"/>
  <c r="B119" i="5" s="1"/>
  <c r="A120" i="3"/>
  <c r="B120" i="5" s="1"/>
  <c r="B120" i="3"/>
  <c r="A121" i="3"/>
  <c r="B121" i="5" s="1"/>
  <c r="B121" i="3"/>
  <c r="A122" i="3"/>
  <c r="B122" i="5" s="1"/>
  <c r="A123" i="3"/>
  <c r="B123" i="5" s="1"/>
  <c r="A124" i="3"/>
  <c r="B124" i="5" s="1"/>
  <c r="A125" i="3"/>
  <c r="B125" i="5" s="1"/>
  <c r="A126" i="3"/>
  <c r="B126" i="5" s="1"/>
  <c r="B126" i="3"/>
  <c r="A127" i="3"/>
  <c r="B127" i="5" s="1"/>
  <c r="A128" i="3"/>
  <c r="B128" i="5" s="1"/>
  <c r="A129" i="3"/>
  <c r="B129" i="5" s="1"/>
  <c r="B129" i="3"/>
  <c r="A130" i="3"/>
  <c r="B130" i="5" s="1"/>
  <c r="A131" i="3"/>
  <c r="B131" i="5" s="1"/>
  <c r="A132" i="3"/>
  <c r="B132" i="5" s="1"/>
  <c r="B132" i="3"/>
  <c r="A133" i="3"/>
  <c r="B133" i="5" s="1"/>
  <c r="B133" i="3"/>
  <c r="A134" i="3"/>
  <c r="B134" i="5" s="1"/>
  <c r="A135" i="3"/>
  <c r="B135" i="5" s="1"/>
  <c r="A136" i="3"/>
  <c r="B136" i="5" s="1"/>
  <c r="A137" i="3"/>
  <c r="B137" i="5" s="1"/>
  <c r="A138" i="3"/>
  <c r="B138" i="5" s="1"/>
  <c r="B138" i="3"/>
  <c r="A139" i="3"/>
  <c r="B139" i="5" s="1"/>
  <c r="A140" i="3"/>
  <c r="B140" i="5" s="1"/>
  <c r="A141" i="3"/>
  <c r="B141" i="5" s="1"/>
  <c r="B141" i="3"/>
  <c r="A142" i="3"/>
  <c r="B142" i="5" s="1"/>
  <c r="A143" i="3"/>
  <c r="B143" i="5" s="1"/>
  <c r="A144" i="3"/>
  <c r="B144" i="5" s="1"/>
  <c r="B144" i="3"/>
  <c r="A145" i="3"/>
  <c r="B145" i="5" s="1"/>
  <c r="B145" i="3"/>
  <c r="A146" i="3"/>
  <c r="B146" i="5" s="1"/>
  <c r="A147" i="3"/>
  <c r="B147" i="5" s="1"/>
  <c r="A148" i="3"/>
  <c r="B148" i="5" s="1"/>
  <c r="B148" i="3"/>
  <c r="A149" i="3"/>
  <c r="B149" i="5" s="1"/>
  <c r="B149" i="3"/>
  <c r="A150" i="3"/>
  <c r="B150" i="5" s="1"/>
  <c r="A151" i="3"/>
  <c r="B151" i="5" s="1"/>
  <c r="A152" i="3"/>
  <c r="B152" i="5" s="1"/>
  <c r="A153" i="3"/>
  <c r="B153" i="5" s="1"/>
  <c r="B153" i="3"/>
  <c r="A154" i="3"/>
  <c r="B154" i="5" s="1"/>
  <c r="A155" i="3"/>
  <c r="B155" i="5" s="1"/>
  <c r="A156" i="3"/>
  <c r="B156" i="5" s="1"/>
  <c r="A157" i="3"/>
  <c r="B157" i="5" s="1"/>
  <c r="A158" i="3"/>
  <c r="B158" i="5" s="1"/>
  <c r="A159" i="3"/>
  <c r="B159" i="5" s="1"/>
  <c r="A160" i="3"/>
  <c r="B160" i="5" s="1"/>
  <c r="B160" i="3"/>
  <c r="A161" i="3"/>
  <c r="B161" i="5" s="1"/>
  <c r="B161" i="3"/>
  <c r="A162" i="3"/>
  <c r="B162" i="5" s="1"/>
  <c r="A163" i="3"/>
  <c r="B163" i="5" s="1"/>
  <c r="A164" i="3"/>
  <c r="B164" i="5" s="1"/>
  <c r="A165" i="3"/>
  <c r="B165" i="5" s="1"/>
  <c r="B165" i="3"/>
  <c r="A166" i="3"/>
  <c r="A167" i="3"/>
  <c r="B167" i="3"/>
  <c r="A168" i="3"/>
  <c r="A169" i="3"/>
  <c r="A170" i="3"/>
  <c r="A171" i="3"/>
  <c r="A172" i="3"/>
  <c r="B172" i="3"/>
  <c r="A173" i="3"/>
  <c r="B173" i="3"/>
  <c r="A174" i="3"/>
  <c r="A175" i="3"/>
  <c r="A176" i="3"/>
  <c r="A177" i="3"/>
  <c r="B177" i="3"/>
  <c r="A178" i="3"/>
  <c r="A179" i="3"/>
  <c r="A180" i="3"/>
  <c r="A181" i="3"/>
  <c r="A182" i="3"/>
  <c r="B182" i="3"/>
  <c r="A183" i="3"/>
  <c r="B183" i="3"/>
  <c r="A184" i="3"/>
  <c r="A185" i="3"/>
  <c r="A186" i="3"/>
  <c r="A187" i="3"/>
  <c r="B187" i="3"/>
  <c r="A188" i="3"/>
  <c r="B188" i="3"/>
  <c r="A189" i="3"/>
  <c r="B189" i="3"/>
  <c r="A190" i="3"/>
  <c r="A191" i="3"/>
  <c r="A192" i="3"/>
  <c r="A193" i="3"/>
  <c r="A194" i="3"/>
  <c r="B194" i="3"/>
  <c r="A195" i="3"/>
  <c r="B195" i="3"/>
  <c r="A196" i="3"/>
  <c r="A197" i="3"/>
  <c r="A198" i="3"/>
  <c r="A199" i="3"/>
  <c r="B199" i="3"/>
  <c r="A200" i="3"/>
  <c r="B200" i="3"/>
  <c r="A201" i="3"/>
  <c r="B201" i="3"/>
  <c r="A202" i="3"/>
  <c r="A203" i="3"/>
  <c r="A204" i="3"/>
  <c r="A205" i="3"/>
  <c r="A206" i="3"/>
  <c r="B206" i="3"/>
  <c r="A207" i="3"/>
  <c r="B207" i="3"/>
  <c r="A208" i="3"/>
  <c r="A209" i="3"/>
  <c r="A210" i="3"/>
  <c r="A211" i="3"/>
  <c r="B211" i="3"/>
  <c r="A212" i="3"/>
  <c r="B212" i="3"/>
  <c r="A213" i="3"/>
  <c r="B213" i="3"/>
  <c r="A214" i="3"/>
  <c r="A215" i="3"/>
  <c r="A216" i="3"/>
  <c r="B216" i="3"/>
  <c r="A217" i="3"/>
  <c r="A218" i="3"/>
  <c r="A219" i="3"/>
  <c r="B219" i="3"/>
  <c r="A220" i="3"/>
  <c r="B220" i="3"/>
  <c r="A221" i="3"/>
  <c r="A222" i="3"/>
  <c r="B222" i="3"/>
  <c r="A223" i="3"/>
  <c r="B223" i="3"/>
  <c r="A224" i="3"/>
  <c r="A225" i="3"/>
  <c r="A226" i="3"/>
  <c r="A227" i="3"/>
  <c r="A228" i="3"/>
  <c r="B228" i="3"/>
  <c r="A229" i="3"/>
  <c r="A230" i="3"/>
  <c r="A231" i="3"/>
  <c r="B231" i="3"/>
  <c r="A232" i="3"/>
  <c r="A233" i="3"/>
  <c r="A234" i="3"/>
  <c r="B234" i="3"/>
  <c r="A235" i="3"/>
  <c r="B235" i="3"/>
  <c r="A236" i="3"/>
  <c r="A237" i="3"/>
  <c r="A238" i="3"/>
  <c r="A239" i="3"/>
  <c r="A240" i="3"/>
  <c r="B240" i="3"/>
  <c r="A241" i="3"/>
  <c r="A242" i="3"/>
  <c r="A243" i="3"/>
  <c r="B243" i="3"/>
  <c r="A244" i="3"/>
  <c r="A245" i="3"/>
  <c r="B245" i="3"/>
  <c r="A246" i="3"/>
  <c r="B246" i="3"/>
  <c r="A247" i="3"/>
  <c r="B247" i="3"/>
  <c r="A248" i="3"/>
  <c r="A249" i="3"/>
  <c r="A250" i="3"/>
  <c r="A251" i="3"/>
  <c r="A252" i="3"/>
  <c r="B252" i="3"/>
  <c r="A253" i="3"/>
  <c r="B253" i="3"/>
  <c r="A254" i="3"/>
  <c r="B254" i="3"/>
  <c r="A255" i="3"/>
  <c r="A256" i="3"/>
  <c r="A257" i="3"/>
  <c r="B257" i="3"/>
  <c r="A258" i="3"/>
  <c r="A259" i="3"/>
  <c r="A260" i="3"/>
  <c r="A261" i="3"/>
  <c r="A262" i="3"/>
  <c r="A263" i="3"/>
  <c r="A264" i="3"/>
  <c r="B264" i="3"/>
  <c r="A265" i="3"/>
  <c r="B265" i="3"/>
  <c r="A266" i="3"/>
  <c r="B266" i="3"/>
  <c r="A267" i="3"/>
  <c r="B267" i="3"/>
  <c r="A268" i="3"/>
  <c r="A269" i="3"/>
  <c r="B269" i="3"/>
  <c r="A270" i="3"/>
  <c r="A271" i="3"/>
  <c r="A272" i="3"/>
  <c r="A273" i="3"/>
  <c r="A274" i="3"/>
  <c r="A275" i="3"/>
  <c r="A276" i="3"/>
  <c r="B276" i="3"/>
  <c r="A277" i="3"/>
  <c r="B277" i="3"/>
  <c r="A278" i="3"/>
  <c r="B278" i="3"/>
  <c r="A279" i="3"/>
  <c r="A280" i="3"/>
  <c r="A281" i="3"/>
  <c r="B281" i="3"/>
  <c r="A282" i="3"/>
  <c r="A283" i="3"/>
  <c r="A284" i="3"/>
  <c r="A285" i="3"/>
  <c r="B285" i="3"/>
  <c r="A286" i="3"/>
  <c r="B286" i="3"/>
  <c r="A287" i="3"/>
  <c r="A288" i="3"/>
  <c r="B288" i="3"/>
  <c r="A289" i="3"/>
  <c r="B289" i="3"/>
  <c r="A290" i="3"/>
  <c r="A291" i="3"/>
  <c r="A292" i="3"/>
  <c r="A293" i="3"/>
  <c r="B293" i="3"/>
  <c r="A294" i="3"/>
  <c r="A295" i="3"/>
  <c r="A296" i="3"/>
  <c r="A297" i="3"/>
  <c r="B297" i="3"/>
  <c r="A298" i="3"/>
  <c r="A299" i="3"/>
  <c r="A300" i="3"/>
  <c r="B300" i="3"/>
  <c r="A301" i="3"/>
  <c r="B301" i="3"/>
  <c r="A302" i="3"/>
  <c r="A303" i="3"/>
  <c r="A304" i="3"/>
  <c r="A305" i="3"/>
  <c r="B305" i="3"/>
  <c r="A306" i="3"/>
  <c r="A307" i="3"/>
  <c r="A308" i="3"/>
  <c r="A309" i="3"/>
  <c r="B309" i="3"/>
  <c r="A310" i="3"/>
  <c r="B310" i="3"/>
  <c r="A311" i="3"/>
  <c r="A312" i="3"/>
  <c r="B312" i="3"/>
  <c r="A313" i="3"/>
  <c r="B313" i="3"/>
  <c r="A314" i="3"/>
  <c r="A315" i="3"/>
  <c r="A316" i="3"/>
  <c r="A317" i="3"/>
  <c r="B317" i="3"/>
  <c r="A318" i="3"/>
  <c r="B318" i="3"/>
  <c r="A319" i="3"/>
  <c r="B319" i="3"/>
  <c r="A320" i="3"/>
  <c r="B320" i="3"/>
  <c r="A321" i="3"/>
  <c r="B321" i="3"/>
  <c r="A322" i="3"/>
  <c r="A323" i="3"/>
  <c r="A324" i="3"/>
  <c r="A325" i="3"/>
  <c r="A326" i="3"/>
  <c r="B326" i="3"/>
  <c r="A327" i="3"/>
  <c r="B327" i="3"/>
  <c r="A328" i="3"/>
  <c r="A329" i="3"/>
  <c r="A330" i="3"/>
  <c r="B330" i="3"/>
  <c r="A331" i="3"/>
  <c r="B331" i="3"/>
  <c r="A332" i="3"/>
  <c r="B332" i="3"/>
  <c r="A333" i="3"/>
  <c r="B333" i="3"/>
  <c r="A334" i="3"/>
  <c r="A335" i="3"/>
  <c r="A336" i="3"/>
  <c r="A337" i="3"/>
  <c r="A338" i="3"/>
  <c r="B338" i="3"/>
  <c r="A339" i="3"/>
  <c r="B339" i="3"/>
  <c r="A340" i="3"/>
  <c r="A341" i="3"/>
  <c r="A342" i="3"/>
  <c r="B342" i="3"/>
  <c r="A343" i="3"/>
  <c r="B343" i="3"/>
  <c r="A344" i="3"/>
  <c r="B344" i="3"/>
  <c r="A345" i="3"/>
  <c r="B345" i="3"/>
  <c r="A346" i="3"/>
  <c r="A347" i="3"/>
  <c r="A348" i="3"/>
  <c r="A349" i="3"/>
  <c r="A350" i="3"/>
  <c r="B350" i="3"/>
  <c r="A351" i="3"/>
  <c r="B351" i="3"/>
  <c r="A352" i="3"/>
  <c r="A353" i="3"/>
  <c r="B353" i="3"/>
  <c r="A354" i="3"/>
  <c r="B354" i="3"/>
  <c r="A355" i="3"/>
  <c r="A356" i="3"/>
  <c r="B356" i="3"/>
  <c r="A357" i="3"/>
  <c r="A358" i="3"/>
  <c r="A359" i="3"/>
  <c r="A360" i="3"/>
  <c r="B360" i="3"/>
  <c r="A361" i="3"/>
  <c r="A12" i="3"/>
  <c r="B12" i="5" s="1"/>
  <c r="A13" i="3"/>
  <c r="B13" i="5" s="1"/>
  <c r="B13" i="3"/>
  <c r="A14" i="3"/>
  <c r="B14" i="5" s="1"/>
  <c r="B14" i="3"/>
  <c r="A15" i="3"/>
  <c r="B15" i="5" s="1"/>
  <c r="B15" i="3"/>
  <c r="A16" i="3"/>
  <c r="B16" i="5" s="1"/>
  <c r="B16" i="3"/>
  <c r="A17" i="3"/>
  <c r="B17" i="5" s="1"/>
  <c r="B17" i="3"/>
  <c r="A18" i="3"/>
  <c r="B18" i="5" s="1"/>
  <c r="B18" i="3"/>
  <c r="A19" i="3"/>
  <c r="B19" i="5" s="1"/>
  <c r="A20" i="3"/>
  <c r="B20" i="5" s="1"/>
  <c r="A21" i="3"/>
  <c r="B21" i="5" s="1"/>
  <c r="A22" i="3"/>
  <c r="B22" i="5" s="1"/>
  <c r="A23" i="3"/>
  <c r="B23" i="5" s="1"/>
  <c r="A24" i="3"/>
  <c r="B24" i="5" s="1"/>
  <c r="A25" i="3"/>
  <c r="B25" i="5" s="1"/>
  <c r="B25" i="3"/>
  <c r="A26" i="3"/>
  <c r="B26" i="5" s="1"/>
  <c r="B26" i="3"/>
  <c r="A27" i="3"/>
  <c r="B27" i="5" s="1"/>
  <c r="B27" i="3"/>
  <c r="A28" i="3"/>
  <c r="B28" i="5" s="1"/>
  <c r="B28" i="3"/>
  <c r="A29" i="3"/>
  <c r="B29" i="5" s="1"/>
  <c r="B29" i="3"/>
  <c r="A30" i="3"/>
  <c r="B30" i="5" s="1"/>
  <c r="B30" i="3"/>
  <c r="A31" i="3"/>
  <c r="B31" i="5" s="1"/>
  <c r="A32" i="3"/>
  <c r="B32" i="5" s="1"/>
  <c r="A33" i="3"/>
  <c r="B33" i="5" s="1"/>
  <c r="A34" i="3"/>
  <c r="B34" i="5" s="1"/>
  <c r="A35" i="3"/>
  <c r="B35" i="5" s="1"/>
  <c r="A36" i="3"/>
  <c r="B36" i="5" s="1"/>
  <c r="A37" i="3"/>
  <c r="B37" i="5" s="1"/>
  <c r="B37" i="3"/>
  <c r="A38" i="3"/>
  <c r="B38" i="5" s="1"/>
  <c r="B38" i="3"/>
  <c r="A39" i="3"/>
  <c r="B39" i="5" s="1"/>
  <c r="B39" i="3"/>
  <c r="A40" i="3"/>
  <c r="B40" i="5" s="1"/>
  <c r="B40" i="3"/>
  <c r="A41" i="3"/>
  <c r="B41" i="5" s="1"/>
  <c r="B41" i="3"/>
  <c r="A42" i="3"/>
  <c r="B42" i="5" s="1"/>
  <c r="B42" i="3"/>
  <c r="A43" i="3"/>
  <c r="B43" i="5" s="1"/>
  <c r="B43" i="3"/>
  <c r="A44" i="3"/>
  <c r="B44" i="5" s="1"/>
  <c r="A45" i="3"/>
  <c r="B45" i="5" s="1"/>
  <c r="A46" i="3"/>
  <c r="B46" i="5" s="1"/>
  <c r="A47" i="3"/>
  <c r="B47" i="5" s="1"/>
  <c r="A48" i="3"/>
  <c r="B48" i="5" s="1"/>
  <c r="B48" i="3"/>
  <c r="A49" i="3"/>
  <c r="B49" i="5" s="1"/>
  <c r="B49" i="3"/>
  <c r="A50" i="3"/>
  <c r="B50" i="5" s="1"/>
  <c r="B50" i="3"/>
  <c r="A51" i="3"/>
  <c r="B51" i="5" s="1"/>
  <c r="B51" i="3"/>
  <c r="A52" i="3"/>
  <c r="B52" i="5" s="1"/>
  <c r="B52" i="3"/>
  <c r="A53" i="3"/>
  <c r="B53" i="5" s="1"/>
  <c r="A54" i="3"/>
  <c r="B54" i="5" s="1"/>
  <c r="A55" i="3"/>
  <c r="B55" i="5" s="1"/>
  <c r="A56" i="3"/>
  <c r="B56" i="5" s="1"/>
  <c r="B56" i="3"/>
  <c r="A57" i="3"/>
  <c r="B57" i="5" s="1"/>
  <c r="A58" i="3"/>
  <c r="B58" i="5" s="1"/>
  <c r="A59" i="3"/>
  <c r="B59" i="5" s="1"/>
  <c r="A60" i="3"/>
  <c r="B60" i="5" s="1"/>
  <c r="B60" i="3"/>
  <c r="A61" i="3"/>
  <c r="B61" i="5" s="1"/>
  <c r="B61" i="3"/>
  <c r="A62" i="3"/>
  <c r="B62" i="5" s="1"/>
  <c r="B62" i="3"/>
  <c r="A63" i="3"/>
  <c r="B63" i="5" s="1"/>
  <c r="B63" i="3"/>
  <c r="A64" i="3"/>
  <c r="B64" i="5" s="1"/>
  <c r="A65" i="3"/>
  <c r="B65" i="5" s="1"/>
  <c r="A66" i="3"/>
  <c r="B66" i="5" s="1"/>
  <c r="A67" i="3"/>
  <c r="B67" i="5" s="1"/>
  <c r="A68" i="3"/>
  <c r="B68" i="5" s="1"/>
  <c r="A69" i="3"/>
  <c r="B69" i="5" s="1"/>
  <c r="L14" i="8"/>
  <c r="K14" i="8"/>
  <c r="J14" i="8"/>
  <c r="L13" i="8"/>
  <c r="K13" i="8"/>
  <c r="J13" i="8"/>
  <c r="L12" i="8"/>
  <c r="K12" i="8"/>
  <c r="J12" i="8"/>
  <c r="L11" i="8"/>
  <c r="K11" i="8"/>
  <c r="J11" i="8"/>
  <c r="C163" i="5" l="1"/>
  <c r="B327" i="5"/>
  <c r="C327" i="5" s="1"/>
  <c r="B227" i="5"/>
  <c r="C227" i="5" s="1"/>
  <c r="C63" i="5"/>
  <c r="C55" i="5"/>
  <c r="B219" i="5"/>
  <c r="C219" i="5" s="1"/>
  <c r="C48" i="5"/>
  <c r="B212" i="5"/>
  <c r="C212" i="5" s="1"/>
  <c r="C40" i="5"/>
  <c r="B204" i="5"/>
  <c r="C204" i="5" s="1"/>
  <c r="C31" i="5"/>
  <c r="B195" i="5"/>
  <c r="C195" i="5" s="1"/>
  <c r="B189" i="5"/>
  <c r="C189" i="5" s="1"/>
  <c r="C25" i="5"/>
  <c r="C16" i="5"/>
  <c r="B180" i="5"/>
  <c r="C180" i="5" s="1"/>
  <c r="C164" i="5"/>
  <c r="B328" i="5"/>
  <c r="C328" i="5" s="1"/>
  <c r="C154" i="5"/>
  <c r="B318" i="5"/>
  <c r="C318" i="5" s="1"/>
  <c r="C137" i="5"/>
  <c r="B301" i="5"/>
  <c r="C301" i="5" s="1"/>
  <c r="C128" i="5"/>
  <c r="B292" i="5"/>
  <c r="C292" i="5" s="1"/>
  <c r="C119" i="5"/>
  <c r="B283" i="5"/>
  <c r="C283" i="5" s="1"/>
  <c r="B274" i="5"/>
  <c r="C274" i="5" s="1"/>
  <c r="C110" i="5"/>
  <c r="C100" i="5"/>
  <c r="B264" i="5"/>
  <c r="C264" i="5" s="1"/>
  <c r="C90" i="5"/>
  <c r="B254" i="5"/>
  <c r="C254" i="5" s="1"/>
  <c r="C80" i="5"/>
  <c r="B244" i="5"/>
  <c r="C244" i="5" s="1"/>
  <c r="C72" i="5"/>
  <c r="B236" i="5"/>
  <c r="C236" i="5" s="1"/>
  <c r="B243" i="5"/>
  <c r="C243" i="5" s="1"/>
  <c r="C79" i="5"/>
  <c r="C53" i="5"/>
  <c r="B217" i="5"/>
  <c r="C217" i="5" s="1"/>
  <c r="B187" i="5"/>
  <c r="C187" i="5" s="1"/>
  <c r="C23" i="5"/>
  <c r="B299" i="5"/>
  <c r="C299" i="5" s="1"/>
  <c r="C135" i="5"/>
  <c r="B242" i="5"/>
  <c r="C242" i="5" s="1"/>
  <c r="C78" i="5"/>
  <c r="B234" i="5"/>
  <c r="C234" i="5" s="1"/>
  <c r="C70" i="5"/>
  <c r="C45" i="5"/>
  <c r="B209" i="5"/>
  <c r="C209" i="5" s="1"/>
  <c r="C22" i="5"/>
  <c r="B186" i="5"/>
  <c r="C186" i="5" s="1"/>
  <c r="C152" i="5"/>
  <c r="B316" i="5"/>
  <c r="C316" i="5" s="1"/>
  <c r="C144" i="5"/>
  <c r="B308" i="5"/>
  <c r="C308" i="5" s="1"/>
  <c r="B298" i="5"/>
  <c r="C298" i="5" s="1"/>
  <c r="C134" i="5"/>
  <c r="C126" i="5"/>
  <c r="B290" i="5"/>
  <c r="C290" i="5" s="1"/>
  <c r="C117" i="5"/>
  <c r="B281" i="5"/>
  <c r="C281" i="5" s="1"/>
  <c r="C108" i="5"/>
  <c r="B272" i="5"/>
  <c r="C272" i="5" s="1"/>
  <c r="B262" i="5"/>
  <c r="C262" i="5" s="1"/>
  <c r="C98" i="5"/>
  <c r="B241" i="5"/>
  <c r="C241" i="5" s="1"/>
  <c r="C77" i="5"/>
  <c r="B166" i="5"/>
  <c r="C2" i="5"/>
  <c r="D2" i="5"/>
  <c r="B170" i="5"/>
  <c r="C6" i="5"/>
  <c r="D6" i="5"/>
  <c r="C118" i="5"/>
  <c r="B282" i="5"/>
  <c r="C282" i="5" s="1"/>
  <c r="B225" i="5"/>
  <c r="C225" i="5" s="1"/>
  <c r="C61" i="5"/>
  <c r="C52" i="5"/>
  <c r="B216" i="5"/>
  <c r="C216" i="5" s="1"/>
  <c r="C44" i="5"/>
  <c r="B208" i="5"/>
  <c r="C208" i="5" s="1"/>
  <c r="B202" i="5"/>
  <c r="C202" i="5" s="1"/>
  <c r="C38" i="5"/>
  <c r="C29" i="5"/>
  <c r="B193" i="5"/>
  <c r="C193" i="5" s="1"/>
  <c r="C21" i="5"/>
  <c r="B185" i="5"/>
  <c r="C185" i="5" s="1"/>
  <c r="B178" i="5"/>
  <c r="C178" i="5" s="1"/>
  <c r="C14" i="5"/>
  <c r="C161" i="5"/>
  <c r="B325" i="5"/>
  <c r="C325" i="5" s="1"/>
  <c r="B315" i="5"/>
  <c r="C315" i="5" s="1"/>
  <c r="C151" i="5"/>
  <c r="B307" i="5"/>
  <c r="C307" i="5" s="1"/>
  <c r="C143" i="5"/>
  <c r="C125" i="5"/>
  <c r="B289" i="5"/>
  <c r="C289" i="5" s="1"/>
  <c r="C116" i="5"/>
  <c r="B280" i="5"/>
  <c r="C280" i="5" s="1"/>
  <c r="B261" i="5"/>
  <c r="C261" i="5" s="1"/>
  <c r="C97" i="5"/>
  <c r="B251" i="5"/>
  <c r="C251" i="5" s="1"/>
  <c r="C87" i="5"/>
  <c r="C76" i="5"/>
  <c r="B240" i="5"/>
  <c r="C240" i="5" s="1"/>
  <c r="B169" i="5"/>
  <c r="C5" i="5"/>
  <c r="D5" i="5"/>
  <c r="B188" i="5"/>
  <c r="C188" i="5" s="1"/>
  <c r="C24" i="5"/>
  <c r="B233" i="5"/>
  <c r="C233" i="5" s="1"/>
  <c r="C69" i="5"/>
  <c r="C20" i="5"/>
  <c r="B184" i="5"/>
  <c r="C184" i="5" s="1"/>
  <c r="B314" i="5"/>
  <c r="C314" i="5" s="1"/>
  <c r="C150" i="5"/>
  <c r="B306" i="5"/>
  <c r="C306" i="5" s="1"/>
  <c r="C142" i="5"/>
  <c r="B297" i="5"/>
  <c r="C297" i="5" s="1"/>
  <c r="C133" i="5"/>
  <c r="C124" i="5"/>
  <c r="B288" i="5"/>
  <c r="C288" i="5" s="1"/>
  <c r="B279" i="5"/>
  <c r="C279" i="5" s="1"/>
  <c r="C115" i="5"/>
  <c r="B271" i="5"/>
  <c r="C271" i="5" s="1"/>
  <c r="C107" i="5"/>
  <c r="B250" i="5"/>
  <c r="C250" i="5" s="1"/>
  <c r="C86" i="5"/>
  <c r="C4" i="5"/>
  <c r="D4" i="5"/>
  <c r="B168" i="5"/>
  <c r="C136" i="5"/>
  <c r="B300" i="5"/>
  <c r="C300" i="5" s="1"/>
  <c r="B232" i="5"/>
  <c r="C232" i="5" s="1"/>
  <c r="C68" i="5"/>
  <c r="B224" i="5"/>
  <c r="C224" i="5" s="1"/>
  <c r="C60" i="5"/>
  <c r="B215" i="5"/>
  <c r="C215" i="5" s="1"/>
  <c r="C51" i="5"/>
  <c r="B207" i="5"/>
  <c r="C207" i="5" s="1"/>
  <c r="C43" i="5"/>
  <c r="B201" i="5"/>
  <c r="C201" i="5" s="1"/>
  <c r="C37" i="5"/>
  <c r="C28" i="5"/>
  <c r="B192" i="5"/>
  <c r="C192" i="5" s="1"/>
  <c r="C19" i="5"/>
  <c r="B183" i="5"/>
  <c r="C183" i="5" s="1"/>
  <c r="C13" i="5"/>
  <c r="B177" i="5"/>
  <c r="C177" i="5" s="1"/>
  <c r="C160" i="5"/>
  <c r="B324" i="5"/>
  <c r="C324" i="5" s="1"/>
  <c r="B287" i="5"/>
  <c r="C287" i="5" s="1"/>
  <c r="C123" i="5"/>
  <c r="B270" i="5"/>
  <c r="C270" i="5" s="1"/>
  <c r="C106" i="5"/>
  <c r="B260" i="5"/>
  <c r="C260" i="5" s="1"/>
  <c r="C96" i="5"/>
  <c r="C85" i="5"/>
  <c r="B249" i="5"/>
  <c r="C249" i="5" s="1"/>
  <c r="B239" i="5"/>
  <c r="C239" i="5" s="1"/>
  <c r="C75" i="5"/>
  <c r="B175" i="5"/>
  <c r="C11" i="5"/>
  <c r="D11" i="5"/>
  <c r="B211" i="5"/>
  <c r="C211" i="5" s="1"/>
  <c r="C47" i="5"/>
  <c r="B273" i="5"/>
  <c r="C273" i="5" s="1"/>
  <c r="C109" i="5"/>
  <c r="B171" i="5"/>
  <c r="C7" i="5"/>
  <c r="D7" i="5"/>
  <c r="C67" i="5"/>
  <c r="B231" i="5"/>
  <c r="C231" i="5" s="1"/>
  <c r="B223" i="5"/>
  <c r="C223" i="5" s="1"/>
  <c r="C59" i="5"/>
  <c r="C36" i="5"/>
  <c r="B200" i="5"/>
  <c r="C200" i="5" s="1"/>
  <c r="C12" i="5"/>
  <c r="B176" i="5"/>
  <c r="C176" i="5" s="1"/>
  <c r="B323" i="5"/>
  <c r="C323" i="5" s="1"/>
  <c r="C159" i="5"/>
  <c r="B313" i="5"/>
  <c r="C313" i="5" s="1"/>
  <c r="C149" i="5"/>
  <c r="B305" i="5"/>
  <c r="C305" i="5" s="1"/>
  <c r="C141" i="5"/>
  <c r="B296" i="5"/>
  <c r="C296" i="5" s="1"/>
  <c r="C132" i="5"/>
  <c r="B286" i="5"/>
  <c r="C286" i="5" s="1"/>
  <c r="C122" i="5"/>
  <c r="B278" i="5"/>
  <c r="C278" i="5" s="1"/>
  <c r="C114" i="5"/>
  <c r="B269" i="5"/>
  <c r="C269" i="5" s="1"/>
  <c r="C105" i="5"/>
  <c r="B259" i="5"/>
  <c r="C259" i="5" s="1"/>
  <c r="C95" i="5"/>
  <c r="D3" i="5"/>
  <c r="B167" i="5"/>
  <c r="C3" i="5"/>
  <c r="B309" i="5"/>
  <c r="C309" i="5" s="1"/>
  <c r="C145" i="5"/>
  <c r="C58" i="5"/>
  <c r="B222" i="5"/>
  <c r="C222" i="5" s="1"/>
  <c r="B214" i="5"/>
  <c r="C214" i="5" s="1"/>
  <c r="C50" i="5"/>
  <c r="B206" i="5"/>
  <c r="C206" i="5" s="1"/>
  <c r="C42" i="5"/>
  <c r="B199" i="5"/>
  <c r="C199" i="5" s="1"/>
  <c r="C35" i="5"/>
  <c r="B191" i="5"/>
  <c r="C191" i="5" s="1"/>
  <c r="C27" i="5"/>
  <c r="C18" i="5"/>
  <c r="B182" i="5"/>
  <c r="C182" i="5" s="1"/>
  <c r="B322" i="5"/>
  <c r="C322" i="5" s="1"/>
  <c r="C158" i="5"/>
  <c r="B304" i="5"/>
  <c r="C304" i="5" s="1"/>
  <c r="C140" i="5"/>
  <c r="B295" i="5"/>
  <c r="C295" i="5" s="1"/>
  <c r="C131" i="5"/>
  <c r="B277" i="5"/>
  <c r="C277" i="5" s="1"/>
  <c r="C113" i="5"/>
  <c r="B268" i="5"/>
  <c r="C268" i="5" s="1"/>
  <c r="C104" i="5"/>
  <c r="C94" i="5"/>
  <c r="B258" i="5"/>
  <c r="C258" i="5" s="1"/>
  <c r="B248" i="5"/>
  <c r="C248" i="5" s="1"/>
  <c r="C84" i="5"/>
  <c r="B238" i="5"/>
  <c r="C238" i="5" s="1"/>
  <c r="C74" i="5"/>
  <c r="C10" i="5"/>
  <c r="B174" i="5"/>
  <c r="D10" i="5"/>
  <c r="C127" i="5"/>
  <c r="B291" i="5"/>
  <c r="C291" i="5" s="1"/>
  <c r="B226" i="5"/>
  <c r="C226" i="5" s="1"/>
  <c r="C62" i="5"/>
  <c r="B203" i="5"/>
  <c r="C203" i="5" s="1"/>
  <c r="C39" i="5"/>
  <c r="C30" i="5"/>
  <c r="B194" i="5"/>
  <c r="C194" i="5" s="1"/>
  <c r="C162" i="5"/>
  <c r="B326" i="5"/>
  <c r="C326" i="5" s="1"/>
  <c r="B263" i="5"/>
  <c r="C263" i="5" s="1"/>
  <c r="C99" i="5"/>
  <c r="C66" i="5"/>
  <c r="B230" i="5"/>
  <c r="C230" i="5" s="1"/>
  <c r="B229" i="5"/>
  <c r="C229" i="5" s="1"/>
  <c r="C65" i="5"/>
  <c r="C57" i="5"/>
  <c r="B221" i="5"/>
  <c r="C221" i="5" s="1"/>
  <c r="B198" i="5"/>
  <c r="C198" i="5" s="1"/>
  <c r="C34" i="5"/>
  <c r="C157" i="5"/>
  <c r="B321" i="5"/>
  <c r="C321" i="5" s="1"/>
  <c r="C148" i="5"/>
  <c r="B312" i="5"/>
  <c r="C312" i="5" s="1"/>
  <c r="C139" i="5"/>
  <c r="B303" i="5"/>
  <c r="C303" i="5" s="1"/>
  <c r="C130" i="5"/>
  <c r="B294" i="5"/>
  <c r="C294" i="5" s="1"/>
  <c r="C121" i="5"/>
  <c r="B285" i="5"/>
  <c r="C285" i="5" s="1"/>
  <c r="C112" i="5"/>
  <c r="B276" i="5"/>
  <c r="C276" i="5" s="1"/>
  <c r="C103" i="5"/>
  <c r="B267" i="5"/>
  <c r="C267" i="5" s="1"/>
  <c r="C93" i="5"/>
  <c r="B257" i="5"/>
  <c r="C257" i="5" s="1"/>
  <c r="B247" i="5"/>
  <c r="C247" i="5" s="1"/>
  <c r="C83" i="5"/>
  <c r="C54" i="5"/>
  <c r="B218" i="5"/>
  <c r="C218" i="5" s="1"/>
  <c r="B235" i="5"/>
  <c r="C235" i="5" s="1"/>
  <c r="C71" i="5"/>
  <c r="C64" i="5"/>
  <c r="B228" i="5"/>
  <c r="C228" i="5" s="1"/>
  <c r="C49" i="5"/>
  <c r="B213" i="5"/>
  <c r="C213" i="5" s="1"/>
  <c r="B205" i="5"/>
  <c r="C205" i="5" s="1"/>
  <c r="C41" i="5"/>
  <c r="B197" i="5"/>
  <c r="C197" i="5" s="1"/>
  <c r="C33" i="5"/>
  <c r="B190" i="5"/>
  <c r="C190" i="5" s="1"/>
  <c r="C26" i="5"/>
  <c r="C17" i="5"/>
  <c r="B181" i="5"/>
  <c r="C181" i="5" s="1"/>
  <c r="C156" i="5"/>
  <c r="B320" i="5"/>
  <c r="C320" i="5" s="1"/>
  <c r="B311" i="5"/>
  <c r="C311" i="5" s="1"/>
  <c r="C147" i="5"/>
  <c r="C102" i="5"/>
  <c r="B266" i="5"/>
  <c r="C266" i="5" s="1"/>
  <c r="C92" i="5"/>
  <c r="B256" i="5"/>
  <c r="C256" i="5" s="1"/>
  <c r="C82" i="5"/>
  <c r="B246" i="5"/>
  <c r="C246" i="5" s="1"/>
  <c r="B237" i="5"/>
  <c r="C237" i="5" s="1"/>
  <c r="C73" i="5"/>
  <c r="C9" i="5"/>
  <c r="B173" i="5"/>
  <c r="D9" i="5"/>
  <c r="C89" i="5"/>
  <c r="B253" i="5"/>
  <c r="C253" i="5" s="1"/>
  <c r="C46" i="5"/>
  <c r="B210" i="5"/>
  <c r="C210" i="5" s="1"/>
  <c r="B179" i="5"/>
  <c r="C179" i="5" s="1"/>
  <c r="C15" i="5"/>
  <c r="C153" i="5"/>
  <c r="B317" i="5"/>
  <c r="C317" i="5" s="1"/>
  <c r="C88" i="5"/>
  <c r="B252" i="5"/>
  <c r="C252" i="5" s="1"/>
  <c r="C56" i="5"/>
  <c r="B220" i="5"/>
  <c r="C220" i="5" s="1"/>
  <c r="B196" i="5"/>
  <c r="C196" i="5" s="1"/>
  <c r="C32" i="5"/>
  <c r="C165" i="5"/>
  <c r="B329" i="5"/>
  <c r="C329" i="5" s="1"/>
  <c r="B319" i="5"/>
  <c r="C319" i="5" s="1"/>
  <c r="C155" i="5"/>
  <c r="B310" i="5"/>
  <c r="C310" i="5" s="1"/>
  <c r="C146" i="5"/>
  <c r="C138" i="5"/>
  <c r="B302" i="5"/>
  <c r="C302" i="5" s="1"/>
  <c r="C129" i="5"/>
  <c r="B293" i="5"/>
  <c r="C293" i="5" s="1"/>
  <c r="C120" i="5"/>
  <c r="B284" i="5"/>
  <c r="C284" i="5" s="1"/>
  <c r="B275" i="5"/>
  <c r="C275" i="5" s="1"/>
  <c r="C111" i="5"/>
  <c r="B265" i="5"/>
  <c r="C265" i="5" s="1"/>
  <c r="C101" i="5"/>
  <c r="C91" i="5"/>
  <c r="B255" i="5"/>
  <c r="C255" i="5" s="1"/>
  <c r="C81" i="5"/>
  <c r="B245" i="5"/>
  <c r="C245" i="5" s="1"/>
  <c r="C8" i="5"/>
  <c r="B172" i="5"/>
  <c r="D8" i="5"/>
  <c r="D11" i="8"/>
  <c r="E11" i="8"/>
  <c r="D12" i="8"/>
  <c r="E12" i="8"/>
  <c r="D13" i="8"/>
  <c r="E13" i="8"/>
  <c r="D14" i="8"/>
  <c r="E14" i="8"/>
  <c r="C12" i="8"/>
  <c r="C13" i="8"/>
  <c r="C14" i="8"/>
  <c r="C11" i="8"/>
  <c r="C173" i="5" l="1"/>
  <c r="D173" i="5"/>
  <c r="C168" i="5"/>
  <c r="D168" i="5"/>
  <c r="C170" i="5"/>
  <c r="D170" i="5"/>
  <c r="D166" i="5"/>
  <c r="C166" i="5"/>
  <c r="C169" i="5"/>
  <c r="D169" i="5"/>
  <c r="C175" i="5"/>
  <c r="D175" i="5"/>
  <c r="C167" i="5"/>
  <c r="D167" i="5"/>
  <c r="C174" i="5"/>
  <c r="D174" i="5"/>
  <c r="D171" i="5"/>
  <c r="C171" i="5"/>
  <c r="D172" i="5"/>
  <c r="C172" i="5"/>
</calcChain>
</file>

<file path=xl/sharedStrings.xml><?xml version="1.0" encoding="utf-8"?>
<sst xmlns="http://schemas.openxmlformats.org/spreadsheetml/2006/main" count="3360" uniqueCount="481">
  <si>
    <t>Label</t>
  </si>
  <si>
    <t>Owner</t>
  </si>
  <si>
    <t>Sector</t>
  </si>
  <si>
    <t>Bdg_type</t>
  </si>
  <si>
    <t>EndUse</t>
  </si>
  <si>
    <t>ID TEMOA</t>
  </si>
  <si>
    <t>BDG</t>
  </si>
  <si>
    <t>SH</t>
  </si>
  <si>
    <t>tech</t>
  </si>
  <si>
    <t>group_name</t>
  </si>
  <si>
    <t>notes</t>
  </si>
  <si>
    <t>tech_desc</t>
  </si>
  <si>
    <t>regions</t>
  </si>
  <si>
    <t>TO</t>
  </si>
  <si>
    <t>act_fraction</t>
  </si>
  <si>
    <t>Vintage</t>
  </si>
  <si>
    <t>Output</t>
  </si>
  <si>
    <t>NGA</t>
  </si>
  <si>
    <t>LFO</t>
  </si>
  <si>
    <t>PRO</t>
  </si>
  <si>
    <t>BMA</t>
  </si>
  <si>
    <t>HH2</t>
  </si>
  <si>
    <t>KER</t>
  </si>
  <si>
    <t>BWP</t>
  </si>
  <si>
    <t>BMTN</t>
  </si>
  <si>
    <t>SGA</t>
  </si>
  <si>
    <t>ELC</t>
  </si>
  <si>
    <t>CAT</t>
  </si>
  <si>
    <t>IMP</t>
  </si>
  <si>
    <t>EXP</t>
  </si>
  <si>
    <t>periods</t>
  </si>
  <si>
    <t>max_act_g</t>
  </si>
  <si>
    <t>Residential</t>
  </si>
  <si>
    <t>Tiers 2</t>
  </si>
  <si>
    <t>Tiers 3</t>
  </si>
  <si>
    <t>Multi-unit Residential (&gt;6 storeys)</t>
  </si>
  <si>
    <t>Multi-unit Residential (&lt;6 storeys)</t>
  </si>
  <si>
    <t>Commercial office</t>
  </si>
  <si>
    <t>Commercial retail</t>
  </si>
  <si>
    <t>Tier 1</t>
  </si>
  <si>
    <t>TEUI (kwh/m2)</t>
  </si>
  <si>
    <t>TEUI (TJ/Mm2)</t>
  </si>
  <si>
    <t>NewOld</t>
  </si>
  <si>
    <t>New</t>
  </si>
  <si>
    <t>Cat_Energy</t>
  </si>
  <si>
    <t>DHE</t>
  </si>
  <si>
    <t>TEDI (kwh/m2)</t>
  </si>
  <si>
    <t>TEDI (TJ/Mm2)</t>
  </si>
  <si>
    <t>COM</t>
  </si>
  <si>
    <t>WST</t>
  </si>
  <si>
    <t>RTT</t>
  </si>
  <si>
    <t>TAW</t>
  </si>
  <si>
    <t>ICI</t>
  </si>
  <si>
    <t>OFF</t>
  </si>
  <si>
    <t>EDS</t>
  </si>
  <si>
    <t>HLC</t>
  </si>
  <si>
    <t>AER</t>
  </si>
  <si>
    <t>AFS</t>
  </si>
  <si>
    <t>OTS</t>
  </si>
  <si>
    <t>COMBDGWSTNewSH</t>
  </si>
  <si>
    <t>COMBDGRTTNewSH</t>
  </si>
  <si>
    <t>COMBDGTAWNewSH</t>
  </si>
  <si>
    <t>COMBDGICINewSH</t>
  </si>
  <si>
    <t>COMBDGOFFNewSH</t>
  </si>
  <si>
    <t>COMBDGEDSNewSH</t>
  </si>
  <si>
    <t>COMBDGHLCNewSH</t>
  </si>
  <si>
    <t>COMBDGAERNewSH</t>
  </si>
  <si>
    <t>COMBDGAFSNewSH</t>
  </si>
  <si>
    <t>COMBDGOTSNewSH</t>
  </si>
  <si>
    <t>HFO</t>
  </si>
  <si>
    <t>GEO</t>
  </si>
  <si>
    <t>COMBDGNGAIMP</t>
  </si>
  <si>
    <t>COMBDGLFOIMP</t>
  </si>
  <si>
    <t>COMBDGHFOIMP</t>
  </si>
  <si>
    <t>COMBDGPROIMP</t>
  </si>
  <si>
    <t>COMBDGBMAIMP</t>
  </si>
  <si>
    <t>COMBDGHH2IMP</t>
  </si>
  <si>
    <t>COMBDGKERIMP</t>
  </si>
  <si>
    <t>COMBDGBWPIMP</t>
  </si>
  <si>
    <t>COMBDGBMTNIMP</t>
  </si>
  <si>
    <t>COMBDGSGAIMP</t>
  </si>
  <si>
    <t>COMBDGELCIMP16</t>
  </si>
  <si>
    <t>COMBDGELCIMP17</t>
  </si>
  <si>
    <t>COMBDGELCIMP18</t>
  </si>
  <si>
    <t>COMBDGELCIMP19</t>
  </si>
  <si>
    <t>COMBDGELCIMP20</t>
  </si>
  <si>
    <t>COMBDGELCIMP21</t>
  </si>
  <si>
    <t>COMBDGELCIMP22</t>
  </si>
  <si>
    <t>COMBDGELCIMP23</t>
  </si>
  <si>
    <t>COMBDGELCIMP24</t>
  </si>
  <si>
    <t>COMBDGELCIMP25</t>
  </si>
  <si>
    <t>COMBDGELCIMP26</t>
  </si>
  <si>
    <t>COMBDGELCIMP27</t>
  </si>
  <si>
    <t>COMBDGELCIMP28</t>
  </si>
  <si>
    <t>COMBDGELCIMP29</t>
  </si>
  <si>
    <t>COMBDGELCIMP30</t>
  </si>
  <si>
    <t>COMBDGELCIMP31</t>
  </si>
  <si>
    <t>COMBDGELCIMP32</t>
  </si>
  <si>
    <t>COMBDGELCIMP33</t>
  </si>
  <si>
    <t>COMBDGELCIMP34</t>
  </si>
  <si>
    <t>COMBDGELCIMP35</t>
  </si>
  <si>
    <t>COMBDGELCIMP36</t>
  </si>
  <si>
    <t>COMBDGELCIMP37</t>
  </si>
  <si>
    <t>COMBDGELCIMP38</t>
  </si>
  <si>
    <t>COMBDGELCIMP39</t>
  </si>
  <si>
    <t>COMBDGELCIMP40</t>
  </si>
  <si>
    <t>COMBDGELCIMP41</t>
  </si>
  <si>
    <t>COMBDGELCIMP42</t>
  </si>
  <si>
    <t>COMBDGELCIMP43</t>
  </si>
  <si>
    <t>COMBDGELCIMP44</t>
  </si>
  <si>
    <t>COMBDGELCIMP45</t>
  </si>
  <si>
    <t>COMBDGELCIMP46</t>
  </si>
  <si>
    <t>COMBDGELCIMP47</t>
  </si>
  <si>
    <t>COMBDGELCIMP48</t>
  </si>
  <si>
    <t>COMBDGELCIMP49</t>
  </si>
  <si>
    <t>COMBDGELCIMP50</t>
  </si>
  <si>
    <t>COMBDGHH2EXP</t>
  </si>
  <si>
    <t>COMBDGBMTNEXP</t>
  </si>
  <si>
    <t>COMBDGAERNewSHFUR___ESRNGA_23</t>
  </si>
  <si>
    <t>COMBDGAERNewSHFUR___ESRPRO_23</t>
  </si>
  <si>
    <t>COMBDGAERNewSHFUR___HIGHFO_23</t>
  </si>
  <si>
    <t>COMBDGAERNewSHFUR___HIGLFO_23</t>
  </si>
  <si>
    <t>COMBDGAERNewSHFUR___HIGNGA_16</t>
  </si>
  <si>
    <t>COMBDGAERNewSHFUR___HIGNGA_23</t>
  </si>
  <si>
    <t>COMBDGAERNewSHFUR___HIGPRO_23</t>
  </si>
  <si>
    <t>COMBDGAERNewSHFUR___STDELC_16</t>
  </si>
  <si>
    <t>COMBDGAERNewSHFUR___STDELC_23</t>
  </si>
  <si>
    <t>COMBDGAERNewSHFUR___STDHFO_16</t>
  </si>
  <si>
    <t>COMBDGAERNewSHFUR___STDHFO_23</t>
  </si>
  <si>
    <t>COMBDGAERNewSHFUR___STDKER_16</t>
  </si>
  <si>
    <t>COMBDGAERNewSHFUR___STDKER_23</t>
  </si>
  <si>
    <t>COMBDGAERNewSHFUR___STDLFO_16</t>
  </si>
  <si>
    <t>COMBDGAERNewSHFUR___STDLFO_23</t>
  </si>
  <si>
    <t>COMBDGAERNewSHFUR___STDNGA_16</t>
  </si>
  <si>
    <t>COMBDGAERNewSHFUR___STDNGA_23</t>
  </si>
  <si>
    <t>COMBDGAERNewSHFUR___STDPRO_16</t>
  </si>
  <si>
    <t>COMBDGAERNewSHFUR___STDPRO_23</t>
  </si>
  <si>
    <t>COMBDGAERNewSHFURLARSTDHH2_23</t>
  </si>
  <si>
    <t>COMBDGAERNewSHFURMEDSTDHH2_23</t>
  </si>
  <si>
    <t>COMBDGAERNewSHFURSMASTDHH2_23</t>
  </si>
  <si>
    <t>COMBDGAERNewSHHEP___ESRELC_23</t>
  </si>
  <si>
    <t>COMBDGAERNewSHHEP___ESRGEO_23</t>
  </si>
  <si>
    <t>COMBDGAERNewSHHEP___HIGELC_23</t>
  </si>
  <si>
    <t>COMBDGAERNewSHHEP___HIGGEO_23</t>
  </si>
  <si>
    <t>COMBDGAERNewSHHEP___STDELC_16</t>
  </si>
  <si>
    <t>COMBDGAERNewSHHEP___STDELC_23</t>
  </si>
  <si>
    <t>COMBDGAERNewSHHEP___STDGEO_23</t>
  </si>
  <si>
    <t>COMBDGAERNewSHHEP___STDNGA_23</t>
  </si>
  <si>
    <t>COMBDGAERNewSHPLT___STDELC_16</t>
  </si>
  <si>
    <t>COMBDGAERNewSHPLT1000WSTDELC_23</t>
  </si>
  <si>
    <t>COMBDGAERNewSHPLT1500WSTDELC_23</t>
  </si>
  <si>
    <t>COMBDGAERNewSHPLT500WSTDELC_23</t>
  </si>
  <si>
    <t>COMBDGAFSNewSHFUR___ESRNGA_23</t>
  </si>
  <si>
    <t>COMBDGAFSNewSHFUR___ESRPRO_23</t>
  </si>
  <si>
    <t>COMBDGAFSNewSHFUR___HIGHFO_23</t>
  </si>
  <si>
    <t>COMBDGAFSNewSHFUR___HIGLFO_23</t>
  </si>
  <si>
    <t>COMBDGAFSNewSHFUR___HIGNGA_16</t>
  </si>
  <si>
    <t>COMBDGAFSNewSHFUR___HIGNGA_23</t>
  </si>
  <si>
    <t>COMBDGAFSNewSHFUR___HIGPRO_23</t>
  </si>
  <si>
    <t>COMBDGAFSNewSHFUR___STDELC_16</t>
  </si>
  <si>
    <t>COMBDGAFSNewSHFUR___STDELC_23</t>
  </si>
  <si>
    <t>COMBDGAFSNewSHFUR___STDHFO_16</t>
  </si>
  <si>
    <t>COMBDGAFSNewSHFUR___STDHFO_23</t>
  </si>
  <si>
    <t>COMBDGAFSNewSHFUR___STDKER_16</t>
  </si>
  <si>
    <t>COMBDGAFSNewSHFUR___STDKER_23</t>
  </si>
  <si>
    <t>COMBDGAFSNewSHFUR___STDLFO_16</t>
  </si>
  <si>
    <t>COMBDGAFSNewSHFUR___STDLFO_23</t>
  </si>
  <si>
    <t>COMBDGAFSNewSHFUR___STDNGA_16</t>
  </si>
  <si>
    <t>COMBDGAFSNewSHFUR___STDNGA_23</t>
  </si>
  <si>
    <t>COMBDGAFSNewSHFUR___STDPRO_16</t>
  </si>
  <si>
    <t>COMBDGAFSNewSHFUR___STDPRO_23</t>
  </si>
  <si>
    <t>COMBDGAFSNewSHFURLARSTDHH2_23</t>
  </si>
  <si>
    <t>COMBDGAFSNewSHFURMEDSTDHH2_23</t>
  </si>
  <si>
    <t>COMBDGAFSNewSHFURSMASTDHH2_23</t>
  </si>
  <si>
    <t>COMBDGAFSNewSHHEP___ESRELC_23</t>
  </si>
  <si>
    <t>COMBDGAFSNewSHHEP___ESRGEO_23</t>
  </si>
  <si>
    <t>COMBDGAFSNewSHHEP___HIGELC_23</t>
  </si>
  <si>
    <t>COMBDGAFSNewSHHEP___HIGGEO_23</t>
  </si>
  <si>
    <t>COMBDGAFSNewSHHEP___STDELC_16</t>
  </si>
  <si>
    <t>COMBDGAFSNewSHHEP___STDELC_23</t>
  </si>
  <si>
    <t>COMBDGAFSNewSHHEP___STDGEO_23</t>
  </si>
  <si>
    <t>COMBDGAFSNewSHHEP___STDNGA_23</t>
  </si>
  <si>
    <t>COMBDGAFSNewSHPLT___STDELC_16</t>
  </si>
  <si>
    <t>COMBDGAFSNewSHPLT1000WSTDELC_23</t>
  </si>
  <si>
    <t>COMBDGAFSNewSHPLT1500WSTDELC_23</t>
  </si>
  <si>
    <t>COMBDGAFSNewSHPLT500WSTDELC_23</t>
  </si>
  <si>
    <t>COMBDGEDSNewSHFUR___ESRNGA_23</t>
  </si>
  <si>
    <t>COMBDGEDSNewSHFUR___ESRPRO_23</t>
  </si>
  <si>
    <t>COMBDGEDSNewSHFUR___HIGHFO_23</t>
  </si>
  <si>
    <t>COMBDGEDSNewSHFUR___HIGLFO_23</t>
  </si>
  <si>
    <t>COMBDGEDSNewSHFUR___HIGNGA_16</t>
  </si>
  <si>
    <t>COMBDGEDSNewSHFUR___HIGNGA_23</t>
  </si>
  <si>
    <t>COMBDGEDSNewSHFUR___HIGPRO_23</t>
  </si>
  <si>
    <t>COMBDGEDSNewSHFUR___STDELC_16</t>
  </si>
  <si>
    <t>COMBDGEDSNewSHFUR___STDELC_23</t>
  </si>
  <si>
    <t>COMBDGEDSNewSHFUR___STDHFO_16</t>
  </si>
  <si>
    <t>COMBDGEDSNewSHFUR___STDHFO_23</t>
  </si>
  <si>
    <t>COMBDGEDSNewSHFUR___STDKER_16</t>
  </si>
  <si>
    <t>COMBDGEDSNewSHFUR___STDKER_23</t>
  </si>
  <si>
    <t>COMBDGEDSNewSHFUR___STDLFO_16</t>
  </si>
  <si>
    <t>COMBDGEDSNewSHFUR___STDLFO_23</t>
  </si>
  <si>
    <t>COMBDGEDSNewSHFUR___STDNGA_16</t>
  </si>
  <si>
    <t>COMBDGEDSNewSHFUR___STDNGA_23</t>
  </si>
  <si>
    <t>COMBDGEDSNewSHFUR___STDPRO_16</t>
  </si>
  <si>
    <t>COMBDGEDSNewSHFUR___STDPRO_23</t>
  </si>
  <si>
    <t>COMBDGEDSNewSHFURLARSTDHH2_23</t>
  </si>
  <si>
    <t>COMBDGEDSNewSHFURMEDSTDHH2_23</t>
  </si>
  <si>
    <t>COMBDGEDSNewSHFURSMASTDHH2_23</t>
  </si>
  <si>
    <t>COMBDGEDSNewSHHEP___ESRELC_23</t>
  </si>
  <si>
    <t>COMBDGEDSNewSHHEP___ESRGEO_23</t>
  </si>
  <si>
    <t>COMBDGEDSNewSHHEP___HIGELC_23</t>
  </si>
  <si>
    <t>COMBDGEDSNewSHHEP___HIGGEO_23</t>
  </si>
  <si>
    <t>COMBDGEDSNewSHHEP___STDELC_16</t>
  </si>
  <si>
    <t>COMBDGEDSNewSHHEP___STDELC_23</t>
  </si>
  <si>
    <t>COMBDGEDSNewSHHEP___STDGEO_23</t>
  </si>
  <si>
    <t>COMBDGEDSNewSHHEP___STDNGA_23</t>
  </si>
  <si>
    <t>COMBDGEDSNewSHPLT___STDELC_16</t>
  </si>
  <si>
    <t>COMBDGEDSNewSHPLT1000WSTDELC_23</t>
  </si>
  <si>
    <t>COMBDGEDSNewSHPLT1500WSTDELC_23</t>
  </si>
  <si>
    <t>COMBDGEDSNewSHPLT500WSTDELC_23</t>
  </si>
  <si>
    <t>COMBDGHLCNewSHFUR___ESRNGA_23</t>
  </si>
  <si>
    <t>COMBDGHLCNewSHFUR___ESRPRO_23</t>
  </si>
  <si>
    <t>COMBDGHLCNewSHFUR___HIGHFO_23</t>
  </si>
  <si>
    <t>COMBDGHLCNewSHFUR___HIGLFO_23</t>
  </si>
  <si>
    <t>COMBDGHLCNewSHFUR___HIGNGA_16</t>
  </si>
  <si>
    <t>COMBDGHLCNewSHFUR___HIGNGA_23</t>
  </si>
  <si>
    <t>COMBDGHLCNewSHFUR___HIGPRO_23</t>
  </si>
  <si>
    <t>COMBDGHLCNewSHFUR___STDELC_16</t>
  </si>
  <si>
    <t>COMBDGHLCNewSHFUR___STDELC_23</t>
  </si>
  <si>
    <t>COMBDGHLCNewSHFUR___STDHFO_16</t>
  </si>
  <si>
    <t>COMBDGHLCNewSHFUR___STDHFO_23</t>
  </si>
  <si>
    <t>COMBDGHLCNewSHFUR___STDKER_16</t>
  </si>
  <si>
    <t>COMBDGHLCNewSHFUR___STDKER_23</t>
  </si>
  <si>
    <t>COMBDGHLCNewSHFUR___STDLFO_16</t>
  </si>
  <si>
    <t>COMBDGHLCNewSHFUR___STDLFO_23</t>
  </si>
  <si>
    <t>COMBDGHLCNewSHFUR___STDNGA_16</t>
  </si>
  <si>
    <t>COMBDGHLCNewSHFUR___STDNGA_23</t>
  </si>
  <si>
    <t>COMBDGHLCNewSHFUR___STDPRO_16</t>
  </si>
  <si>
    <t>COMBDGHLCNewSHFUR___STDPRO_23</t>
  </si>
  <si>
    <t>COMBDGHLCNewSHFURLARSTDHH2_23</t>
  </si>
  <si>
    <t>COMBDGHLCNewSHFURMEDSTDHH2_23</t>
  </si>
  <si>
    <t>COMBDGHLCNewSHFURSMASTDHH2_23</t>
  </si>
  <si>
    <t>COMBDGHLCNewSHHEP___ESRELC_23</t>
  </si>
  <si>
    <t>COMBDGHLCNewSHHEP___ESRGEO_23</t>
  </si>
  <si>
    <t>COMBDGHLCNewSHHEP___HIGELC_23</t>
  </si>
  <si>
    <t>COMBDGHLCNewSHHEP___HIGGEO_23</t>
  </si>
  <si>
    <t>COMBDGHLCNewSHHEP___STDELC_16</t>
  </si>
  <si>
    <t>COMBDGHLCNewSHHEP___STDELC_23</t>
  </si>
  <si>
    <t>COMBDGHLCNewSHHEP___STDGEO_23</t>
  </si>
  <si>
    <t>COMBDGHLCNewSHHEP___STDNGA_23</t>
  </si>
  <si>
    <t>COMBDGHLCNewSHPLT___STDELC_16</t>
  </si>
  <si>
    <t>COMBDGHLCNewSHPLT1000WSTDELC_23</t>
  </si>
  <si>
    <t>COMBDGHLCNewSHPLT1500WSTDELC_23</t>
  </si>
  <si>
    <t>COMBDGHLCNewSHPLT500WSTDELC_23</t>
  </si>
  <si>
    <t>COMBDGICINewSHFUR___ESRNGA_23</t>
  </si>
  <si>
    <t>COMBDGICINewSHFUR___ESRPRO_23</t>
  </si>
  <si>
    <t>COMBDGICINewSHFUR___HIGHFO_23</t>
  </si>
  <si>
    <t>COMBDGICINewSHFUR___HIGLFO_23</t>
  </si>
  <si>
    <t>COMBDGICINewSHFUR___HIGNGA_16</t>
  </si>
  <si>
    <t>COMBDGICINewSHFUR___HIGNGA_23</t>
  </si>
  <si>
    <t>COMBDGICINewSHFUR___HIGPRO_23</t>
  </si>
  <si>
    <t>COMBDGICINewSHFUR___STDELC_16</t>
  </si>
  <si>
    <t>COMBDGICINewSHFUR___STDELC_23</t>
  </si>
  <si>
    <t>COMBDGICINewSHFUR___STDHFO_16</t>
  </si>
  <si>
    <t>COMBDGICINewSHFUR___STDHFO_23</t>
  </si>
  <si>
    <t>COMBDGICINewSHFUR___STDKER_16</t>
  </si>
  <si>
    <t>COMBDGICINewSHFUR___STDKER_23</t>
  </si>
  <si>
    <t>COMBDGICINewSHFUR___STDLFO_16</t>
  </si>
  <si>
    <t>COMBDGICINewSHFUR___STDLFO_23</t>
  </si>
  <si>
    <t>COMBDGICINewSHFUR___STDNGA_16</t>
  </si>
  <si>
    <t>COMBDGICINewSHFUR___STDNGA_23</t>
  </si>
  <si>
    <t>COMBDGICINewSHFUR___STDPRO_16</t>
  </si>
  <si>
    <t>COMBDGICINewSHFUR___STDPRO_23</t>
  </si>
  <si>
    <t>COMBDGICINewSHFURLARSTDHH2_23</t>
  </si>
  <si>
    <t>COMBDGICINewSHFURMEDSTDHH2_23</t>
  </si>
  <si>
    <t>COMBDGICINewSHFURSMASTDHH2_23</t>
  </si>
  <si>
    <t>COMBDGICINewSHHEP___ESRELC_23</t>
  </si>
  <si>
    <t>COMBDGICINewSHHEP___ESRGEO_23</t>
  </si>
  <si>
    <t>COMBDGICINewSHHEP___HIGELC_23</t>
  </si>
  <si>
    <t>COMBDGICINewSHHEP___HIGGEO_23</t>
  </si>
  <si>
    <t>COMBDGICINewSHHEP___STDELC_16</t>
  </si>
  <si>
    <t>COMBDGICINewSHHEP___STDELC_23</t>
  </si>
  <si>
    <t>COMBDGICINewSHHEP___STDGEO_23</t>
  </si>
  <si>
    <t>COMBDGICINewSHHEP___STDNGA_23</t>
  </si>
  <si>
    <t>COMBDGICINewSHPLT___STDELC_16</t>
  </si>
  <si>
    <t>COMBDGICINewSHPLT1000WSTDELC_23</t>
  </si>
  <si>
    <t>COMBDGICINewSHPLT1500WSTDELC_23</t>
  </si>
  <si>
    <t>COMBDGICINewSHPLT500WSTDELC_23</t>
  </si>
  <si>
    <t>COMBDGOFFNewSHFUR___ESRNGA_23</t>
  </si>
  <si>
    <t>COMBDGOFFNewSHFUR___ESRPRO_23</t>
  </si>
  <si>
    <t>COMBDGOFFNewSHFUR___HIGHFO_23</t>
  </si>
  <si>
    <t>COMBDGOFFNewSHFUR___HIGLFO_23</t>
  </si>
  <si>
    <t>COMBDGOFFNewSHFUR___HIGNGA_16</t>
  </si>
  <si>
    <t>COMBDGOFFNewSHFUR___HIGNGA_23</t>
  </si>
  <si>
    <t>COMBDGOFFNewSHFUR___HIGPRO_23</t>
  </si>
  <si>
    <t>COMBDGOFFNewSHFUR___STDELC_16</t>
  </si>
  <si>
    <t>COMBDGOFFNewSHFUR___STDELC_23</t>
  </si>
  <si>
    <t>COMBDGOFFNewSHFUR___STDHFO_16</t>
  </si>
  <si>
    <t>COMBDGOFFNewSHFUR___STDHFO_23</t>
  </si>
  <si>
    <t>COMBDGOFFNewSHFUR___STDKER_16</t>
  </si>
  <si>
    <t>COMBDGOFFNewSHFUR___STDKER_23</t>
  </si>
  <si>
    <t>COMBDGOFFNewSHFUR___STDLFO_16</t>
  </si>
  <si>
    <t>COMBDGOFFNewSHFUR___STDLFO_23</t>
  </si>
  <si>
    <t>COMBDGOFFNewSHFUR___STDNGA_16</t>
  </si>
  <si>
    <t>COMBDGOFFNewSHFUR___STDNGA_23</t>
  </si>
  <si>
    <t>COMBDGOFFNewSHFUR___STDPRO_16</t>
  </si>
  <si>
    <t>COMBDGOFFNewSHFUR___STDPRO_23</t>
  </si>
  <si>
    <t>COMBDGOFFNewSHFURLARSTDHH2_23</t>
  </si>
  <si>
    <t>COMBDGOFFNewSHFURMEDSTDHH2_23</t>
  </si>
  <si>
    <t>COMBDGOFFNewSHFURSMASTDHH2_23</t>
  </si>
  <si>
    <t>COMBDGOFFNewSHHEP___ESRELC_23</t>
  </si>
  <si>
    <t>COMBDGOFFNewSHHEP___ESRGEO_23</t>
  </si>
  <si>
    <t>COMBDGOFFNewSHHEP___HIGELC_23</t>
  </si>
  <si>
    <t>COMBDGOFFNewSHHEP___HIGGEO_23</t>
  </si>
  <si>
    <t>COMBDGOFFNewSHHEP___STDELC_16</t>
  </si>
  <si>
    <t>COMBDGOFFNewSHHEP___STDELC_23</t>
  </si>
  <si>
    <t>COMBDGOFFNewSHHEP___STDGEO_23</t>
  </si>
  <si>
    <t>COMBDGOFFNewSHHEP___STDNGA_23</t>
  </si>
  <si>
    <t>COMBDGOFFNewSHPLT___STDELC_16</t>
  </si>
  <si>
    <t>COMBDGOFFNewSHPLT1000WSTDELC_23</t>
  </si>
  <si>
    <t>COMBDGOFFNewSHPLT1500WSTDELC_23</t>
  </si>
  <si>
    <t>COMBDGOFFNewSHPLT500WSTDELC_23</t>
  </si>
  <si>
    <t>COMBDGOTSNewSHFUR___ESRNGA_23</t>
  </si>
  <si>
    <t>COMBDGOTSNewSHFUR___ESRPRO_23</t>
  </si>
  <si>
    <t>COMBDGOTSNewSHFUR___HIGHFO_23</t>
  </si>
  <si>
    <t>COMBDGOTSNewSHFUR___HIGLFO_23</t>
  </si>
  <si>
    <t>COMBDGOTSNewSHFUR___HIGNGA_16</t>
  </si>
  <si>
    <t>COMBDGOTSNewSHFUR___HIGNGA_23</t>
  </si>
  <si>
    <t>COMBDGOTSNewSHFUR___HIGPRO_23</t>
  </si>
  <si>
    <t>COMBDGOTSNewSHFUR___STDELC_16</t>
  </si>
  <si>
    <t>COMBDGOTSNewSHFUR___STDELC_23</t>
  </si>
  <si>
    <t>COMBDGOTSNewSHFUR___STDHFO_16</t>
  </si>
  <si>
    <t>COMBDGOTSNewSHFUR___STDHFO_23</t>
  </si>
  <si>
    <t>COMBDGOTSNewSHFUR___STDKER_16</t>
  </si>
  <si>
    <t>COMBDGOTSNewSHFUR___STDKER_23</t>
  </si>
  <si>
    <t>COMBDGOTSNewSHFUR___STDLFO_16</t>
  </si>
  <si>
    <t>COMBDGOTSNewSHFUR___STDLFO_23</t>
  </si>
  <si>
    <t>COMBDGOTSNewSHFUR___STDNGA_16</t>
  </si>
  <si>
    <t>COMBDGOTSNewSHFUR___STDNGA_23</t>
  </si>
  <si>
    <t>COMBDGOTSNewSHFUR___STDPRO_16</t>
  </si>
  <si>
    <t>COMBDGOTSNewSHFUR___STDPRO_23</t>
  </si>
  <si>
    <t>COMBDGOTSNewSHFURLARSTDHH2_23</t>
  </si>
  <si>
    <t>COMBDGOTSNewSHFURMEDSTDHH2_23</t>
  </si>
  <si>
    <t>COMBDGOTSNewSHFURSMASTDHH2_23</t>
  </si>
  <si>
    <t>COMBDGOTSNewSHHEP___ESRELC_23</t>
  </si>
  <si>
    <t>COMBDGOTSNewSHHEP___ESRGEO_23</t>
  </si>
  <si>
    <t>COMBDGOTSNewSHHEP___HIGELC_23</t>
  </si>
  <si>
    <t>COMBDGOTSNewSHHEP___HIGGEO_23</t>
  </si>
  <si>
    <t>COMBDGOTSNewSHHEP___STDELC_16</t>
  </si>
  <si>
    <t>COMBDGOTSNewSHHEP___STDELC_23</t>
  </si>
  <si>
    <t>COMBDGOTSNewSHHEP___STDGEO_23</t>
  </si>
  <si>
    <t>COMBDGOTSNewSHHEP___STDNGA_23</t>
  </si>
  <si>
    <t>COMBDGOTSNewSHPLT___STDELC_16</t>
  </si>
  <si>
    <t>COMBDGOTSNewSHPLT1000WSTDELC_23</t>
  </si>
  <si>
    <t>COMBDGOTSNewSHPLT1500WSTDELC_23</t>
  </si>
  <si>
    <t>COMBDGOTSNewSHPLT500WSTDELC_23</t>
  </si>
  <si>
    <t>COMBDGRTTNewSHFUR___ESRNGA_23</t>
  </si>
  <si>
    <t>COMBDGRTTNewSHFUR___ESRPRO_23</t>
  </si>
  <si>
    <t>COMBDGRTTNewSHFUR___HIGHFO_23</t>
  </si>
  <si>
    <t>COMBDGRTTNewSHFUR___HIGLFO_23</t>
  </si>
  <si>
    <t>COMBDGRTTNewSHFUR___HIGNGA_16</t>
  </si>
  <si>
    <t>COMBDGRTTNewSHFUR___HIGNGA_23</t>
  </si>
  <si>
    <t>COMBDGRTTNewSHFUR___HIGPRO_23</t>
  </si>
  <si>
    <t>COMBDGRTTNewSHFUR___STDELC_16</t>
  </si>
  <si>
    <t>COMBDGRTTNewSHFUR___STDELC_23</t>
  </si>
  <si>
    <t>COMBDGRTTNewSHFUR___STDHFO_16</t>
  </si>
  <si>
    <t>COMBDGRTTNewSHFUR___STDHFO_23</t>
  </si>
  <si>
    <t>COMBDGRTTNewSHFUR___STDKER_16</t>
  </si>
  <si>
    <t>COMBDGRTTNewSHFUR___STDKER_23</t>
  </si>
  <si>
    <t>COMBDGRTTNewSHFUR___STDLFO_16</t>
  </si>
  <si>
    <t>COMBDGRTTNewSHFUR___STDLFO_23</t>
  </si>
  <si>
    <t>COMBDGRTTNewSHFUR___STDNGA_16</t>
  </si>
  <si>
    <t>COMBDGRTTNewSHFUR___STDNGA_23</t>
  </si>
  <si>
    <t>COMBDGRTTNewSHFUR___STDPRO_16</t>
  </si>
  <si>
    <t>COMBDGRTTNewSHFUR___STDPRO_23</t>
  </si>
  <si>
    <t>COMBDGRTTNewSHFURLARSTDHH2_23</t>
  </si>
  <si>
    <t>COMBDGRTTNewSHFURMEDSTDHH2_23</t>
  </si>
  <si>
    <t>COMBDGRTTNewSHFURSMASTDHH2_23</t>
  </si>
  <si>
    <t>COMBDGRTTNewSHHEP___ESRELC_23</t>
  </si>
  <si>
    <t>COMBDGRTTNewSHHEP___ESRGEO_23</t>
  </si>
  <si>
    <t>COMBDGRTTNewSHHEP___HIGELC_23</t>
  </si>
  <si>
    <t>COMBDGRTTNewSHHEP___HIGGEO_23</t>
  </si>
  <si>
    <t>COMBDGRTTNewSHHEP___STDELC_16</t>
  </si>
  <si>
    <t>COMBDGRTTNewSHHEP___STDELC_23</t>
  </si>
  <si>
    <t>COMBDGRTTNewSHHEP___STDGEO_23</t>
  </si>
  <si>
    <t>COMBDGRTTNewSHHEP___STDNGA_23</t>
  </si>
  <si>
    <t>COMBDGRTTNewSHPLT___STDELC_16</t>
  </si>
  <si>
    <t>COMBDGRTTNewSHPLT1000WSTDELC_23</t>
  </si>
  <si>
    <t>COMBDGRTTNewSHPLT1500WSTDELC_23</t>
  </si>
  <si>
    <t>COMBDGRTTNewSHPLT500WSTDELC_23</t>
  </si>
  <si>
    <t>COMBDGTAWNewSHFUR___ESRNGA_23</t>
  </si>
  <si>
    <t>COMBDGTAWNewSHFUR___ESRPRO_23</t>
  </si>
  <si>
    <t>COMBDGTAWNewSHFUR___HIGHFO_23</t>
  </si>
  <si>
    <t>COMBDGTAWNewSHFUR___HIGLFO_23</t>
  </si>
  <si>
    <t>COMBDGTAWNewSHFUR___HIGNGA_16</t>
  </si>
  <si>
    <t>COMBDGTAWNewSHFUR___HIGNGA_23</t>
  </si>
  <si>
    <t>COMBDGTAWNewSHFUR___HIGPRO_23</t>
  </si>
  <si>
    <t>COMBDGTAWNewSHFUR___STDELC_16</t>
  </si>
  <si>
    <t>COMBDGTAWNewSHFUR___STDELC_23</t>
  </si>
  <si>
    <t>COMBDGTAWNewSHFUR___STDHFO_16</t>
  </si>
  <si>
    <t>COMBDGTAWNewSHFUR___STDHFO_23</t>
  </si>
  <si>
    <t>COMBDGTAWNewSHFUR___STDKER_16</t>
  </si>
  <si>
    <t>COMBDGTAWNewSHFUR___STDKER_23</t>
  </si>
  <si>
    <t>COMBDGTAWNewSHFUR___STDLFO_16</t>
  </si>
  <si>
    <t>COMBDGTAWNewSHFUR___STDLFO_23</t>
  </si>
  <si>
    <t>COMBDGTAWNewSHFUR___STDNGA_16</t>
  </si>
  <si>
    <t>COMBDGTAWNewSHFUR___STDNGA_23</t>
  </si>
  <si>
    <t>COMBDGTAWNewSHFUR___STDPRO_16</t>
  </si>
  <si>
    <t>COMBDGTAWNewSHFUR___STDPRO_23</t>
  </si>
  <si>
    <t>COMBDGTAWNewSHFURLARSTDHH2_23</t>
  </si>
  <si>
    <t>COMBDGTAWNewSHFURMEDSTDHH2_23</t>
  </si>
  <si>
    <t>COMBDGTAWNewSHFURSMASTDHH2_23</t>
  </si>
  <si>
    <t>COMBDGTAWNewSHHEP___ESRELC_23</t>
  </si>
  <si>
    <t>COMBDGTAWNewSHHEP___ESRGEO_23</t>
  </si>
  <si>
    <t>COMBDGTAWNewSHHEP___HIGELC_23</t>
  </si>
  <si>
    <t>COMBDGTAWNewSHHEP___HIGGEO_23</t>
  </si>
  <si>
    <t>COMBDGTAWNewSHHEP___STDELC_16</t>
  </si>
  <si>
    <t>COMBDGTAWNewSHHEP___STDELC_23</t>
  </si>
  <si>
    <t>COMBDGTAWNewSHHEP___STDGEO_23</t>
  </si>
  <si>
    <t>COMBDGTAWNewSHHEP___STDNGA_23</t>
  </si>
  <si>
    <t>COMBDGTAWNewSHPLT___STDELC_16</t>
  </si>
  <si>
    <t>COMBDGTAWNewSHPLT1000WSTDELC_23</t>
  </si>
  <si>
    <t>COMBDGTAWNewSHPLT1500WSTDELC_23</t>
  </si>
  <si>
    <t>COMBDGTAWNewSHPLT500WSTDELC_23</t>
  </si>
  <si>
    <t>COMBDGWSTNewSHFUR___ESRNGA_23</t>
  </si>
  <si>
    <t>COMBDGWSTNewSHFUR___ESRPRO_23</t>
  </si>
  <si>
    <t>COMBDGWSTNewSHFUR___HIGHFO_23</t>
  </si>
  <si>
    <t>COMBDGWSTNewSHFUR___HIGLFO_23</t>
  </si>
  <si>
    <t>COMBDGWSTNewSHFUR___HIGNGA_16</t>
  </si>
  <si>
    <t>COMBDGWSTNewSHFUR___HIGNGA_23</t>
  </si>
  <si>
    <t>COMBDGWSTNewSHFUR___HIGPRO_23</t>
  </si>
  <si>
    <t>COMBDGWSTNewSHFUR___STDELC_16</t>
  </si>
  <si>
    <t>COMBDGWSTNewSHFUR___STDELC_23</t>
  </si>
  <si>
    <t>COMBDGWSTNewSHFUR___STDHFO_16</t>
  </si>
  <si>
    <t>COMBDGWSTNewSHFUR___STDHFO_23</t>
  </si>
  <si>
    <t>COMBDGWSTNewSHFUR___STDKER_16</t>
  </si>
  <si>
    <t>COMBDGWSTNewSHFUR___STDKER_23</t>
  </si>
  <si>
    <t>COMBDGWSTNewSHFUR___STDLFO_16</t>
  </si>
  <si>
    <t>COMBDGWSTNewSHFUR___STDLFO_23</t>
  </si>
  <si>
    <t>COMBDGWSTNewSHFUR___STDNGA_16</t>
  </si>
  <si>
    <t>COMBDGWSTNewSHFUR___STDNGA_23</t>
  </si>
  <si>
    <t>COMBDGWSTNewSHFUR___STDPRO_16</t>
  </si>
  <si>
    <t>COMBDGWSTNewSHFUR___STDPRO_23</t>
  </si>
  <si>
    <t>COMBDGWSTNewSHFURLARSTDHH2_23</t>
  </si>
  <si>
    <t>COMBDGWSTNewSHFURMEDSTDHH2_23</t>
  </si>
  <si>
    <t>COMBDGWSTNewSHFURSMASTDHH2_23</t>
  </si>
  <si>
    <t>COMBDGWSTNewSHHEP___ESRELC_23</t>
  </si>
  <si>
    <t>COMBDGWSTNewSHHEP___ESRGEO_23</t>
  </si>
  <si>
    <t>COMBDGWSTNewSHHEP___HIGELC_23</t>
  </si>
  <si>
    <t>COMBDGWSTNewSHHEP___HIGGEO_23</t>
  </si>
  <si>
    <t>COMBDGWSTNewSHHEP___STDELC_16</t>
  </si>
  <si>
    <t>COMBDGWSTNewSHHEP___STDELC_23</t>
  </si>
  <si>
    <t>COMBDGWSTNewSHHEP___STDGEO_23</t>
  </si>
  <si>
    <t>COMBDGWSTNewSHHEP___STDNGA_23</t>
  </si>
  <si>
    <t>COMBDGWSTNewSHPLT___STDELC_16</t>
  </si>
  <si>
    <t>COMBDGWSTNewSHPLT1000WSTDELC_23</t>
  </si>
  <si>
    <t>COMBDGWSTNewSHPLT1500WSTDELC_23</t>
  </si>
  <si>
    <t>COMBDGWSTNewSHPLT500WSTDELC_23</t>
  </si>
  <si>
    <t>COMBDGWSTNewSH_________DHE_16</t>
  </si>
  <si>
    <t>COMBDGRTTNewSH_________DHE_16</t>
  </si>
  <si>
    <t>COMBDGTAWNewSH_________DHE_16</t>
  </si>
  <si>
    <t>COMBDGICINewSH_________DHE_16</t>
  </si>
  <si>
    <t>COMBDGOFFNewSH_________DHE_16</t>
  </si>
  <si>
    <t>COMBDGEDSNewSH_________DHE_16</t>
  </si>
  <si>
    <t>COMBDGHLCNewSH_________DHE_16</t>
  </si>
  <si>
    <t>COMBDGAERNewSH_________DHE_16</t>
  </si>
  <si>
    <t>COMBDGAFSNewSH_________DHE_16</t>
  </si>
  <si>
    <t>COMBDGOTSNewSH_________DHE_16</t>
  </si>
  <si>
    <t>NZ50-BDG-10-COMBDG-TEUI</t>
  </si>
  <si>
    <t>Old</t>
  </si>
  <si>
    <t>COMBDGWSTOldSH</t>
  </si>
  <si>
    <t>COMBDGRTTOldSH</t>
  </si>
  <si>
    <t>COMBDGTAWOldSH</t>
  </si>
  <si>
    <t>COMBDGICIOldSH</t>
  </si>
  <si>
    <t>COMBDGOFFOldSH</t>
  </si>
  <si>
    <t>COMBDGEDSOldSH</t>
  </si>
  <si>
    <t>COMBDGHLCOldSH</t>
  </si>
  <si>
    <t>COMBDGAEROldSH</t>
  </si>
  <si>
    <t>COMBDGAFSOldSH</t>
  </si>
  <si>
    <t>COMBDGOTSOldSH</t>
  </si>
  <si>
    <t>Old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</si>
</sst>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Normal" xfId="0" builtinId="0"/>
    <cellStyle name="Normal 10" xfId="2" xr:uid="{6D469076-FFEB-4EE4-A4E3-ABE6B2F7CAA7}"/>
    <cellStyle name="Normal 2" xfId="1" xr:uid="{D82FE26E-358A-41C1-9A58-F02679BEE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411B-E59D-4EF0-9A15-227F7015AD82}">
  <sheetPr>
    <tabColor rgb="FF92D050"/>
  </sheetPr>
  <dimension ref="A1:G11"/>
  <sheetViews>
    <sheetView workbookViewId="0">
      <selection activeCell="A2" sqref="A2:G12"/>
    </sheetView>
  </sheetViews>
  <sheetFormatPr defaultRowHeight="15" x14ac:dyDescent="0.25"/>
  <cols>
    <col min="1" max="1" width="30.4257812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2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</row>
    <row r="2" spans="1:7" x14ac:dyDescent="0.25">
      <c r="A2" t="str">
        <f>"NZ50-BDG-10-"&amp;B2&amp;C2&amp;D2&amp;"-TEDI"</f>
        <v>NZ50-BDG-10-COMBDGWST-TEDI</v>
      </c>
      <c r="B2" t="s">
        <v>48</v>
      </c>
      <c r="C2" t="s">
        <v>6</v>
      </c>
      <c r="D2" t="s">
        <v>49</v>
      </c>
      <c r="E2" t="s">
        <v>43</v>
      </c>
      <c r="F2" t="s">
        <v>7</v>
      </c>
      <c r="G2" t="s">
        <v>59</v>
      </c>
    </row>
    <row r="3" spans="1:7" x14ac:dyDescent="0.25">
      <c r="A3" t="str">
        <f t="shared" ref="A3:A11" si="0">"NZ50-BDG-10-"&amp;B3&amp;C3&amp;D3&amp;"-TEDI"</f>
        <v>NZ50-BDG-10-COMBDGRTT-TEDI</v>
      </c>
      <c r="B3" t="s">
        <v>48</v>
      </c>
      <c r="C3" t="s">
        <v>6</v>
      </c>
      <c r="D3" t="s">
        <v>50</v>
      </c>
      <c r="E3" t="s">
        <v>43</v>
      </c>
      <c r="F3" t="s">
        <v>7</v>
      </c>
      <c r="G3" t="s">
        <v>60</v>
      </c>
    </row>
    <row r="4" spans="1:7" x14ac:dyDescent="0.25">
      <c r="A4" t="str">
        <f t="shared" si="0"/>
        <v>NZ50-BDG-10-COMBDGTAW-TEDI</v>
      </c>
      <c r="B4" t="s">
        <v>48</v>
      </c>
      <c r="C4" t="s">
        <v>6</v>
      </c>
      <c r="D4" t="s">
        <v>51</v>
      </c>
      <c r="E4" t="s">
        <v>43</v>
      </c>
      <c r="F4" t="s">
        <v>7</v>
      </c>
      <c r="G4" t="s">
        <v>61</v>
      </c>
    </row>
    <row r="5" spans="1:7" x14ac:dyDescent="0.25">
      <c r="A5" t="str">
        <f t="shared" si="0"/>
        <v>NZ50-BDG-10-COMBDGICI-TEDI</v>
      </c>
      <c r="B5" t="s">
        <v>48</v>
      </c>
      <c r="C5" t="s">
        <v>6</v>
      </c>
      <c r="D5" t="s">
        <v>52</v>
      </c>
      <c r="E5" t="s">
        <v>43</v>
      </c>
      <c r="F5" t="s">
        <v>7</v>
      </c>
      <c r="G5" t="s">
        <v>62</v>
      </c>
    </row>
    <row r="6" spans="1:7" x14ac:dyDescent="0.25">
      <c r="A6" t="str">
        <f t="shared" si="0"/>
        <v>NZ50-BDG-10-COMBDGOFF-TEDI</v>
      </c>
      <c r="B6" t="s">
        <v>48</v>
      </c>
      <c r="C6" t="s">
        <v>6</v>
      </c>
      <c r="D6" t="s">
        <v>53</v>
      </c>
      <c r="E6" t="s">
        <v>43</v>
      </c>
      <c r="F6" t="s">
        <v>7</v>
      </c>
      <c r="G6" t="s">
        <v>63</v>
      </c>
    </row>
    <row r="7" spans="1:7" x14ac:dyDescent="0.25">
      <c r="A7" t="str">
        <f t="shared" si="0"/>
        <v>NZ50-BDG-10-COMBDGEDS-TEDI</v>
      </c>
      <c r="B7" t="s">
        <v>48</v>
      </c>
      <c r="C7" t="s">
        <v>6</v>
      </c>
      <c r="D7" t="s">
        <v>54</v>
      </c>
      <c r="E7" t="s">
        <v>43</v>
      </c>
      <c r="F7" t="s">
        <v>7</v>
      </c>
      <c r="G7" t="s">
        <v>64</v>
      </c>
    </row>
    <row r="8" spans="1:7" x14ac:dyDescent="0.25">
      <c r="A8" t="str">
        <f t="shared" si="0"/>
        <v>NZ50-BDG-10-COMBDGHLC-TEDI</v>
      </c>
      <c r="B8" t="s">
        <v>48</v>
      </c>
      <c r="C8" t="s">
        <v>6</v>
      </c>
      <c r="D8" t="s">
        <v>55</v>
      </c>
      <c r="E8" t="s">
        <v>43</v>
      </c>
      <c r="F8" t="s">
        <v>7</v>
      </c>
      <c r="G8" t="s">
        <v>65</v>
      </c>
    </row>
    <row r="9" spans="1:7" x14ac:dyDescent="0.25">
      <c r="A9" t="str">
        <f t="shared" si="0"/>
        <v>NZ50-BDG-10-COMBDGAER-TEDI</v>
      </c>
      <c r="B9" t="s">
        <v>48</v>
      </c>
      <c r="C9" t="s">
        <v>6</v>
      </c>
      <c r="D9" t="s">
        <v>56</v>
      </c>
      <c r="E9" t="s">
        <v>43</v>
      </c>
      <c r="F9" t="s">
        <v>7</v>
      </c>
      <c r="G9" t="s">
        <v>66</v>
      </c>
    </row>
    <row r="10" spans="1:7" x14ac:dyDescent="0.25">
      <c r="A10" t="str">
        <f t="shared" si="0"/>
        <v>NZ50-BDG-10-COMBDGAFS-TEDI</v>
      </c>
      <c r="B10" t="s">
        <v>48</v>
      </c>
      <c r="C10" t="s">
        <v>6</v>
      </c>
      <c r="D10" t="s">
        <v>57</v>
      </c>
      <c r="E10" t="s">
        <v>43</v>
      </c>
      <c r="F10" t="s">
        <v>7</v>
      </c>
      <c r="G10" t="s">
        <v>67</v>
      </c>
    </row>
    <row r="11" spans="1:7" x14ac:dyDescent="0.25">
      <c r="A11" t="str">
        <f t="shared" si="0"/>
        <v>NZ50-BDG-10-COMBDGOTS-TEDI</v>
      </c>
      <c r="B11" t="s">
        <v>48</v>
      </c>
      <c r="C11" t="s">
        <v>6</v>
      </c>
      <c r="D11" t="s">
        <v>58</v>
      </c>
      <c r="E11" t="s">
        <v>43</v>
      </c>
      <c r="F11" t="s">
        <v>7</v>
      </c>
      <c r="G1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A9F9-CC58-47E4-8FBF-D50C44A522C7}">
  <sheetPr>
    <tabColor rgb="FF92D050"/>
  </sheetPr>
  <dimension ref="A1:H351"/>
  <sheetViews>
    <sheetView workbookViewId="0">
      <selection activeCell="A2" sqref="A2:A351"/>
    </sheetView>
  </sheetViews>
  <sheetFormatPr defaultRowHeight="15" x14ac:dyDescent="0.25"/>
  <cols>
    <col min="1" max="1" width="28.710937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0.85546875" bestFit="1" customWidth="1"/>
    <col min="8" max="8" width="38.7109375" bestFit="1" customWidth="1"/>
    <col min="9" max="9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44</v>
      </c>
      <c r="H1" t="s">
        <v>5</v>
      </c>
    </row>
    <row r="2" spans="1:8" x14ac:dyDescent="0.25">
      <c r="A2" t="str">
        <f>"NZ50-BDG-10-"&amp;B2&amp;C2&amp;D2&amp;"-TEDI"</f>
        <v>NZ50-BDG-10-COMBDGAER-TEDI</v>
      </c>
      <c r="B2" t="s">
        <v>48</v>
      </c>
      <c r="C2" t="s">
        <v>6</v>
      </c>
      <c r="D2" t="s">
        <v>56</v>
      </c>
      <c r="E2" t="s">
        <v>43</v>
      </c>
      <c r="F2" t="s">
        <v>7</v>
      </c>
      <c r="G2" t="s">
        <v>17</v>
      </c>
      <c r="H2" t="s">
        <v>118</v>
      </c>
    </row>
    <row r="3" spans="1:8" x14ac:dyDescent="0.25">
      <c r="A3" t="str">
        <f t="shared" ref="A3:A66" si="0">"NZ50-BDG-10-"&amp;B3&amp;C3&amp;D3&amp;"-TEDI"</f>
        <v>NZ50-BDG-10-COMBDGAER-TEDI</v>
      </c>
      <c r="B3" t="s">
        <v>48</v>
      </c>
      <c r="C3" t="s">
        <v>6</v>
      </c>
      <c r="D3" t="s">
        <v>56</v>
      </c>
      <c r="E3" t="s">
        <v>43</v>
      </c>
      <c r="F3" t="s">
        <v>7</v>
      </c>
      <c r="G3" t="s">
        <v>19</v>
      </c>
      <c r="H3" t="s">
        <v>119</v>
      </c>
    </row>
    <row r="4" spans="1:8" x14ac:dyDescent="0.25">
      <c r="A4" t="str">
        <f t="shared" si="0"/>
        <v>NZ50-BDG-10-COMBDGAER-TEDI</v>
      </c>
      <c r="B4" t="s">
        <v>48</v>
      </c>
      <c r="C4" t="s">
        <v>6</v>
      </c>
      <c r="D4" t="s">
        <v>56</v>
      </c>
      <c r="E4" t="s">
        <v>43</v>
      </c>
      <c r="F4" t="s">
        <v>7</v>
      </c>
      <c r="G4" t="s">
        <v>69</v>
      </c>
      <c r="H4" t="s">
        <v>120</v>
      </c>
    </row>
    <row r="5" spans="1:8" x14ac:dyDescent="0.25">
      <c r="A5" t="str">
        <f t="shared" si="0"/>
        <v>NZ50-BDG-10-COMBDGAER-TEDI</v>
      </c>
      <c r="B5" t="s">
        <v>48</v>
      </c>
      <c r="C5" t="s">
        <v>6</v>
      </c>
      <c r="D5" t="s">
        <v>56</v>
      </c>
      <c r="E5" t="s">
        <v>43</v>
      </c>
      <c r="F5" t="s">
        <v>7</v>
      </c>
      <c r="G5" t="s">
        <v>18</v>
      </c>
      <c r="H5" t="s">
        <v>121</v>
      </c>
    </row>
    <row r="6" spans="1:8" x14ac:dyDescent="0.25">
      <c r="A6" t="str">
        <f t="shared" si="0"/>
        <v>NZ50-BDG-10-COMBDGAER-TEDI</v>
      </c>
      <c r="B6" t="s">
        <v>48</v>
      </c>
      <c r="C6" t="s">
        <v>6</v>
      </c>
      <c r="D6" t="s">
        <v>56</v>
      </c>
      <c r="E6" t="s">
        <v>43</v>
      </c>
      <c r="F6" t="s">
        <v>7</v>
      </c>
      <c r="G6" t="s">
        <v>17</v>
      </c>
      <c r="H6" t="s">
        <v>122</v>
      </c>
    </row>
    <row r="7" spans="1:8" x14ac:dyDescent="0.25">
      <c r="A7" t="str">
        <f t="shared" si="0"/>
        <v>NZ50-BDG-10-COMBDGAER-TEDI</v>
      </c>
      <c r="B7" t="s">
        <v>48</v>
      </c>
      <c r="C7" t="s">
        <v>6</v>
      </c>
      <c r="D7" t="s">
        <v>56</v>
      </c>
      <c r="E7" t="s">
        <v>43</v>
      </c>
      <c r="F7" t="s">
        <v>7</v>
      </c>
      <c r="G7" t="s">
        <v>17</v>
      </c>
      <c r="H7" t="s">
        <v>123</v>
      </c>
    </row>
    <row r="8" spans="1:8" x14ac:dyDescent="0.25">
      <c r="A8" t="str">
        <f t="shared" si="0"/>
        <v>NZ50-BDG-10-COMBDGAER-TEDI</v>
      </c>
      <c r="B8" t="s">
        <v>48</v>
      </c>
      <c r="C8" t="s">
        <v>6</v>
      </c>
      <c r="D8" t="s">
        <v>56</v>
      </c>
      <c r="E8" t="s">
        <v>43</v>
      </c>
      <c r="F8" t="s">
        <v>7</v>
      </c>
      <c r="G8" t="s">
        <v>19</v>
      </c>
      <c r="H8" t="s">
        <v>124</v>
      </c>
    </row>
    <row r="9" spans="1:8" x14ac:dyDescent="0.25">
      <c r="A9" t="str">
        <f t="shared" si="0"/>
        <v>NZ50-BDG-10-COMBDGAER-TEDI</v>
      </c>
      <c r="B9" t="s">
        <v>48</v>
      </c>
      <c r="C9" t="s">
        <v>6</v>
      </c>
      <c r="D9" t="s">
        <v>56</v>
      </c>
      <c r="E9" t="s">
        <v>43</v>
      </c>
      <c r="F9" t="s">
        <v>7</v>
      </c>
      <c r="G9" t="s">
        <v>26</v>
      </c>
      <c r="H9" t="s">
        <v>125</v>
      </c>
    </row>
    <row r="10" spans="1:8" x14ac:dyDescent="0.25">
      <c r="A10" t="str">
        <f t="shared" si="0"/>
        <v>NZ50-BDG-10-COMBDGAER-TEDI</v>
      </c>
      <c r="B10" t="s">
        <v>48</v>
      </c>
      <c r="C10" t="s">
        <v>6</v>
      </c>
      <c r="D10" t="s">
        <v>56</v>
      </c>
      <c r="E10" t="s">
        <v>43</v>
      </c>
      <c r="F10" t="s">
        <v>7</v>
      </c>
      <c r="G10" t="s">
        <v>26</v>
      </c>
      <c r="H10" t="s">
        <v>126</v>
      </c>
    </row>
    <row r="11" spans="1:8" x14ac:dyDescent="0.25">
      <c r="A11" t="str">
        <f t="shared" si="0"/>
        <v>NZ50-BDG-10-COMBDGAER-TEDI</v>
      </c>
      <c r="B11" t="s">
        <v>48</v>
      </c>
      <c r="C11" t="s">
        <v>6</v>
      </c>
      <c r="D11" t="s">
        <v>56</v>
      </c>
      <c r="E11" t="s">
        <v>43</v>
      </c>
      <c r="F11" t="s">
        <v>7</v>
      </c>
      <c r="G11" t="s">
        <v>69</v>
      </c>
      <c r="H11" t="s">
        <v>127</v>
      </c>
    </row>
    <row r="12" spans="1:8" x14ac:dyDescent="0.25">
      <c r="A12" t="str">
        <f t="shared" si="0"/>
        <v>NZ50-BDG-10-COMBDGAER-TEDI</v>
      </c>
      <c r="B12" t="s">
        <v>48</v>
      </c>
      <c r="C12" t="s">
        <v>6</v>
      </c>
      <c r="D12" t="s">
        <v>56</v>
      </c>
      <c r="E12" t="s">
        <v>43</v>
      </c>
      <c r="F12" t="s">
        <v>7</v>
      </c>
      <c r="G12" t="s">
        <v>69</v>
      </c>
      <c r="H12" t="s">
        <v>128</v>
      </c>
    </row>
    <row r="13" spans="1:8" x14ac:dyDescent="0.25">
      <c r="A13" t="str">
        <f t="shared" si="0"/>
        <v>NZ50-BDG-10-COMBDGAER-TEDI</v>
      </c>
      <c r="B13" t="s">
        <v>48</v>
      </c>
      <c r="C13" t="s">
        <v>6</v>
      </c>
      <c r="D13" t="s">
        <v>56</v>
      </c>
      <c r="E13" t="s">
        <v>43</v>
      </c>
      <c r="F13" t="s">
        <v>7</v>
      </c>
      <c r="G13" t="s">
        <v>22</v>
      </c>
      <c r="H13" t="s">
        <v>129</v>
      </c>
    </row>
    <row r="14" spans="1:8" x14ac:dyDescent="0.25">
      <c r="A14" t="str">
        <f t="shared" si="0"/>
        <v>NZ50-BDG-10-COMBDGAER-TEDI</v>
      </c>
      <c r="B14" t="s">
        <v>48</v>
      </c>
      <c r="C14" t="s">
        <v>6</v>
      </c>
      <c r="D14" t="s">
        <v>56</v>
      </c>
      <c r="E14" t="s">
        <v>43</v>
      </c>
      <c r="F14" t="s">
        <v>7</v>
      </c>
      <c r="G14" t="s">
        <v>22</v>
      </c>
      <c r="H14" t="s">
        <v>130</v>
      </c>
    </row>
    <row r="15" spans="1:8" x14ac:dyDescent="0.25">
      <c r="A15" t="str">
        <f t="shared" si="0"/>
        <v>NZ50-BDG-10-COMBDGAER-TEDI</v>
      </c>
      <c r="B15" t="s">
        <v>48</v>
      </c>
      <c r="C15" t="s">
        <v>6</v>
      </c>
      <c r="D15" t="s">
        <v>56</v>
      </c>
      <c r="E15" t="s">
        <v>43</v>
      </c>
      <c r="F15" t="s">
        <v>7</v>
      </c>
      <c r="G15" t="s">
        <v>18</v>
      </c>
      <c r="H15" t="s">
        <v>131</v>
      </c>
    </row>
    <row r="16" spans="1:8" x14ac:dyDescent="0.25">
      <c r="A16" t="str">
        <f t="shared" si="0"/>
        <v>NZ50-BDG-10-COMBDGAER-TEDI</v>
      </c>
      <c r="B16" t="s">
        <v>48</v>
      </c>
      <c r="C16" t="s">
        <v>6</v>
      </c>
      <c r="D16" t="s">
        <v>56</v>
      </c>
      <c r="E16" t="s">
        <v>43</v>
      </c>
      <c r="F16" t="s">
        <v>7</v>
      </c>
      <c r="G16" t="s">
        <v>18</v>
      </c>
      <c r="H16" t="s">
        <v>132</v>
      </c>
    </row>
    <row r="17" spans="1:8" x14ac:dyDescent="0.25">
      <c r="A17" t="str">
        <f t="shared" si="0"/>
        <v>NZ50-BDG-10-COMBDGAER-TEDI</v>
      </c>
      <c r="B17" t="s">
        <v>48</v>
      </c>
      <c r="C17" t="s">
        <v>6</v>
      </c>
      <c r="D17" t="s">
        <v>56</v>
      </c>
      <c r="E17" t="s">
        <v>43</v>
      </c>
      <c r="F17" t="s">
        <v>7</v>
      </c>
      <c r="G17" t="s">
        <v>17</v>
      </c>
      <c r="H17" t="s">
        <v>133</v>
      </c>
    </row>
    <row r="18" spans="1:8" x14ac:dyDescent="0.25">
      <c r="A18" t="str">
        <f t="shared" si="0"/>
        <v>NZ50-BDG-10-COMBDGAER-TEDI</v>
      </c>
      <c r="B18" t="s">
        <v>48</v>
      </c>
      <c r="C18" t="s">
        <v>6</v>
      </c>
      <c r="D18" t="s">
        <v>56</v>
      </c>
      <c r="E18" t="s">
        <v>43</v>
      </c>
      <c r="F18" t="s">
        <v>7</v>
      </c>
      <c r="G18" t="s">
        <v>17</v>
      </c>
      <c r="H18" t="s">
        <v>134</v>
      </c>
    </row>
    <row r="19" spans="1:8" x14ac:dyDescent="0.25">
      <c r="A19" t="str">
        <f t="shared" si="0"/>
        <v>NZ50-BDG-10-COMBDGAER-TEDI</v>
      </c>
      <c r="B19" t="s">
        <v>48</v>
      </c>
      <c r="C19" t="s">
        <v>6</v>
      </c>
      <c r="D19" t="s">
        <v>56</v>
      </c>
      <c r="E19" t="s">
        <v>43</v>
      </c>
      <c r="F19" t="s">
        <v>7</v>
      </c>
      <c r="G19" t="s">
        <v>19</v>
      </c>
      <c r="H19" t="s">
        <v>135</v>
      </c>
    </row>
    <row r="20" spans="1:8" x14ac:dyDescent="0.25">
      <c r="A20" t="str">
        <f t="shared" si="0"/>
        <v>NZ50-BDG-10-COMBDGAER-TEDI</v>
      </c>
      <c r="B20" t="s">
        <v>48</v>
      </c>
      <c r="C20" t="s">
        <v>6</v>
      </c>
      <c r="D20" t="s">
        <v>56</v>
      </c>
      <c r="E20" t="s">
        <v>43</v>
      </c>
      <c r="F20" t="s">
        <v>7</v>
      </c>
      <c r="G20" t="s">
        <v>19</v>
      </c>
      <c r="H20" t="s">
        <v>136</v>
      </c>
    </row>
    <row r="21" spans="1:8" x14ac:dyDescent="0.25">
      <c r="A21" t="str">
        <f t="shared" si="0"/>
        <v>NZ50-BDG-10-COMBDGAER-TEDI</v>
      </c>
      <c r="B21" t="s">
        <v>48</v>
      </c>
      <c r="C21" t="s">
        <v>6</v>
      </c>
      <c r="D21" t="s">
        <v>56</v>
      </c>
      <c r="E21" t="s">
        <v>43</v>
      </c>
      <c r="F21" t="s">
        <v>7</v>
      </c>
      <c r="G21" t="s">
        <v>21</v>
      </c>
      <c r="H21" t="s">
        <v>137</v>
      </c>
    </row>
    <row r="22" spans="1:8" x14ac:dyDescent="0.25">
      <c r="A22" t="str">
        <f t="shared" si="0"/>
        <v>NZ50-BDG-10-COMBDGAER-TEDI</v>
      </c>
      <c r="B22" t="s">
        <v>48</v>
      </c>
      <c r="C22" t="s">
        <v>6</v>
      </c>
      <c r="D22" t="s">
        <v>56</v>
      </c>
      <c r="E22" t="s">
        <v>43</v>
      </c>
      <c r="F22" t="s">
        <v>7</v>
      </c>
      <c r="G22" t="s">
        <v>21</v>
      </c>
      <c r="H22" t="s">
        <v>138</v>
      </c>
    </row>
    <row r="23" spans="1:8" x14ac:dyDescent="0.25">
      <c r="A23" t="str">
        <f t="shared" si="0"/>
        <v>NZ50-BDG-10-COMBDGAER-TEDI</v>
      </c>
      <c r="B23" t="s">
        <v>48</v>
      </c>
      <c r="C23" t="s">
        <v>6</v>
      </c>
      <c r="D23" t="s">
        <v>56</v>
      </c>
      <c r="E23" t="s">
        <v>43</v>
      </c>
      <c r="F23" t="s">
        <v>7</v>
      </c>
      <c r="G23" t="s">
        <v>21</v>
      </c>
      <c r="H23" t="s">
        <v>139</v>
      </c>
    </row>
    <row r="24" spans="1:8" x14ac:dyDescent="0.25">
      <c r="A24" t="str">
        <f t="shared" si="0"/>
        <v>NZ50-BDG-10-COMBDGAER-TEDI</v>
      </c>
      <c r="B24" t="s">
        <v>48</v>
      </c>
      <c r="C24" t="s">
        <v>6</v>
      </c>
      <c r="D24" t="s">
        <v>56</v>
      </c>
      <c r="E24" t="s">
        <v>43</v>
      </c>
      <c r="F24" t="s">
        <v>7</v>
      </c>
      <c r="G24" t="s">
        <v>26</v>
      </c>
      <c r="H24" t="s">
        <v>140</v>
      </c>
    </row>
    <row r="25" spans="1:8" x14ac:dyDescent="0.25">
      <c r="A25" t="str">
        <f t="shared" si="0"/>
        <v>NZ50-BDG-10-COMBDGAER-TEDI</v>
      </c>
      <c r="B25" t="s">
        <v>48</v>
      </c>
      <c r="C25" t="s">
        <v>6</v>
      </c>
      <c r="D25" t="s">
        <v>56</v>
      </c>
      <c r="E25" t="s">
        <v>43</v>
      </c>
      <c r="F25" t="s">
        <v>7</v>
      </c>
      <c r="G25" t="s">
        <v>70</v>
      </c>
      <c r="H25" t="s">
        <v>141</v>
      </c>
    </row>
    <row r="26" spans="1:8" x14ac:dyDescent="0.25">
      <c r="A26" t="str">
        <f t="shared" si="0"/>
        <v>NZ50-BDG-10-COMBDGAER-TEDI</v>
      </c>
      <c r="B26" t="s">
        <v>48</v>
      </c>
      <c r="C26" t="s">
        <v>6</v>
      </c>
      <c r="D26" t="s">
        <v>56</v>
      </c>
      <c r="E26" t="s">
        <v>43</v>
      </c>
      <c r="F26" t="s">
        <v>7</v>
      </c>
      <c r="G26" t="s">
        <v>26</v>
      </c>
      <c r="H26" t="s">
        <v>142</v>
      </c>
    </row>
    <row r="27" spans="1:8" x14ac:dyDescent="0.25">
      <c r="A27" t="str">
        <f t="shared" si="0"/>
        <v>NZ50-BDG-10-COMBDGAER-TEDI</v>
      </c>
      <c r="B27" t="s">
        <v>48</v>
      </c>
      <c r="C27" t="s">
        <v>6</v>
      </c>
      <c r="D27" t="s">
        <v>56</v>
      </c>
      <c r="E27" t="s">
        <v>43</v>
      </c>
      <c r="F27" t="s">
        <v>7</v>
      </c>
      <c r="G27" t="s">
        <v>70</v>
      </c>
      <c r="H27" t="s">
        <v>143</v>
      </c>
    </row>
    <row r="28" spans="1:8" x14ac:dyDescent="0.25">
      <c r="A28" t="str">
        <f t="shared" si="0"/>
        <v>NZ50-BDG-10-COMBDGAER-TEDI</v>
      </c>
      <c r="B28" t="s">
        <v>48</v>
      </c>
      <c r="C28" t="s">
        <v>6</v>
      </c>
      <c r="D28" t="s">
        <v>56</v>
      </c>
      <c r="E28" t="s">
        <v>43</v>
      </c>
      <c r="F28" t="s">
        <v>7</v>
      </c>
      <c r="G28" t="s">
        <v>26</v>
      </c>
      <c r="H28" t="s">
        <v>144</v>
      </c>
    </row>
    <row r="29" spans="1:8" x14ac:dyDescent="0.25">
      <c r="A29" t="str">
        <f t="shared" si="0"/>
        <v>NZ50-BDG-10-COMBDGAER-TEDI</v>
      </c>
      <c r="B29" t="s">
        <v>48</v>
      </c>
      <c r="C29" t="s">
        <v>6</v>
      </c>
      <c r="D29" t="s">
        <v>56</v>
      </c>
      <c r="E29" t="s">
        <v>43</v>
      </c>
      <c r="F29" t="s">
        <v>7</v>
      </c>
      <c r="G29" t="s">
        <v>26</v>
      </c>
      <c r="H29" t="s">
        <v>145</v>
      </c>
    </row>
    <row r="30" spans="1:8" x14ac:dyDescent="0.25">
      <c r="A30" t="str">
        <f t="shared" si="0"/>
        <v>NZ50-BDG-10-COMBDGAER-TEDI</v>
      </c>
      <c r="B30" t="s">
        <v>48</v>
      </c>
      <c r="C30" t="s">
        <v>6</v>
      </c>
      <c r="D30" t="s">
        <v>56</v>
      </c>
      <c r="E30" t="s">
        <v>43</v>
      </c>
      <c r="F30" t="s">
        <v>7</v>
      </c>
      <c r="G30" t="s">
        <v>70</v>
      </c>
      <c r="H30" t="s">
        <v>146</v>
      </c>
    </row>
    <row r="31" spans="1:8" x14ac:dyDescent="0.25">
      <c r="A31" t="str">
        <f t="shared" si="0"/>
        <v>NZ50-BDG-10-COMBDGAER-TEDI</v>
      </c>
      <c r="B31" t="s">
        <v>48</v>
      </c>
      <c r="C31" t="s">
        <v>6</v>
      </c>
      <c r="D31" t="s">
        <v>56</v>
      </c>
      <c r="E31" t="s">
        <v>43</v>
      </c>
      <c r="F31" t="s">
        <v>7</v>
      </c>
      <c r="G31" t="s">
        <v>17</v>
      </c>
      <c r="H31" t="s">
        <v>147</v>
      </c>
    </row>
    <row r="32" spans="1:8" x14ac:dyDescent="0.25">
      <c r="A32" t="str">
        <f t="shared" si="0"/>
        <v>NZ50-BDG-10-COMBDGAER-TEDI</v>
      </c>
      <c r="B32" t="s">
        <v>48</v>
      </c>
      <c r="C32" t="s">
        <v>6</v>
      </c>
      <c r="D32" t="s">
        <v>56</v>
      </c>
      <c r="E32" t="s">
        <v>43</v>
      </c>
      <c r="F32" t="s">
        <v>7</v>
      </c>
      <c r="G32" t="s">
        <v>26</v>
      </c>
      <c r="H32" t="s">
        <v>148</v>
      </c>
    </row>
    <row r="33" spans="1:8" x14ac:dyDescent="0.25">
      <c r="A33" t="str">
        <f t="shared" si="0"/>
        <v>NZ50-BDG-10-COMBDGAER-TEDI</v>
      </c>
      <c r="B33" t="s">
        <v>48</v>
      </c>
      <c r="C33" t="s">
        <v>6</v>
      </c>
      <c r="D33" t="s">
        <v>56</v>
      </c>
      <c r="E33" t="s">
        <v>43</v>
      </c>
      <c r="F33" t="s">
        <v>7</v>
      </c>
      <c r="G33" t="s">
        <v>26</v>
      </c>
      <c r="H33" t="s">
        <v>149</v>
      </c>
    </row>
    <row r="34" spans="1:8" x14ac:dyDescent="0.25">
      <c r="A34" t="str">
        <f t="shared" si="0"/>
        <v>NZ50-BDG-10-COMBDGAER-TEDI</v>
      </c>
      <c r="B34" t="s">
        <v>48</v>
      </c>
      <c r="C34" t="s">
        <v>6</v>
      </c>
      <c r="D34" t="s">
        <v>56</v>
      </c>
      <c r="E34" t="s">
        <v>43</v>
      </c>
      <c r="F34" t="s">
        <v>7</v>
      </c>
      <c r="G34" t="s">
        <v>26</v>
      </c>
      <c r="H34" t="s">
        <v>150</v>
      </c>
    </row>
    <row r="35" spans="1:8" x14ac:dyDescent="0.25">
      <c r="A35" t="str">
        <f t="shared" si="0"/>
        <v>NZ50-BDG-10-COMBDGAER-TEDI</v>
      </c>
      <c r="B35" t="s">
        <v>48</v>
      </c>
      <c r="C35" t="s">
        <v>6</v>
      </c>
      <c r="D35" t="s">
        <v>56</v>
      </c>
      <c r="E35" t="s">
        <v>43</v>
      </c>
      <c r="F35" t="s">
        <v>7</v>
      </c>
      <c r="G35" t="s">
        <v>26</v>
      </c>
      <c r="H35" t="s">
        <v>151</v>
      </c>
    </row>
    <row r="36" spans="1:8" x14ac:dyDescent="0.25">
      <c r="A36" t="str">
        <f t="shared" si="0"/>
        <v>NZ50-BDG-10-COMBDGAFS-TEDI</v>
      </c>
      <c r="B36" t="s">
        <v>48</v>
      </c>
      <c r="C36" t="s">
        <v>6</v>
      </c>
      <c r="D36" t="s">
        <v>57</v>
      </c>
      <c r="E36" t="s">
        <v>43</v>
      </c>
      <c r="F36" t="s">
        <v>7</v>
      </c>
      <c r="G36" t="s">
        <v>17</v>
      </c>
      <c r="H36" t="s">
        <v>152</v>
      </c>
    </row>
    <row r="37" spans="1:8" x14ac:dyDescent="0.25">
      <c r="A37" t="str">
        <f t="shared" si="0"/>
        <v>NZ50-BDG-10-COMBDGAFS-TEDI</v>
      </c>
      <c r="B37" t="s">
        <v>48</v>
      </c>
      <c r="C37" t="s">
        <v>6</v>
      </c>
      <c r="D37" t="s">
        <v>57</v>
      </c>
      <c r="E37" t="s">
        <v>43</v>
      </c>
      <c r="F37" t="s">
        <v>7</v>
      </c>
      <c r="G37" t="s">
        <v>19</v>
      </c>
      <c r="H37" t="s">
        <v>153</v>
      </c>
    </row>
    <row r="38" spans="1:8" x14ac:dyDescent="0.25">
      <c r="A38" t="str">
        <f t="shared" si="0"/>
        <v>NZ50-BDG-10-COMBDGAFS-TEDI</v>
      </c>
      <c r="B38" t="s">
        <v>48</v>
      </c>
      <c r="C38" t="s">
        <v>6</v>
      </c>
      <c r="D38" t="s">
        <v>57</v>
      </c>
      <c r="E38" t="s">
        <v>43</v>
      </c>
      <c r="F38" t="s">
        <v>7</v>
      </c>
      <c r="G38" t="s">
        <v>69</v>
      </c>
      <c r="H38" t="s">
        <v>154</v>
      </c>
    </row>
    <row r="39" spans="1:8" x14ac:dyDescent="0.25">
      <c r="A39" t="str">
        <f t="shared" si="0"/>
        <v>NZ50-BDG-10-COMBDGAFS-TEDI</v>
      </c>
      <c r="B39" t="s">
        <v>48</v>
      </c>
      <c r="C39" t="s">
        <v>6</v>
      </c>
      <c r="D39" t="s">
        <v>57</v>
      </c>
      <c r="E39" t="s">
        <v>43</v>
      </c>
      <c r="F39" t="s">
        <v>7</v>
      </c>
      <c r="G39" t="s">
        <v>18</v>
      </c>
      <c r="H39" t="s">
        <v>155</v>
      </c>
    </row>
    <row r="40" spans="1:8" x14ac:dyDescent="0.25">
      <c r="A40" t="str">
        <f t="shared" si="0"/>
        <v>NZ50-BDG-10-COMBDGAFS-TEDI</v>
      </c>
      <c r="B40" t="s">
        <v>48</v>
      </c>
      <c r="C40" t="s">
        <v>6</v>
      </c>
      <c r="D40" t="s">
        <v>57</v>
      </c>
      <c r="E40" t="s">
        <v>43</v>
      </c>
      <c r="F40" t="s">
        <v>7</v>
      </c>
      <c r="G40" t="s">
        <v>17</v>
      </c>
      <c r="H40" t="s">
        <v>156</v>
      </c>
    </row>
    <row r="41" spans="1:8" x14ac:dyDescent="0.25">
      <c r="A41" t="str">
        <f t="shared" si="0"/>
        <v>NZ50-BDG-10-COMBDGAFS-TEDI</v>
      </c>
      <c r="B41" t="s">
        <v>48</v>
      </c>
      <c r="C41" t="s">
        <v>6</v>
      </c>
      <c r="D41" t="s">
        <v>57</v>
      </c>
      <c r="E41" t="s">
        <v>43</v>
      </c>
      <c r="F41" t="s">
        <v>7</v>
      </c>
      <c r="G41" t="s">
        <v>17</v>
      </c>
      <c r="H41" t="s">
        <v>157</v>
      </c>
    </row>
    <row r="42" spans="1:8" x14ac:dyDescent="0.25">
      <c r="A42" t="str">
        <f t="shared" si="0"/>
        <v>NZ50-BDG-10-COMBDGAFS-TEDI</v>
      </c>
      <c r="B42" t="s">
        <v>48</v>
      </c>
      <c r="C42" t="s">
        <v>6</v>
      </c>
      <c r="D42" t="s">
        <v>57</v>
      </c>
      <c r="E42" t="s">
        <v>43</v>
      </c>
      <c r="F42" t="s">
        <v>7</v>
      </c>
      <c r="G42" t="s">
        <v>19</v>
      </c>
      <c r="H42" t="s">
        <v>158</v>
      </c>
    </row>
    <row r="43" spans="1:8" x14ac:dyDescent="0.25">
      <c r="A43" t="str">
        <f t="shared" si="0"/>
        <v>NZ50-BDG-10-COMBDGAFS-TEDI</v>
      </c>
      <c r="B43" t="s">
        <v>48</v>
      </c>
      <c r="C43" t="s">
        <v>6</v>
      </c>
      <c r="D43" t="s">
        <v>57</v>
      </c>
      <c r="E43" t="s">
        <v>43</v>
      </c>
      <c r="F43" t="s">
        <v>7</v>
      </c>
      <c r="G43" t="s">
        <v>26</v>
      </c>
      <c r="H43" t="s">
        <v>159</v>
      </c>
    </row>
    <row r="44" spans="1:8" x14ac:dyDescent="0.25">
      <c r="A44" t="str">
        <f t="shared" si="0"/>
        <v>NZ50-BDG-10-COMBDGAFS-TEDI</v>
      </c>
      <c r="B44" t="s">
        <v>48</v>
      </c>
      <c r="C44" t="s">
        <v>6</v>
      </c>
      <c r="D44" t="s">
        <v>57</v>
      </c>
      <c r="E44" t="s">
        <v>43</v>
      </c>
      <c r="F44" t="s">
        <v>7</v>
      </c>
      <c r="G44" t="s">
        <v>26</v>
      </c>
      <c r="H44" t="s">
        <v>160</v>
      </c>
    </row>
    <row r="45" spans="1:8" x14ac:dyDescent="0.25">
      <c r="A45" t="str">
        <f t="shared" si="0"/>
        <v>NZ50-BDG-10-COMBDGAFS-TEDI</v>
      </c>
      <c r="B45" t="s">
        <v>48</v>
      </c>
      <c r="C45" t="s">
        <v>6</v>
      </c>
      <c r="D45" t="s">
        <v>57</v>
      </c>
      <c r="E45" t="s">
        <v>43</v>
      </c>
      <c r="F45" t="s">
        <v>7</v>
      </c>
      <c r="G45" t="s">
        <v>69</v>
      </c>
      <c r="H45" t="s">
        <v>161</v>
      </c>
    </row>
    <row r="46" spans="1:8" x14ac:dyDescent="0.25">
      <c r="A46" t="str">
        <f t="shared" si="0"/>
        <v>NZ50-BDG-10-COMBDGAFS-TEDI</v>
      </c>
      <c r="B46" t="s">
        <v>48</v>
      </c>
      <c r="C46" t="s">
        <v>6</v>
      </c>
      <c r="D46" t="s">
        <v>57</v>
      </c>
      <c r="E46" t="s">
        <v>43</v>
      </c>
      <c r="F46" t="s">
        <v>7</v>
      </c>
      <c r="G46" t="s">
        <v>69</v>
      </c>
      <c r="H46" t="s">
        <v>162</v>
      </c>
    </row>
    <row r="47" spans="1:8" x14ac:dyDescent="0.25">
      <c r="A47" t="str">
        <f t="shared" si="0"/>
        <v>NZ50-BDG-10-COMBDGAFS-TEDI</v>
      </c>
      <c r="B47" t="s">
        <v>48</v>
      </c>
      <c r="C47" t="s">
        <v>6</v>
      </c>
      <c r="D47" t="s">
        <v>57</v>
      </c>
      <c r="E47" t="s">
        <v>43</v>
      </c>
      <c r="F47" t="s">
        <v>7</v>
      </c>
      <c r="G47" t="s">
        <v>22</v>
      </c>
      <c r="H47" t="s">
        <v>163</v>
      </c>
    </row>
    <row r="48" spans="1:8" x14ac:dyDescent="0.25">
      <c r="A48" t="str">
        <f t="shared" si="0"/>
        <v>NZ50-BDG-10-COMBDGAFS-TEDI</v>
      </c>
      <c r="B48" t="s">
        <v>48</v>
      </c>
      <c r="C48" t="s">
        <v>6</v>
      </c>
      <c r="D48" t="s">
        <v>57</v>
      </c>
      <c r="E48" t="s">
        <v>43</v>
      </c>
      <c r="F48" t="s">
        <v>7</v>
      </c>
      <c r="G48" t="s">
        <v>22</v>
      </c>
      <c r="H48" t="s">
        <v>164</v>
      </c>
    </row>
    <row r="49" spans="1:8" x14ac:dyDescent="0.25">
      <c r="A49" t="str">
        <f t="shared" si="0"/>
        <v>NZ50-BDG-10-COMBDGAFS-TEDI</v>
      </c>
      <c r="B49" t="s">
        <v>48</v>
      </c>
      <c r="C49" t="s">
        <v>6</v>
      </c>
      <c r="D49" t="s">
        <v>57</v>
      </c>
      <c r="E49" t="s">
        <v>43</v>
      </c>
      <c r="F49" t="s">
        <v>7</v>
      </c>
      <c r="G49" t="s">
        <v>18</v>
      </c>
      <c r="H49" t="s">
        <v>165</v>
      </c>
    </row>
    <row r="50" spans="1:8" x14ac:dyDescent="0.25">
      <c r="A50" t="str">
        <f t="shared" si="0"/>
        <v>NZ50-BDG-10-COMBDGAFS-TEDI</v>
      </c>
      <c r="B50" t="s">
        <v>48</v>
      </c>
      <c r="C50" t="s">
        <v>6</v>
      </c>
      <c r="D50" t="s">
        <v>57</v>
      </c>
      <c r="E50" t="s">
        <v>43</v>
      </c>
      <c r="F50" t="s">
        <v>7</v>
      </c>
      <c r="G50" t="s">
        <v>18</v>
      </c>
      <c r="H50" t="s">
        <v>166</v>
      </c>
    </row>
    <row r="51" spans="1:8" x14ac:dyDescent="0.25">
      <c r="A51" t="str">
        <f t="shared" si="0"/>
        <v>NZ50-BDG-10-COMBDGAFS-TEDI</v>
      </c>
      <c r="B51" t="s">
        <v>48</v>
      </c>
      <c r="C51" t="s">
        <v>6</v>
      </c>
      <c r="D51" t="s">
        <v>57</v>
      </c>
      <c r="E51" t="s">
        <v>43</v>
      </c>
      <c r="F51" t="s">
        <v>7</v>
      </c>
      <c r="G51" t="s">
        <v>17</v>
      </c>
      <c r="H51" t="s">
        <v>167</v>
      </c>
    </row>
    <row r="52" spans="1:8" x14ac:dyDescent="0.25">
      <c r="A52" t="str">
        <f t="shared" si="0"/>
        <v>NZ50-BDG-10-COMBDGAFS-TEDI</v>
      </c>
      <c r="B52" t="s">
        <v>48</v>
      </c>
      <c r="C52" t="s">
        <v>6</v>
      </c>
      <c r="D52" t="s">
        <v>57</v>
      </c>
      <c r="E52" t="s">
        <v>43</v>
      </c>
      <c r="F52" t="s">
        <v>7</v>
      </c>
      <c r="G52" t="s">
        <v>17</v>
      </c>
      <c r="H52" t="s">
        <v>168</v>
      </c>
    </row>
    <row r="53" spans="1:8" x14ac:dyDescent="0.25">
      <c r="A53" t="str">
        <f t="shared" si="0"/>
        <v>NZ50-BDG-10-COMBDGAFS-TEDI</v>
      </c>
      <c r="B53" t="s">
        <v>48</v>
      </c>
      <c r="C53" t="s">
        <v>6</v>
      </c>
      <c r="D53" t="s">
        <v>57</v>
      </c>
      <c r="E53" t="s">
        <v>43</v>
      </c>
      <c r="F53" t="s">
        <v>7</v>
      </c>
      <c r="G53" t="s">
        <v>19</v>
      </c>
      <c r="H53" t="s">
        <v>169</v>
      </c>
    </row>
    <row r="54" spans="1:8" x14ac:dyDescent="0.25">
      <c r="A54" t="str">
        <f t="shared" si="0"/>
        <v>NZ50-BDG-10-COMBDGAFS-TEDI</v>
      </c>
      <c r="B54" t="s">
        <v>48</v>
      </c>
      <c r="C54" t="s">
        <v>6</v>
      </c>
      <c r="D54" t="s">
        <v>57</v>
      </c>
      <c r="E54" t="s">
        <v>43</v>
      </c>
      <c r="F54" t="s">
        <v>7</v>
      </c>
      <c r="G54" t="s">
        <v>19</v>
      </c>
      <c r="H54" t="s">
        <v>170</v>
      </c>
    </row>
    <row r="55" spans="1:8" x14ac:dyDescent="0.25">
      <c r="A55" t="str">
        <f t="shared" si="0"/>
        <v>NZ50-BDG-10-COMBDGAFS-TEDI</v>
      </c>
      <c r="B55" t="s">
        <v>48</v>
      </c>
      <c r="C55" t="s">
        <v>6</v>
      </c>
      <c r="D55" t="s">
        <v>57</v>
      </c>
      <c r="E55" t="s">
        <v>43</v>
      </c>
      <c r="F55" t="s">
        <v>7</v>
      </c>
      <c r="G55" t="s">
        <v>21</v>
      </c>
      <c r="H55" t="s">
        <v>171</v>
      </c>
    </row>
    <row r="56" spans="1:8" x14ac:dyDescent="0.25">
      <c r="A56" t="str">
        <f t="shared" si="0"/>
        <v>NZ50-BDG-10-COMBDGAFS-TEDI</v>
      </c>
      <c r="B56" t="s">
        <v>48</v>
      </c>
      <c r="C56" t="s">
        <v>6</v>
      </c>
      <c r="D56" t="s">
        <v>57</v>
      </c>
      <c r="E56" t="s">
        <v>43</v>
      </c>
      <c r="F56" t="s">
        <v>7</v>
      </c>
      <c r="G56" t="s">
        <v>21</v>
      </c>
      <c r="H56" t="s">
        <v>172</v>
      </c>
    </row>
    <row r="57" spans="1:8" x14ac:dyDescent="0.25">
      <c r="A57" t="str">
        <f t="shared" si="0"/>
        <v>NZ50-BDG-10-COMBDGAFS-TEDI</v>
      </c>
      <c r="B57" t="s">
        <v>48</v>
      </c>
      <c r="C57" t="s">
        <v>6</v>
      </c>
      <c r="D57" t="s">
        <v>57</v>
      </c>
      <c r="E57" t="s">
        <v>43</v>
      </c>
      <c r="F57" t="s">
        <v>7</v>
      </c>
      <c r="G57" t="s">
        <v>21</v>
      </c>
      <c r="H57" t="s">
        <v>173</v>
      </c>
    </row>
    <row r="58" spans="1:8" x14ac:dyDescent="0.25">
      <c r="A58" t="str">
        <f t="shared" si="0"/>
        <v>NZ50-BDG-10-COMBDGAFS-TEDI</v>
      </c>
      <c r="B58" t="s">
        <v>48</v>
      </c>
      <c r="C58" t="s">
        <v>6</v>
      </c>
      <c r="D58" t="s">
        <v>57</v>
      </c>
      <c r="E58" t="s">
        <v>43</v>
      </c>
      <c r="F58" t="s">
        <v>7</v>
      </c>
      <c r="G58" t="s">
        <v>26</v>
      </c>
      <c r="H58" t="s">
        <v>174</v>
      </c>
    </row>
    <row r="59" spans="1:8" x14ac:dyDescent="0.25">
      <c r="A59" t="str">
        <f t="shared" si="0"/>
        <v>NZ50-BDG-10-COMBDGAFS-TEDI</v>
      </c>
      <c r="B59" t="s">
        <v>48</v>
      </c>
      <c r="C59" t="s">
        <v>6</v>
      </c>
      <c r="D59" t="s">
        <v>57</v>
      </c>
      <c r="E59" t="s">
        <v>43</v>
      </c>
      <c r="F59" t="s">
        <v>7</v>
      </c>
      <c r="G59" t="s">
        <v>70</v>
      </c>
      <c r="H59" t="s">
        <v>175</v>
      </c>
    </row>
    <row r="60" spans="1:8" x14ac:dyDescent="0.25">
      <c r="A60" t="str">
        <f t="shared" si="0"/>
        <v>NZ50-BDG-10-COMBDGAFS-TEDI</v>
      </c>
      <c r="B60" t="s">
        <v>48</v>
      </c>
      <c r="C60" t="s">
        <v>6</v>
      </c>
      <c r="D60" t="s">
        <v>57</v>
      </c>
      <c r="E60" t="s">
        <v>43</v>
      </c>
      <c r="F60" t="s">
        <v>7</v>
      </c>
      <c r="G60" t="s">
        <v>26</v>
      </c>
      <c r="H60" t="s">
        <v>176</v>
      </c>
    </row>
    <row r="61" spans="1:8" x14ac:dyDescent="0.25">
      <c r="A61" t="str">
        <f t="shared" si="0"/>
        <v>NZ50-BDG-10-COMBDGAFS-TEDI</v>
      </c>
      <c r="B61" t="s">
        <v>48</v>
      </c>
      <c r="C61" t="s">
        <v>6</v>
      </c>
      <c r="D61" t="s">
        <v>57</v>
      </c>
      <c r="E61" t="s">
        <v>43</v>
      </c>
      <c r="F61" t="s">
        <v>7</v>
      </c>
      <c r="G61" t="s">
        <v>70</v>
      </c>
      <c r="H61" t="s">
        <v>177</v>
      </c>
    </row>
    <row r="62" spans="1:8" x14ac:dyDescent="0.25">
      <c r="A62" t="str">
        <f t="shared" si="0"/>
        <v>NZ50-BDG-10-COMBDGAFS-TEDI</v>
      </c>
      <c r="B62" t="s">
        <v>48</v>
      </c>
      <c r="C62" t="s">
        <v>6</v>
      </c>
      <c r="D62" t="s">
        <v>57</v>
      </c>
      <c r="E62" t="s">
        <v>43</v>
      </c>
      <c r="F62" t="s">
        <v>7</v>
      </c>
      <c r="G62" t="s">
        <v>26</v>
      </c>
      <c r="H62" t="s">
        <v>178</v>
      </c>
    </row>
    <row r="63" spans="1:8" x14ac:dyDescent="0.25">
      <c r="A63" t="str">
        <f t="shared" si="0"/>
        <v>NZ50-BDG-10-COMBDGAFS-TEDI</v>
      </c>
      <c r="B63" t="s">
        <v>48</v>
      </c>
      <c r="C63" t="s">
        <v>6</v>
      </c>
      <c r="D63" t="s">
        <v>57</v>
      </c>
      <c r="E63" t="s">
        <v>43</v>
      </c>
      <c r="F63" t="s">
        <v>7</v>
      </c>
      <c r="G63" t="s">
        <v>26</v>
      </c>
      <c r="H63" t="s">
        <v>179</v>
      </c>
    </row>
    <row r="64" spans="1:8" x14ac:dyDescent="0.25">
      <c r="A64" t="str">
        <f t="shared" si="0"/>
        <v>NZ50-BDG-10-COMBDGAFS-TEDI</v>
      </c>
      <c r="B64" t="s">
        <v>48</v>
      </c>
      <c r="C64" t="s">
        <v>6</v>
      </c>
      <c r="D64" t="s">
        <v>57</v>
      </c>
      <c r="E64" t="s">
        <v>43</v>
      </c>
      <c r="F64" t="s">
        <v>7</v>
      </c>
      <c r="G64" t="s">
        <v>70</v>
      </c>
      <c r="H64" t="s">
        <v>180</v>
      </c>
    </row>
    <row r="65" spans="1:8" x14ac:dyDescent="0.25">
      <c r="A65" t="str">
        <f t="shared" si="0"/>
        <v>NZ50-BDG-10-COMBDGAFS-TEDI</v>
      </c>
      <c r="B65" t="s">
        <v>48</v>
      </c>
      <c r="C65" t="s">
        <v>6</v>
      </c>
      <c r="D65" t="s">
        <v>57</v>
      </c>
      <c r="E65" t="s">
        <v>43</v>
      </c>
      <c r="F65" t="s">
        <v>7</v>
      </c>
      <c r="G65" t="s">
        <v>17</v>
      </c>
      <c r="H65" t="s">
        <v>181</v>
      </c>
    </row>
    <row r="66" spans="1:8" x14ac:dyDescent="0.25">
      <c r="A66" t="str">
        <f t="shared" si="0"/>
        <v>NZ50-BDG-10-COMBDGAFS-TEDI</v>
      </c>
      <c r="B66" t="s">
        <v>48</v>
      </c>
      <c r="C66" t="s">
        <v>6</v>
      </c>
      <c r="D66" t="s">
        <v>57</v>
      </c>
      <c r="E66" t="s">
        <v>43</v>
      </c>
      <c r="F66" t="s">
        <v>7</v>
      </c>
      <c r="G66" t="s">
        <v>26</v>
      </c>
      <c r="H66" t="s">
        <v>182</v>
      </c>
    </row>
    <row r="67" spans="1:8" x14ac:dyDescent="0.25">
      <c r="A67" t="str">
        <f t="shared" ref="A67:A130" si="1">"NZ50-BDG-10-"&amp;B67&amp;C67&amp;D67&amp;"-TEDI"</f>
        <v>NZ50-BDG-10-COMBDGAFS-TEDI</v>
      </c>
      <c r="B67" t="s">
        <v>48</v>
      </c>
      <c r="C67" t="s">
        <v>6</v>
      </c>
      <c r="D67" t="s">
        <v>57</v>
      </c>
      <c r="E67" t="s">
        <v>43</v>
      </c>
      <c r="F67" t="s">
        <v>7</v>
      </c>
      <c r="G67" t="s">
        <v>26</v>
      </c>
      <c r="H67" t="s">
        <v>183</v>
      </c>
    </row>
    <row r="68" spans="1:8" x14ac:dyDescent="0.25">
      <c r="A68" t="str">
        <f t="shared" si="1"/>
        <v>NZ50-BDG-10-COMBDGAFS-TEDI</v>
      </c>
      <c r="B68" t="s">
        <v>48</v>
      </c>
      <c r="C68" t="s">
        <v>6</v>
      </c>
      <c r="D68" t="s">
        <v>57</v>
      </c>
      <c r="E68" t="s">
        <v>43</v>
      </c>
      <c r="F68" t="s">
        <v>7</v>
      </c>
      <c r="G68" t="s">
        <v>26</v>
      </c>
      <c r="H68" t="s">
        <v>184</v>
      </c>
    </row>
    <row r="69" spans="1:8" x14ac:dyDescent="0.25">
      <c r="A69" t="str">
        <f t="shared" si="1"/>
        <v>NZ50-BDG-10-COMBDGAFS-TEDI</v>
      </c>
      <c r="B69" t="s">
        <v>48</v>
      </c>
      <c r="C69" t="s">
        <v>6</v>
      </c>
      <c r="D69" t="s">
        <v>57</v>
      </c>
      <c r="E69" t="s">
        <v>43</v>
      </c>
      <c r="F69" t="s">
        <v>7</v>
      </c>
      <c r="G69" t="s">
        <v>26</v>
      </c>
      <c r="H69" t="s">
        <v>185</v>
      </c>
    </row>
    <row r="70" spans="1:8" x14ac:dyDescent="0.25">
      <c r="A70" t="str">
        <f t="shared" si="1"/>
        <v>NZ50-BDG-10-COMBDGEDS-TEDI</v>
      </c>
      <c r="B70" t="s">
        <v>48</v>
      </c>
      <c r="C70" t="s">
        <v>6</v>
      </c>
      <c r="D70" t="s">
        <v>54</v>
      </c>
      <c r="E70" t="s">
        <v>43</v>
      </c>
      <c r="F70" t="s">
        <v>7</v>
      </c>
      <c r="G70" t="s">
        <v>17</v>
      </c>
      <c r="H70" t="s">
        <v>186</v>
      </c>
    </row>
    <row r="71" spans="1:8" x14ac:dyDescent="0.25">
      <c r="A71" t="str">
        <f t="shared" si="1"/>
        <v>NZ50-BDG-10-COMBDGEDS-TEDI</v>
      </c>
      <c r="B71" t="s">
        <v>48</v>
      </c>
      <c r="C71" t="s">
        <v>6</v>
      </c>
      <c r="D71" t="s">
        <v>54</v>
      </c>
      <c r="E71" t="s">
        <v>43</v>
      </c>
      <c r="F71" t="s">
        <v>7</v>
      </c>
      <c r="G71" t="s">
        <v>19</v>
      </c>
      <c r="H71" t="s">
        <v>187</v>
      </c>
    </row>
    <row r="72" spans="1:8" x14ac:dyDescent="0.25">
      <c r="A72" t="str">
        <f t="shared" si="1"/>
        <v>NZ50-BDG-10-COMBDGEDS-TEDI</v>
      </c>
      <c r="B72" t="s">
        <v>48</v>
      </c>
      <c r="C72" t="s">
        <v>6</v>
      </c>
      <c r="D72" t="s">
        <v>54</v>
      </c>
      <c r="E72" t="s">
        <v>43</v>
      </c>
      <c r="F72" t="s">
        <v>7</v>
      </c>
      <c r="G72" t="s">
        <v>69</v>
      </c>
      <c r="H72" t="s">
        <v>188</v>
      </c>
    </row>
    <row r="73" spans="1:8" x14ac:dyDescent="0.25">
      <c r="A73" t="str">
        <f t="shared" si="1"/>
        <v>NZ50-BDG-10-COMBDGEDS-TEDI</v>
      </c>
      <c r="B73" t="s">
        <v>48</v>
      </c>
      <c r="C73" t="s">
        <v>6</v>
      </c>
      <c r="D73" t="s">
        <v>54</v>
      </c>
      <c r="E73" t="s">
        <v>43</v>
      </c>
      <c r="F73" t="s">
        <v>7</v>
      </c>
      <c r="G73" t="s">
        <v>18</v>
      </c>
      <c r="H73" t="s">
        <v>189</v>
      </c>
    </row>
    <row r="74" spans="1:8" x14ac:dyDescent="0.25">
      <c r="A74" t="str">
        <f t="shared" si="1"/>
        <v>NZ50-BDG-10-COMBDGEDS-TEDI</v>
      </c>
      <c r="B74" t="s">
        <v>48</v>
      </c>
      <c r="C74" t="s">
        <v>6</v>
      </c>
      <c r="D74" t="s">
        <v>54</v>
      </c>
      <c r="E74" t="s">
        <v>43</v>
      </c>
      <c r="F74" t="s">
        <v>7</v>
      </c>
      <c r="G74" t="s">
        <v>17</v>
      </c>
      <c r="H74" t="s">
        <v>190</v>
      </c>
    </row>
    <row r="75" spans="1:8" x14ac:dyDescent="0.25">
      <c r="A75" t="str">
        <f t="shared" si="1"/>
        <v>NZ50-BDG-10-COMBDGEDS-TEDI</v>
      </c>
      <c r="B75" t="s">
        <v>48</v>
      </c>
      <c r="C75" t="s">
        <v>6</v>
      </c>
      <c r="D75" t="s">
        <v>54</v>
      </c>
      <c r="E75" t="s">
        <v>43</v>
      </c>
      <c r="F75" t="s">
        <v>7</v>
      </c>
      <c r="G75" t="s">
        <v>17</v>
      </c>
      <c r="H75" t="s">
        <v>191</v>
      </c>
    </row>
    <row r="76" spans="1:8" x14ac:dyDescent="0.25">
      <c r="A76" t="str">
        <f t="shared" si="1"/>
        <v>NZ50-BDG-10-COMBDGEDS-TEDI</v>
      </c>
      <c r="B76" t="s">
        <v>48</v>
      </c>
      <c r="C76" t="s">
        <v>6</v>
      </c>
      <c r="D76" t="s">
        <v>54</v>
      </c>
      <c r="E76" t="s">
        <v>43</v>
      </c>
      <c r="F76" t="s">
        <v>7</v>
      </c>
      <c r="G76" t="s">
        <v>19</v>
      </c>
      <c r="H76" t="s">
        <v>192</v>
      </c>
    </row>
    <row r="77" spans="1:8" x14ac:dyDescent="0.25">
      <c r="A77" t="str">
        <f t="shared" si="1"/>
        <v>NZ50-BDG-10-COMBDGEDS-TEDI</v>
      </c>
      <c r="B77" t="s">
        <v>48</v>
      </c>
      <c r="C77" t="s">
        <v>6</v>
      </c>
      <c r="D77" t="s">
        <v>54</v>
      </c>
      <c r="E77" t="s">
        <v>43</v>
      </c>
      <c r="F77" t="s">
        <v>7</v>
      </c>
      <c r="G77" t="s">
        <v>26</v>
      </c>
      <c r="H77" t="s">
        <v>193</v>
      </c>
    </row>
    <row r="78" spans="1:8" x14ac:dyDescent="0.25">
      <c r="A78" t="str">
        <f t="shared" si="1"/>
        <v>NZ50-BDG-10-COMBDGEDS-TEDI</v>
      </c>
      <c r="B78" t="s">
        <v>48</v>
      </c>
      <c r="C78" t="s">
        <v>6</v>
      </c>
      <c r="D78" t="s">
        <v>54</v>
      </c>
      <c r="E78" t="s">
        <v>43</v>
      </c>
      <c r="F78" t="s">
        <v>7</v>
      </c>
      <c r="G78" t="s">
        <v>26</v>
      </c>
      <c r="H78" t="s">
        <v>194</v>
      </c>
    </row>
    <row r="79" spans="1:8" x14ac:dyDescent="0.25">
      <c r="A79" t="str">
        <f t="shared" si="1"/>
        <v>NZ50-BDG-10-COMBDGEDS-TEDI</v>
      </c>
      <c r="B79" t="s">
        <v>48</v>
      </c>
      <c r="C79" t="s">
        <v>6</v>
      </c>
      <c r="D79" t="s">
        <v>54</v>
      </c>
      <c r="E79" t="s">
        <v>43</v>
      </c>
      <c r="F79" t="s">
        <v>7</v>
      </c>
      <c r="G79" t="s">
        <v>69</v>
      </c>
      <c r="H79" t="s">
        <v>195</v>
      </c>
    </row>
    <row r="80" spans="1:8" x14ac:dyDescent="0.25">
      <c r="A80" t="str">
        <f t="shared" si="1"/>
        <v>NZ50-BDG-10-COMBDGEDS-TEDI</v>
      </c>
      <c r="B80" t="s">
        <v>48</v>
      </c>
      <c r="C80" t="s">
        <v>6</v>
      </c>
      <c r="D80" t="s">
        <v>54</v>
      </c>
      <c r="E80" t="s">
        <v>43</v>
      </c>
      <c r="F80" t="s">
        <v>7</v>
      </c>
      <c r="G80" t="s">
        <v>69</v>
      </c>
      <c r="H80" t="s">
        <v>196</v>
      </c>
    </row>
    <row r="81" spans="1:8" x14ac:dyDescent="0.25">
      <c r="A81" t="str">
        <f t="shared" si="1"/>
        <v>NZ50-BDG-10-COMBDGEDS-TEDI</v>
      </c>
      <c r="B81" t="s">
        <v>48</v>
      </c>
      <c r="C81" t="s">
        <v>6</v>
      </c>
      <c r="D81" t="s">
        <v>54</v>
      </c>
      <c r="E81" t="s">
        <v>43</v>
      </c>
      <c r="F81" t="s">
        <v>7</v>
      </c>
      <c r="G81" t="s">
        <v>22</v>
      </c>
      <c r="H81" t="s">
        <v>197</v>
      </c>
    </row>
    <row r="82" spans="1:8" x14ac:dyDescent="0.25">
      <c r="A82" t="str">
        <f t="shared" si="1"/>
        <v>NZ50-BDG-10-COMBDGEDS-TEDI</v>
      </c>
      <c r="B82" t="s">
        <v>48</v>
      </c>
      <c r="C82" t="s">
        <v>6</v>
      </c>
      <c r="D82" t="s">
        <v>54</v>
      </c>
      <c r="E82" t="s">
        <v>43</v>
      </c>
      <c r="F82" t="s">
        <v>7</v>
      </c>
      <c r="G82" t="s">
        <v>22</v>
      </c>
      <c r="H82" t="s">
        <v>198</v>
      </c>
    </row>
    <row r="83" spans="1:8" x14ac:dyDescent="0.25">
      <c r="A83" t="str">
        <f t="shared" si="1"/>
        <v>NZ50-BDG-10-COMBDGEDS-TEDI</v>
      </c>
      <c r="B83" t="s">
        <v>48</v>
      </c>
      <c r="C83" t="s">
        <v>6</v>
      </c>
      <c r="D83" t="s">
        <v>54</v>
      </c>
      <c r="E83" t="s">
        <v>43</v>
      </c>
      <c r="F83" t="s">
        <v>7</v>
      </c>
      <c r="G83" t="s">
        <v>18</v>
      </c>
      <c r="H83" t="s">
        <v>199</v>
      </c>
    </row>
    <row r="84" spans="1:8" x14ac:dyDescent="0.25">
      <c r="A84" t="str">
        <f t="shared" si="1"/>
        <v>NZ50-BDG-10-COMBDGEDS-TEDI</v>
      </c>
      <c r="B84" t="s">
        <v>48</v>
      </c>
      <c r="C84" t="s">
        <v>6</v>
      </c>
      <c r="D84" t="s">
        <v>54</v>
      </c>
      <c r="E84" t="s">
        <v>43</v>
      </c>
      <c r="F84" t="s">
        <v>7</v>
      </c>
      <c r="G84" t="s">
        <v>18</v>
      </c>
      <c r="H84" t="s">
        <v>200</v>
      </c>
    </row>
    <row r="85" spans="1:8" x14ac:dyDescent="0.25">
      <c r="A85" t="str">
        <f t="shared" si="1"/>
        <v>NZ50-BDG-10-COMBDGEDS-TEDI</v>
      </c>
      <c r="B85" t="s">
        <v>48</v>
      </c>
      <c r="C85" t="s">
        <v>6</v>
      </c>
      <c r="D85" t="s">
        <v>54</v>
      </c>
      <c r="E85" t="s">
        <v>43</v>
      </c>
      <c r="F85" t="s">
        <v>7</v>
      </c>
      <c r="G85" t="s">
        <v>17</v>
      </c>
      <c r="H85" t="s">
        <v>201</v>
      </c>
    </row>
    <row r="86" spans="1:8" x14ac:dyDescent="0.25">
      <c r="A86" t="str">
        <f t="shared" si="1"/>
        <v>NZ50-BDG-10-COMBDGEDS-TEDI</v>
      </c>
      <c r="B86" t="s">
        <v>48</v>
      </c>
      <c r="C86" t="s">
        <v>6</v>
      </c>
      <c r="D86" t="s">
        <v>54</v>
      </c>
      <c r="E86" t="s">
        <v>43</v>
      </c>
      <c r="F86" t="s">
        <v>7</v>
      </c>
      <c r="G86" t="s">
        <v>17</v>
      </c>
      <c r="H86" t="s">
        <v>202</v>
      </c>
    </row>
    <row r="87" spans="1:8" x14ac:dyDescent="0.25">
      <c r="A87" t="str">
        <f t="shared" si="1"/>
        <v>NZ50-BDG-10-COMBDGEDS-TEDI</v>
      </c>
      <c r="B87" t="s">
        <v>48</v>
      </c>
      <c r="C87" t="s">
        <v>6</v>
      </c>
      <c r="D87" t="s">
        <v>54</v>
      </c>
      <c r="E87" t="s">
        <v>43</v>
      </c>
      <c r="F87" t="s">
        <v>7</v>
      </c>
      <c r="G87" t="s">
        <v>19</v>
      </c>
      <c r="H87" t="s">
        <v>203</v>
      </c>
    </row>
    <row r="88" spans="1:8" x14ac:dyDescent="0.25">
      <c r="A88" t="str">
        <f t="shared" si="1"/>
        <v>NZ50-BDG-10-COMBDGEDS-TEDI</v>
      </c>
      <c r="B88" t="s">
        <v>48</v>
      </c>
      <c r="C88" t="s">
        <v>6</v>
      </c>
      <c r="D88" t="s">
        <v>54</v>
      </c>
      <c r="E88" t="s">
        <v>43</v>
      </c>
      <c r="F88" t="s">
        <v>7</v>
      </c>
      <c r="G88" t="s">
        <v>19</v>
      </c>
      <c r="H88" t="s">
        <v>204</v>
      </c>
    </row>
    <row r="89" spans="1:8" x14ac:dyDescent="0.25">
      <c r="A89" t="str">
        <f t="shared" si="1"/>
        <v>NZ50-BDG-10-COMBDGEDS-TEDI</v>
      </c>
      <c r="B89" t="s">
        <v>48</v>
      </c>
      <c r="C89" t="s">
        <v>6</v>
      </c>
      <c r="D89" t="s">
        <v>54</v>
      </c>
      <c r="E89" t="s">
        <v>43</v>
      </c>
      <c r="F89" t="s">
        <v>7</v>
      </c>
      <c r="G89" t="s">
        <v>21</v>
      </c>
      <c r="H89" t="s">
        <v>205</v>
      </c>
    </row>
    <row r="90" spans="1:8" x14ac:dyDescent="0.25">
      <c r="A90" t="str">
        <f t="shared" si="1"/>
        <v>NZ50-BDG-10-COMBDGEDS-TEDI</v>
      </c>
      <c r="B90" t="s">
        <v>48</v>
      </c>
      <c r="C90" t="s">
        <v>6</v>
      </c>
      <c r="D90" t="s">
        <v>54</v>
      </c>
      <c r="E90" t="s">
        <v>43</v>
      </c>
      <c r="F90" t="s">
        <v>7</v>
      </c>
      <c r="G90" t="s">
        <v>21</v>
      </c>
      <c r="H90" t="s">
        <v>206</v>
      </c>
    </row>
    <row r="91" spans="1:8" x14ac:dyDescent="0.25">
      <c r="A91" t="str">
        <f t="shared" si="1"/>
        <v>NZ50-BDG-10-COMBDGEDS-TEDI</v>
      </c>
      <c r="B91" t="s">
        <v>48</v>
      </c>
      <c r="C91" t="s">
        <v>6</v>
      </c>
      <c r="D91" t="s">
        <v>54</v>
      </c>
      <c r="E91" t="s">
        <v>43</v>
      </c>
      <c r="F91" t="s">
        <v>7</v>
      </c>
      <c r="G91" t="s">
        <v>21</v>
      </c>
      <c r="H91" t="s">
        <v>207</v>
      </c>
    </row>
    <row r="92" spans="1:8" x14ac:dyDescent="0.25">
      <c r="A92" t="str">
        <f t="shared" si="1"/>
        <v>NZ50-BDG-10-COMBDGEDS-TEDI</v>
      </c>
      <c r="B92" t="s">
        <v>48</v>
      </c>
      <c r="C92" t="s">
        <v>6</v>
      </c>
      <c r="D92" t="s">
        <v>54</v>
      </c>
      <c r="E92" t="s">
        <v>43</v>
      </c>
      <c r="F92" t="s">
        <v>7</v>
      </c>
      <c r="G92" t="s">
        <v>26</v>
      </c>
      <c r="H92" t="s">
        <v>208</v>
      </c>
    </row>
    <row r="93" spans="1:8" x14ac:dyDescent="0.25">
      <c r="A93" t="str">
        <f t="shared" si="1"/>
        <v>NZ50-BDG-10-COMBDGEDS-TEDI</v>
      </c>
      <c r="B93" t="s">
        <v>48</v>
      </c>
      <c r="C93" t="s">
        <v>6</v>
      </c>
      <c r="D93" t="s">
        <v>54</v>
      </c>
      <c r="E93" t="s">
        <v>43</v>
      </c>
      <c r="F93" t="s">
        <v>7</v>
      </c>
      <c r="G93" t="s">
        <v>70</v>
      </c>
      <c r="H93" t="s">
        <v>209</v>
      </c>
    </row>
    <row r="94" spans="1:8" x14ac:dyDescent="0.25">
      <c r="A94" t="str">
        <f t="shared" si="1"/>
        <v>NZ50-BDG-10-COMBDGEDS-TEDI</v>
      </c>
      <c r="B94" t="s">
        <v>48</v>
      </c>
      <c r="C94" t="s">
        <v>6</v>
      </c>
      <c r="D94" t="s">
        <v>54</v>
      </c>
      <c r="E94" t="s">
        <v>43</v>
      </c>
      <c r="F94" t="s">
        <v>7</v>
      </c>
      <c r="G94" t="s">
        <v>26</v>
      </c>
      <c r="H94" t="s">
        <v>210</v>
      </c>
    </row>
    <row r="95" spans="1:8" x14ac:dyDescent="0.25">
      <c r="A95" t="str">
        <f t="shared" si="1"/>
        <v>NZ50-BDG-10-COMBDGEDS-TEDI</v>
      </c>
      <c r="B95" t="s">
        <v>48</v>
      </c>
      <c r="C95" t="s">
        <v>6</v>
      </c>
      <c r="D95" t="s">
        <v>54</v>
      </c>
      <c r="E95" t="s">
        <v>43</v>
      </c>
      <c r="F95" t="s">
        <v>7</v>
      </c>
      <c r="G95" t="s">
        <v>70</v>
      </c>
      <c r="H95" t="s">
        <v>211</v>
      </c>
    </row>
    <row r="96" spans="1:8" x14ac:dyDescent="0.25">
      <c r="A96" t="str">
        <f t="shared" si="1"/>
        <v>NZ50-BDG-10-COMBDGEDS-TEDI</v>
      </c>
      <c r="B96" t="s">
        <v>48</v>
      </c>
      <c r="C96" t="s">
        <v>6</v>
      </c>
      <c r="D96" t="s">
        <v>54</v>
      </c>
      <c r="E96" t="s">
        <v>43</v>
      </c>
      <c r="F96" t="s">
        <v>7</v>
      </c>
      <c r="G96" t="s">
        <v>26</v>
      </c>
      <c r="H96" t="s">
        <v>212</v>
      </c>
    </row>
    <row r="97" spans="1:8" x14ac:dyDescent="0.25">
      <c r="A97" t="str">
        <f t="shared" si="1"/>
        <v>NZ50-BDG-10-COMBDGEDS-TEDI</v>
      </c>
      <c r="B97" t="s">
        <v>48</v>
      </c>
      <c r="C97" t="s">
        <v>6</v>
      </c>
      <c r="D97" t="s">
        <v>54</v>
      </c>
      <c r="E97" t="s">
        <v>43</v>
      </c>
      <c r="F97" t="s">
        <v>7</v>
      </c>
      <c r="G97" t="s">
        <v>26</v>
      </c>
      <c r="H97" t="s">
        <v>213</v>
      </c>
    </row>
    <row r="98" spans="1:8" x14ac:dyDescent="0.25">
      <c r="A98" t="str">
        <f t="shared" si="1"/>
        <v>NZ50-BDG-10-COMBDGEDS-TEDI</v>
      </c>
      <c r="B98" t="s">
        <v>48</v>
      </c>
      <c r="C98" t="s">
        <v>6</v>
      </c>
      <c r="D98" t="s">
        <v>54</v>
      </c>
      <c r="E98" t="s">
        <v>43</v>
      </c>
      <c r="F98" t="s">
        <v>7</v>
      </c>
      <c r="G98" t="s">
        <v>70</v>
      </c>
      <c r="H98" t="s">
        <v>214</v>
      </c>
    </row>
    <row r="99" spans="1:8" x14ac:dyDescent="0.25">
      <c r="A99" t="str">
        <f t="shared" si="1"/>
        <v>NZ50-BDG-10-COMBDGEDS-TEDI</v>
      </c>
      <c r="B99" t="s">
        <v>48</v>
      </c>
      <c r="C99" t="s">
        <v>6</v>
      </c>
      <c r="D99" t="s">
        <v>54</v>
      </c>
      <c r="E99" t="s">
        <v>43</v>
      </c>
      <c r="F99" t="s">
        <v>7</v>
      </c>
      <c r="G99" t="s">
        <v>17</v>
      </c>
      <c r="H99" t="s">
        <v>215</v>
      </c>
    </row>
    <row r="100" spans="1:8" x14ac:dyDescent="0.25">
      <c r="A100" t="str">
        <f t="shared" si="1"/>
        <v>NZ50-BDG-10-COMBDGEDS-TEDI</v>
      </c>
      <c r="B100" t="s">
        <v>48</v>
      </c>
      <c r="C100" t="s">
        <v>6</v>
      </c>
      <c r="D100" t="s">
        <v>54</v>
      </c>
      <c r="E100" t="s">
        <v>43</v>
      </c>
      <c r="F100" t="s">
        <v>7</v>
      </c>
      <c r="G100" t="s">
        <v>26</v>
      </c>
      <c r="H100" t="s">
        <v>216</v>
      </c>
    </row>
    <row r="101" spans="1:8" x14ac:dyDescent="0.25">
      <c r="A101" t="str">
        <f t="shared" si="1"/>
        <v>NZ50-BDG-10-COMBDGEDS-TEDI</v>
      </c>
      <c r="B101" t="s">
        <v>48</v>
      </c>
      <c r="C101" t="s">
        <v>6</v>
      </c>
      <c r="D101" t="s">
        <v>54</v>
      </c>
      <c r="E101" t="s">
        <v>43</v>
      </c>
      <c r="F101" t="s">
        <v>7</v>
      </c>
      <c r="G101" t="s">
        <v>26</v>
      </c>
      <c r="H101" t="s">
        <v>217</v>
      </c>
    </row>
    <row r="102" spans="1:8" x14ac:dyDescent="0.25">
      <c r="A102" t="str">
        <f t="shared" si="1"/>
        <v>NZ50-BDG-10-COMBDGEDS-TEDI</v>
      </c>
      <c r="B102" t="s">
        <v>48</v>
      </c>
      <c r="C102" t="s">
        <v>6</v>
      </c>
      <c r="D102" t="s">
        <v>54</v>
      </c>
      <c r="E102" t="s">
        <v>43</v>
      </c>
      <c r="F102" t="s">
        <v>7</v>
      </c>
      <c r="G102" t="s">
        <v>26</v>
      </c>
      <c r="H102" t="s">
        <v>218</v>
      </c>
    </row>
    <row r="103" spans="1:8" x14ac:dyDescent="0.25">
      <c r="A103" t="str">
        <f t="shared" si="1"/>
        <v>NZ50-BDG-10-COMBDGEDS-TEDI</v>
      </c>
      <c r="B103" t="s">
        <v>48</v>
      </c>
      <c r="C103" t="s">
        <v>6</v>
      </c>
      <c r="D103" t="s">
        <v>54</v>
      </c>
      <c r="E103" t="s">
        <v>43</v>
      </c>
      <c r="F103" t="s">
        <v>7</v>
      </c>
      <c r="G103" t="s">
        <v>26</v>
      </c>
      <c r="H103" t="s">
        <v>219</v>
      </c>
    </row>
    <row r="104" spans="1:8" x14ac:dyDescent="0.25">
      <c r="A104" t="str">
        <f t="shared" si="1"/>
        <v>NZ50-BDG-10-COMBDGHLC-TEDI</v>
      </c>
      <c r="B104" t="s">
        <v>48</v>
      </c>
      <c r="C104" t="s">
        <v>6</v>
      </c>
      <c r="D104" t="s">
        <v>55</v>
      </c>
      <c r="E104" t="s">
        <v>43</v>
      </c>
      <c r="F104" t="s">
        <v>7</v>
      </c>
      <c r="G104" t="s">
        <v>17</v>
      </c>
      <c r="H104" t="s">
        <v>220</v>
      </c>
    </row>
    <row r="105" spans="1:8" x14ac:dyDescent="0.25">
      <c r="A105" t="str">
        <f t="shared" si="1"/>
        <v>NZ50-BDG-10-COMBDGHLC-TEDI</v>
      </c>
      <c r="B105" t="s">
        <v>48</v>
      </c>
      <c r="C105" t="s">
        <v>6</v>
      </c>
      <c r="D105" t="s">
        <v>55</v>
      </c>
      <c r="E105" t="s">
        <v>43</v>
      </c>
      <c r="F105" t="s">
        <v>7</v>
      </c>
      <c r="G105" t="s">
        <v>19</v>
      </c>
      <c r="H105" t="s">
        <v>221</v>
      </c>
    </row>
    <row r="106" spans="1:8" x14ac:dyDescent="0.25">
      <c r="A106" t="str">
        <f t="shared" si="1"/>
        <v>NZ50-BDG-10-COMBDGHLC-TEDI</v>
      </c>
      <c r="B106" t="s">
        <v>48</v>
      </c>
      <c r="C106" t="s">
        <v>6</v>
      </c>
      <c r="D106" t="s">
        <v>55</v>
      </c>
      <c r="E106" t="s">
        <v>43</v>
      </c>
      <c r="F106" t="s">
        <v>7</v>
      </c>
      <c r="G106" t="s">
        <v>69</v>
      </c>
      <c r="H106" t="s">
        <v>222</v>
      </c>
    </row>
    <row r="107" spans="1:8" x14ac:dyDescent="0.25">
      <c r="A107" t="str">
        <f t="shared" si="1"/>
        <v>NZ50-BDG-10-COMBDGHLC-TEDI</v>
      </c>
      <c r="B107" t="s">
        <v>48</v>
      </c>
      <c r="C107" t="s">
        <v>6</v>
      </c>
      <c r="D107" t="s">
        <v>55</v>
      </c>
      <c r="E107" t="s">
        <v>43</v>
      </c>
      <c r="F107" t="s">
        <v>7</v>
      </c>
      <c r="G107" t="s">
        <v>18</v>
      </c>
      <c r="H107" t="s">
        <v>223</v>
      </c>
    </row>
    <row r="108" spans="1:8" x14ac:dyDescent="0.25">
      <c r="A108" t="str">
        <f t="shared" si="1"/>
        <v>NZ50-BDG-10-COMBDGHLC-TEDI</v>
      </c>
      <c r="B108" t="s">
        <v>48</v>
      </c>
      <c r="C108" t="s">
        <v>6</v>
      </c>
      <c r="D108" t="s">
        <v>55</v>
      </c>
      <c r="E108" t="s">
        <v>43</v>
      </c>
      <c r="F108" t="s">
        <v>7</v>
      </c>
      <c r="G108" t="s">
        <v>17</v>
      </c>
      <c r="H108" t="s">
        <v>224</v>
      </c>
    </row>
    <row r="109" spans="1:8" x14ac:dyDescent="0.25">
      <c r="A109" t="str">
        <f t="shared" si="1"/>
        <v>NZ50-BDG-10-COMBDGHLC-TEDI</v>
      </c>
      <c r="B109" t="s">
        <v>48</v>
      </c>
      <c r="C109" t="s">
        <v>6</v>
      </c>
      <c r="D109" t="s">
        <v>55</v>
      </c>
      <c r="E109" t="s">
        <v>43</v>
      </c>
      <c r="F109" t="s">
        <v>7</v>
      </c>
      <c r="G109" t="s">
        <v>17</v>
      </c>
      <c r="H109" t="s">
        <v>225</v>
      </c>
    </row>
    <row r="110" spans="1:8" x14ac:dyDescent="0.25">
      <c r="A110" t="str">
        <f t="shared" si="1"/>
        <v>NZ50-BDG-10-COMBDGHLC-TEDI</v>
      </c>
      <c r="B110" t="s">
        <v>48</v>
      </c>
      <c r="C110" t="s">
        <v>6</v>
      </c>
      <c r="D110" t="s">
        <v>55</v>
      </c>
      <c r="E110" t="s">
        <v>43</v>
      </c>
      <c r="F110" t="s">
        <v>7</v>
      </c>
      <c r="G110" t="s">
        <v>19</v>
      </c>
      <c r="H110" t="s">
        <v>226</v>
      </c>
    </row>
    <row r="111" spans="1:8" x14ac:dyDescent="0.25">
      <c r="A111" t="str">
        <f t="shared" si="1"/>
        <v>NZ50-BDG-10-COMBDGHLC-TEDI</v>
      </c>
      <c r="B111" t="s">
        <v>48</v>
      </c>
      <c r="C111" t="s">
        <v>6</v>
      </c>
      <c r="D111" t="s">
        <v>55</v>
      </c>
      <c r="E111" t="s">
        <v>43</v>
      </c>
      <c r="F111" t="s">
        <v>7</v>
      </c>
      <c r="G111" t="s">
        <v>26</v>
      </c>
      <c r="H111" t="s">
        <v>227</v>
      </c>
    </row>
    <row r="112" spans="1:8" x14ac:dyDescent="0.25">
      <c r="A112" t="str">
        <f t="shared" si="1"/>
        <v>NZ50-BDG-10-COMBDGHLC-TEDI</v>
      </c>
      <c r="B112" t="s">
        <v>48</v>
      </c>
      <c r="C112" t="s">
        <v>6</v>
      </c>
      <c r="D112" t="s">
        <v>55</v>
      </c>
      <c r="E112" t="s">
        <v>43</v>
      </c>
      <c r="F112" t="s">
        <v>7</v>
      </c>
      <c r="G112" t="s">
        <v>26</v>
      </c>
      <c r="H112" t="s">
        <v>228</v>
      </c>
    </row>
    <row r="113" spans="1:8" x14ac:dyDescent="0.25">
      <c r="A113" t="str">
        <f t="shared" si="1"/>
        <v>NZ50-BDG-10-COMBDGHLC-TEDI</v>
      </c>
      <c r="B113" t="s">
        <v>48</v>
      </c>
      <c r="C113" t="s">
        <v>6</v>
      </c>
      <c r="D113" t="s">
        <v>55</v>
      </c>
      <c r="E113" t="s">
        <v>43</v>
      </c>
      <c r="F113" t="s">
        <v>7</v>
      </c>
      <c r="G113" t="s">
        <v>69</v>
      </c>
      <c r="H113" t="s">
        <v>229</v>
      </c>
    </row>
    <row r="114" spans="1:8" x14ac:dyDescent="0.25">
      <c r="A114" t="str">
        <f t="shared" si="1"/>
        <v>NZ50-BDG-10-COMBDGHLC-TEDI</v>
      </c>
      <c r="B114" t="s">
        <v>48</v>
      </c>
      <c r="C114" t="s">
        <v>6</v>
      </c>
      <c r="D114" t="s">
        <v>55</v>
      </c>
      <c r="E114" t="s">
        <v>43</v>
      </c>
      <c r="F114" t="s">
        <v>7</v>
      </c>
      <c r="G114" t="s">
        <v>69</v>
      </c>
      <c r="H114" t="s">
        <v>230</v>
      </c>
    </row>
    <row r="115" spans="1:8" x14ac:dyDescent="0.25">
      <c r="A115" t="str">
        <f t="shared" si="1"/>
        <v>NZ50-BDG-10-COMBDGHLC-TEDI</v>
      </c>
      <c r="B115" t="s">
        <v>48</v>
      </c>
      <c r="C115" t="s">
        <v>6</v>
      </c>
      <c r="D115" t="s">
        <v>55</v>
      </c>
      <c r="E115" t="s">
        <v>43</v>
      </c>
      <c r="F115" t="s">
        <v>7</v>
      </c>
      <c r="G115" t="s">
        <v>22</v>
      </c>
      <c r="H115" t="s">
        <v>231</v>
      </c>
    </row>
    <row r="116" spans="1:8" x14ac:dyDescent="0.25">
      <c r="A116" t="str">
        <f t="shared" si="1"/>
        <v>NZ50-BDG-10-COMBDGHLC-TEDI</v>
      </c>
      <c r="B116" t="s">
        <v>48</v>
      </c>
      <c r="C116" t="s">
        <v>6</v>
      </c>
      <c r="D116" t="s">
        <v>55</v>
      </c>
      <c r="E116" t="s">
        <v>43</v>
      </c>
      <c r="F116" t="s">
        <v>7</v>
      </c>
      <c r="G116" t="s">
        <v>22</v>
      </c>
      <c r="H116" t="s">
        <v>232</v>
      </c>
    </row>
    <row r="117" spans="1:8" x14ac:dyDescent="0.25">
      <c r="A117" t="str">
        <f t="shared" si="1"/>
        <v>NZ50-BDG-10-COMBDGHLC-TEDI</v>
      </c>
      <c r="B117" t="s">
        <v>48</v>
      </c>
      <c r="C117" t="s">
        <v>6</v>
      </c>
      <c r="D117" t="s">
        <v>55</v>
      </c>
      <c r="E117" t="s">
        <v>43</v>
      </c>
      <c r="F117" t="s">
        <v>7</v>
      </c>
      <c r="G117" t="s">
        <v>18</v>
      </c>
      <c r="H117" t="s">
        <v>233</v>
      </c>
    </row>
    <row r="118" spans="1:8" x14ac:dyDescent="0.25">
      <c r="A118" t="str">
        <f t="shared" si="1"/>
        <v>NZ50-BDG-10-COMBDGHLC-TEDI</v>
      </c>
      <c r="B118" t="s">
        <v>48</v>
      </c>
      <c r="C118" t="s">
        <v>6</v>
      </c>
      <c r="D118" t="s">
        <v>55</v>
      </c>
      <c r="E118" t="s">
        <v>43</v>
      </c>
      <c r="F118" t="s">
        <v>7</v>
      </c>
      <c r="G118" t="s">
        <v>18</v>
      </c>
      <c r="H118" t="s">
        <v>234</v>
      </c>
    </row>
    <row r="119" spans="1:8" x14ac:dyDescent="0.25">
      <c r="A119" t="str">
        <f t="shared" si="1"/>
        <v>NZ50-BDG-10-COMBDGHLC-TEDI</v>
      </c>
      <c r="B119" t="s">
        <v>48</v>
      </c>
      <c r="C119" t="s">
        <v>6</v>
      </c>
      <c r="D119" t="s">
        <v>55</v>
      </c>
      <c r="E119" t="s">
        <v>43</v>
      </c>
      <c r="F119" t="s">
        <v>7</v>
      </c>
      <c r="G119" t="s">
        <v>17</v>
      </c>
      <c r="H119" t="s">
        <v>235</v>
      </c>
    </row>
    <row r="120" spans="1:8" x14ac:dyDescent="0.25">
      <c r="A120" t="str">
        <f t="shared" si="1"/>
        <v>NZ50-BDG-10-COMBDGHLC-TEDI</v>
      </c>
      <c r="B120" t="s">
        <v>48</v>
      </c>
      <c r="C120" t="s">
        <v>6</v>
      </c>
      <c r="D120" t="s">
        <v>55</v>
      </c>
      <c r="E120" t="s">
        <v>43</v>
      </c>
      <c r="F120" t="s">
        <v>7</v>
      </c>
      <c r="G120" t="s">
        <v>17</v>
      </c>
      <c r="H120" t="s">
        <v>236</v>
      </c>
    </row>
    <row r="121" spans="1:8" x14ac:dyDescent="0.25">
      <c r="A121" t="str">
        <f t="shared" si="1"/>
        <v>NZ50-BDG-10-COMBDGHLC-TEDI</v>
      </c>
      <c r="B121" t="s">
        <v>48</v>
      </c>
      <c r="C121" t="s">
        <v>6</v>
      </c>
      <c r="D121" t="s">
        <v>55</v>
      </c>
      <c r="E121" t="s">
        <v>43</v>
      </c>
      <c r="F121" t="s">
        <v>7</v>
      </c>
      <c r="G121" t="s">
        <v>19</v>
      </c>
      <c r="H121" t="s">
        <v>237</v>
      </c>
    </row>
    <row r="122" spans="1:8" x14ac:dyDescent="0.25">
      <c r="A122" t="str">
        <f t="shared" si="1"/>
        <v>NZ50-BDG-10-COMBDGHLC-TEDI</v>
      </c>
      <c r="B122" t="s">
        <v>48</v>
      </c>
      <c r="C122" t="s">
        <v>6</v>
      </c>
      <c r="D122" t="s">
        <v>55</v>
      </c>
      <c r="E122" t="s">
        <v>43</v>
      </c>
      <c r="F122" t="s">
        <v>7</v>
      </c>
      <c r="G122" t="s">
        <v>19</v>
      </c>
      <c r="H122" t="s">
        <v>238</v>
      </c>
    </row>
    <row r="123" spans="1:8" x14ac:dyDescent="0.25">
      <c r="A123" t="str">
        <f t="shared" si="1"/>
        <v>NZ50-BDG-10-COMBDGHLC-TEDI</v>
      </c>
      <c r="B123" t="s">
        <v>48</v>
      </c>
      <c r="C123" t="s">
        <v>6</v>
      </c>
      <c r="D123" t="s">
        <v>55</v>
      </c>
      <c r="E123" t="s">
        <v>43</v>
      </c>
      <c r="F123" t="s">
        <v>7</v>
      </c>
      <c r="G123" t="s">
        <v>21</v>
      </c>
      <c r="H123" t="s">
        <v>239</v>
      </c>
    </row>
    <row r="124" spans="1:8" x14ac:dyDescent="0.25">
      <c r="A124" t="str">
        <f t="shared" si="1"/>
        <v>NZ50-BDG-10-COMBDGHLC-TEDI</v>
      </c>
      <c r="B124" t="s">
        <v>48</v>
      </c>
      <c r="C124" t="s">
        <v>6</v>
      </c>
      <c r="D124" t="s">
        <v>55</v>
      </c>
      <c r="E124" t="s">
        <v>43</v>
      </c>
      <c r="F124" t="s">
        <v>7</v>
      </c>
      <c r="G124" t="s">
        <v>21</v>
      </c>
      <c r="H124" t="s">
        <v>240</v>
      </c>
    </row>
    <row r="125" spans="1:8" x14ac:dyDescent="0.25">
      <c r="A125" t="str">
        <f t="shared" si="1"/>
        <v>NZ50-BDG-10-COMBDGHLC-TEDI</v>
      </c>
      <c r="B125" t="s">
        <v>48</v>
      </c>
      <c r="C125" t="s">
        <v>6</v>
      </c>
      <c r="D125" t="s">
        <v>55</v>
      </c>
      <c r="E125" t="s">
        <v>43</v>
      </c>
      <c r="F125" t="s">
        <v>7</v>
      </c>
      <c r="G125" t="s">
        <v>21</v>
      </c>
      <c r="H125" t="s">
        <v>241</v>
      </c>
    </row>
    <row r="126" spans="1:8" x14ac:dyDescent="0.25">
      <c r="A126" t="str">
        <f t="shared" si="1"/>
        <v>NZ50-BDG-10-COMBDGHLC-TEDI</v>
      </c>
      <c r="B126" t="s">
        <v>48</v>
      </c>
      <c r="C126" t="s">
        <v>6</v>
      </c>
      <c r="D126" t="s">
        <v>55</v>
      </c>
      <c r="E126" t="s">
        <v>43</v>
      </c>
      <c r="F126" t="s">
        <v>7</v>
      </c>
      <c r="G126" t="s">
        <v>26</v>
      </c>
      <c r="H126" t="s">
        <v>242</v>
      </c>
    </row>
    <row r="127" spans="1:8" x14ac:dyDescent="0.25">
      <c r="A127" t="str">
        <f t="shared" si="1"/>
        <v>NZ50-BDG-10-COMBDGHLC-TEDI</v>
      </c>
      <c r="B127" t="s">
        <v>48</v>
      </c>
      <c r="C127" t="s">
        <v>6</v>
      </c>
      <c r="D127" t="s">
        <v>55</v>
      </c>
      <c r="E127" t="s">
        <v>43</v>
      </c>
      <c r="F127" t="s">
        <v>7</v>
      </c>
      <c r="G127" t="s">
        <v>70</v>
      </c>
      <c r="H127" t="s">
        <v>243</v>
      </c>
    </row>
    <row r="128" spans="1:8" x14ac:dyDescent="0.25">
      <c r="A128" t="str">
        <f t="shared" si="1"/>
        <v>NZ50-BDG-10-COMBDGHLC-TEDI</v>
      </c>
      <c r="B128" t="s">
        <v>48</v>
      </c>
      <c r="C128" t="s">
        <v>6</v>
      </c>
      <c r="D128" t="s">
        <v>55</v>
      </c>
      <c r="E128" t="s">
        <v>43</v>
      </c>
      <c r="F128" t="s">
        <v>7</v>
      </c>
      <c r="G128" t="s">
        <v>26</v>
      </c>
      <c r="H128" t="s">
        <v>244</v>
      </c>
    </row>
    <row r="129" spans="1:8" x14ac:dyDescent="0.25">
      <c r="A129" t="str">
        <f t="shared" si="1"/>
        <v>NZ50-BDG-10-COMBDGHLC-TEDI</v>
      </c>
      <c r="B129" t="s">
        <v>48</v>
      </c>
      <c r="C129" t="s">
        <v>6</v>
      </c>
      <c r="D129" t="s">
        <v>55</v>
      </c>
      <c r="E129" t="s">
        <v>43</v>
      </c>
      <c r="F129" t="s">
        <v>7</v>
      </c>
      <c r="G129" t="s">
        <v>70</v>
      </c>
      <c r="H129" t="s">
        <v>245</v>
      </c>
    </row>
    <row r="130" spans="1:8" x14ac:dyDescent="0.25">
      <c r="A130" t="str">
        <f t="shared" si="1"/>
        <v>NZ50-BDG-10-COMBDGHLC-TEDI</v>
      </c>
      <c r="B130" t="s">
        <v>48</v>
      </c>
      <c r="C130" t="s">
        <v>6</v>
      </c>
      <c r="D130" t="s">
        <v>55</v>
      </c>
      <c r="E130" t="s">
        <v>43</v>
      </c>
      <c r="F130" t="s">
        <v>7</v>
      </c>
      <c r="G130" t="s">
        <v>26</v>
      </c>
      <c r="H130" t="s">
        <v>246</v>
      </c>
    </row>
    <row r="131" spans="1:8" x14ac:dyDescent="0.25">
      <c r="A131" t="str">
        <f t="shared" ref="A131:A194" si="2">"NZ50-BDG-10-"&amp;B131&amp;C131&amp;D131&amp;"-TEDI"</f>
        <v>NZ50-BDG-10-COMBDGHLC-TEDI</v>
      </c>
      <c r="B131" t="s">
        <v>48</v>
      </c>
      <c r="C131" t="s">
        <v>6</v>
      </c>
      <c r="D131" t="s">
        <v>55</v>
      </c>
      <c r="E131" t="s">
        <v>43</v>
      </c>
      <c r="F131" t="s">
        <v>7</v>
      </c>
      <c r="G131" t="s">
        <v>26</v>
      </c>
      <c r="H131" t="s">
        <v>247</v>
      </c>
    </row>
    <row r="132" spans="1:8" x14ac:dyDescent="0.25">
      <c r="A132" t="str">
        <f t="shared" si="2"/>
        <v>NZ50-BDG-10-COMBDGHLC-TEDI</v>
      </c>
      <c r="B132" t="s">
        <v>48</v>
      </c>
      <c r="C132" t="s">
        <v>6</v>
      </c>
      <c r="D132" t="s">
        <v>55</v>
      </c>
      <c r="E132" t="s">
        <v>43</v>
      </c>
      <c r="F132" t="s">
        <v>7</v>
      </c>
      <c r="G132" t="s">
        <v>70</v>
      </c>
      <c r="H132" t="s">
        <v>248</v>
      </c>
    </row>
    <row r="133" spans="1:8" x14ac:dyDescent="0.25">
      <c r="A133" t="str">
        <f t="shared" si="2"/>
        <v>NZ50-BDG-10-COMBDGHLC-TEDI</v>
      </c>
      <c r="B133" t="s">
        <v>48</v>
      </c>
      <c r="C133" t="s">
        <v>6</v>
      </c>
      <c r="D133" t="s">
        <v>55</v>
      </c>
      <c r="E133" t="s">
        <v>43</v>
      </c>
      <c r="F133" t="s">
        <v>7</v>
      </c>
      <c r="G133" t="s">
        <v>17</v>
      </c>
      <c r="H133" t="s">
        <v>249</v>
      </c>
    </row>
    <row r="134" spans="1:8" x14ac:dyDescent="0.25">
      <c r="A134" t="str">
        <f t="shared" si="2"/>
        <v>NZ50-BDG-10-COMBDGHLC-TEDI</v>
      </c>
      <c r="B134" t="s">
        <v>48</v>
      </c>
      <c r="C134" t="s">
        <v>6</v>
      </c>
      <c r="D134" t="s">
        <v>55</v>
      </c>
      <c r="E134" t="s">
        <v>43</v>
      </c>
      <c r="F134" t="s">
        <v>7</v>
      </c>
      <c r="G134" t="s">
        <v>26</v>
      </c>
      <c r="H134" t="s">
        <v>250</v>
      </c>
    </row>
    <row r="135" spans="1:8" x14ac:dyDescent="0.25">
      <c r="A135" t="str">
        <f t="shared" si="2"/>
        <v>NZ50-BDG-10-COMBDGHLC-TEDI</v>
      </c>
      <c r="B135" t="s">
        <v>48</v>
      </c>
      <c r="C135" t="s">
        <v>6</v>
      </c>
      <c r="D135" t="s">
        <v>55</v>
      </c>
      <c r="E135" t="s">
        <v>43</v>
      </c>
      <c r="F135" t="s">
        <v>7</v>
      </c>
      <c r="G135" t="s">
        <v>26</v>
      </c>
      <c r="H135" t="s">
        <v>251</v>
      </c>
    </row>
    <row r="136" spans="1:8" x14ac:dyDescent="0.25">
      <c r="A136" t="str">
        <f t="shared" si="2"/>
        <v>NZ50-BDG-10-COMBDGHLC-TEDI</v>
      </c>
      <c r="B136" t="s">
        <v>48</v>
      </c>
      <c r="C136" t="s">
        <v>6</v>
      </c>
      <c r="D136" t="s">
        <v>55</v>
      </c>
      <c r="E136" t="s">
        <v>43</v>
      </c>
      <c r="F136" t="s">
        <v>7</v>
      </c>
      <c r="G136" t="s">
        <v>26</v>
      </c>
      <c r="H136" t="s">
        <v>252</v>
      </c>
    </row>
    <row r="137" spans="1:8" x14ac:dyDescent="0.25">
      <c r="A137" t="str">
        <f t="shared" si="2"/>
        <v>NZ50-BDG-10-COMBDGHLC-TEDI</v>
      </c>
      <c r="B137" t="s">
        <v>48</v>
      </c>
      <c r="C137" t="s">
        <v>6</v>
      </c>
      <c r="D137" t="s">
        <v>55</v>
      </c>
      <c r="E137" t="s">
        <v>43</v>
      </c>
      <c r="F137" t="s">
        <v>7</v>
      </c>
      <c r="G137" t="s">
        <v>26</v>
      </c>
      <c r="H137" t="s">
        <v>253</v>
      </c>
    </row>
    <row r="138" spans="1:8" x14ac:dyDescent="0.25">
      <c r="A138" t="str">
        <f t="shared" si="2"/>
        <v>NZ50-BDG-10-COMBDGICI-TEDI</v>
      </c>
      <c r="B138" t="s">
        <v>48</v>
      </c>
      <c r="C138" t="s">
        <v>6</v>
      </c>
      <c r="D138" t="s">
        <v>52</v>
      </c>
      <c r="E138" t="s">
        <v>43</v>
      </c>
      <c r="F138" t="s">
        <v>7</v>
      </c>
      <c r="G138" t="s">
        <v>17</v>
      </c>
      <c r="H138" t="s">
        <v>254</v>
      </c>
    </row>
    <row r="139" spans="1:8" x14ac:dyDescent="0.25">
      <c r="A139" t="str">
        <f t="shared" si="2"/>
        <v>NZ50-BDG-10-COMBDGICI-TEDI</v>
      </c>
      <c r="B139" t="s">
        <v>48</v>
      </c>
      <c r="C139" t="s">
        <v>6</v>
      </c>
      <c r="D139" t="s">
        <v>52</v>
      </c>
      <c r="E139" t="s">
        <v>43</v>
      </c>
      <c r="F139" t="s">
        <v>7</v>
      </c>
      <c r="G139" t="s">
        <v>19</v>
      </c>
      <c r="H139" t="s">
        <v>255</v>
      </c>
    </row>
    <row r="140" spans="1:8" x14ac:dyDescent="0.25">
      <c r="A140" t="str">
        <f t="shared" si="2"/>
        <v>NZ50-BDG-10-COMBDGICI-TEDI</v>
      </c>
      <c r="B140" t="s">
        <v>48</v>
      </c>
      <c r="C140" t="s">
        <v>6</v>
      </c>
      <c r="D140" t="s">
        <v>52</v>
      </c>
      <c r="E140" t="s">
        <v>43</v>
      </c>
      <c r="F140" t="s">
        <v>7</v>
      </c>
      <c r="G140" t="s">
        <v>69</v>
      </c>
      <c r="H140" t="s">
        <v>256</v>
      </c>
    </row>
    <row r="141" spans="1:8" x14ac:dyDescent="0.25">
      <c r="A141" t="str">
        <f t="shared" si="2"/>
        <v>NZ50-BDG-10-COMBDGICI-TEDI</v>
      </c>
      <c r="B141" t="s">
        <v>48</v>
      </c>
      <c r="C141" t="s">
        <v>6</v>
      </c>
      <c r="D141" t="s">
        <v>52</v>
      </c>
      <c r="E141" t="s">
        <v>43</v>
      </c>
      <c r="F141" t="s">
        <v>7</v>
      </c>
      <c r="G141" t="s">
        <v>18</v>
      </c>
      <c r="H141" t="s">
        <v>257</v>
      </c>
    </row>
    <row r="142" spans="1:8" x14ac:dyDescent="0.25">
      <c r="A142" t="str">
        <f t="shared" si="2"/>
        <v>NZ50-BDG-10-COMBDGICI-TEDI</v>
      </c>
      <c r="B142" t="s">
        <v>48</v>
      </c>
      <c r="C142" t="s">
        <v>6</v>
      </c>
      <c r="D142" t="s">
        <v>52</v>
      </c>
      <c r="E142" t="s">
        <v>43</v>
      </c>
      <c r="F142" t="s">
        <v>7</v>
      </c>
      <c r="G142" t="s">
        <v>17</v>
      </c>
      <c r="H142" t="s">
        <v>258</v>
      </c>
    </row>
    <row r="143" spans="1:8" x14ac:dyDescent="0.25">
      <c r="A143" t="str">
        <f t="shared" si="2"/>
        <v>NZ50-BDG-10-COMBDGICI-TEDI</v>
      </c>
      <c r="B143" t="s">
        <v>48</v>
      </c>
      <c r="C143" t="s">
        <v>6</v>
      </c>
      <c r="D143" t="s">
        <v>52</v>
      </c>
      <c r="E143" t="s">
        <v>43</v>
      </c>
      <c r="F143" t="s">
        <v>7</v>
      </c>
      <c r="G143" t="s">
        <v>17</v>
      </c>
      <c r="H143" t="s">
        <v>259</v>
      </c>
    </row>
    <row r="144" spans="1:8" x14ac:dyDescent="0.25">
      <c r="A144" t="str">
        <f t="shared" si="2"/>
        <v>NZ50-BDG-10-COMBDGICI-TEDI</v>
      </c>
      <c r="B144" t="s">
        <v>48</v>
      </c>
      <c r="C144" t="s">
        <v>6</v>
      </c>
      <c r="D144" t="s">
        <v>52</v>
      </c>
      <c r="E144" t="s">
        <v>43</v>
      </c>
      <c r="F144" t="s">
        <v>7</v>
      </c>
      <c r="G144" t="s">
        <v>19</v>
      </c>
      <c r="H144" t="s">
        <v>260</v>
      </c>
    </row>
    <row r="145" spans="1:8" x14ac:dyDescent="0.25">
      <c r="A145" t="str">
        <f t="shared" si="2"/>
        <v>NZ50-BDG-10-COMBDGICI-TEDI</v>
      </c>
      <c r="B145" t="s">
        <v>48</v>
      </c>
      <c r="C145" t="s">
        <v>6</v>
      </c>
      <c r="D145" t="s">
        <v>52</v>
      </c>
      <c r="E145" t="s">
        <v>43</v>
      </c>
      <c r="F145" t="s">
        <v>7</v>
      </c>
      <c r="G145" t="s">
        <v>26</v>
      </c>
      <c r="H145" t="s">
        <v>261</v>
      </c>
    </row>
    <row r="146" spans="1:8" x14ac:dyDescent="0.25">
      <c r="A146" t="str">
        <f t="shared" si="2"/>
        <v>NZ50-BDG-10-COMBDGICI-TEDI</v>
      </c>
      <c r="B146" t="s">
        <v>48</v>
      </c>
      <c r="C146" t="s">
        <v>6</v>
      </c>
      <c r="D146" t="s">
        <v>52</v>
      </c>
      <c r="E146" t="s">
        <v>43</v>
      </c>
      <c r="F146" t="s">
        <v>7</v>
      </c>
      <c r="G146" t="s">
        <v>26</v>
      </c>
      <c r="H146" t="s">
        <v>262</v>
      </c>
    </row>
    <row r="147" spans="1:8" x14ac:dyDescent="0.25">
      <c r="A147" t="str">
        <f t="shared" si="2"/>
        <v>NZ50-BDG-10-COMBDGICI-TEDI</v>
      </c>
      <c r="B147" t="s">
        <v>48</v>
      </c>
      <c r="C147" t="s">
        <v>6</v>
      </c>
      <c r="D147" t="s">
        <v>52</v>
      </c>
      <c r="E147" t="s">
        <v>43</v>
      </c>
      <c r="F147" t="s">
        <v>7</v>
      </c>
      <c r="G147" t="s">
        <v>69</v>
      </c>
      <c r="H147" t="s">
        <v>263</v>
      </c>
    </row>
    <row r="148" spans="1:8" x14ac:dyDescent="0.25">
      <c r="A148" t="str">
        <f t="shared" si="2"/>
        <v>NZ50-BDG-10-COMBDGICI-TEDI</v>
      </c>
      <c r="B148" t="s">
        <v>48</v>
      </c>
      <c r="C148" t="s">
        <v>6</v>
      </c>
      <c r="D148" t="s">
        <v>52</v>
      </c>
      <c r="E148" t="s">
        <v>43</v>
      </c>
      <c r="F148" t="s">
        <v>7</v>
      </c>
      <c r="G148" t="s">
        <v>69</v>
      </c>
      <c r="H148" t="s">
        <v>264</v>
      </c>
    </row>
    <row r="149" spans="1:8" x14ac:dyDescent="0.25">
      <c r="A149" t="str">
        <f t="shared" si="2"/>
        <v>NZ50-BDG-10-COMBDGICI-TEDI</v>
      </c>
      <c r="B149" t="s">
        <v>48</v>
      </c>
      <c r="C149" t="s">
        <v>6</v>
      </c>
      <c r="D149" t="s">
        <v>52</v>
      </c>
      <c r="E149" t="s">
        <v>43</v>
      </c>
      <c r="F149" t="s">
        <v>7</v>
      </c>
      <c r="G149" t="s">
        <v>22</v>
      </c>
      <c r="H149" t="s">
        <v>265</v>
      </c>
    </row>
    <row r="150" spans="1:8" x14ac:dyDescent="0.25">
      <c r="A150" t="str">
        <f t="shared" si="2"/>
        <v>NZ50-BDG-10-COMBDGICI-TEDI</v>
      </c>
      <c r="B150" t="s">
        <v>48</v>
      </c>
      <c r="C150" t="s">
        <v>6</v>
      </c>
      <c r="D150" t="s">
        <v>52</v>
      </c>
      <c r="E150" t="s">
        <v>43</v>
      </c>
      <c r="F150" t="s">
        <v>7</v>
      </c>
      <c r="G150" t="s">
        <v>22</v>
      </c>
      <c r="H150" t="s">
        <v>266</v>
      </c>
    </row>
    <row r="151" spans="1:8" x14ac:dyDescent="0.25">
      <c r="A151" t="str">
        <f t="shared" si="2"/>
        <v>NZ50-BDG-10-COMBDGICI-TEDI</v>
      </c>
      <c r="B151" t="s">
        <v>48</v>
      </c>
      <c r="C151" t="s">
        <v>6</v>
      </c>
      <c r="D151" t="s">
        <v>52</v>
      </c>
      <c r="E151" t="s">
        <v>43</v>
      </c>
      <c r="F151" t="s">
        <v>7</v>
      </c>
      <c r="G151" t="s">
        <v>18</v>
      </c>
      <c r="H151" t="s">
        <v>267</v>
      </c>
    </row>
    <row r="152" spans="1:8" x14ac:dyDescent="0.25">
      <c r="A152" t="str">
        <f t="shared" si="2"/>
        <v>NZ50-BDG-10-COMBDGICI-TEDI</v>
      </c>
      <c r="B152" t="s">
        <v>48</v>
      </c>
      <c r="C152" t="s">
        <v>6</v>
      </c>
      <c r="D152" t="s">
        <v>52</v>
      </c>
      <c r="E152" t="s">
        <v>43</v>
      </c>
      <c r="F152" t="s">
        <v>7</v>
      </c>
      <c r="G152" t="s">
        <v>18</v>
      </c>
      <c r="H152" t="s">
        <v>268</v>
      </c>
    </row>
    <row r="153" spans="1:8" x14ac:dyDescent="0.25">
      <c r="A153" t="str">
        <f t="shared" si="2"/>
        <v>NZ50-BDG-10-COMBDGICI-TEDI</v>
      </c>
      <c r="B153" t="s">
        <v>48</v>
      </c>
      <c r="C153" t="s">
        <v>6</v>
      </c>
      <c r="D153" t="s">
        <v>52</v>
      </c>
      <c r="E153" t="s">
        <v>43</v>
      </c>
      <c r="F153" t="s">
        <v>7</v>
      </c>
      <c r="G153" t="s">
        <v>17</v>
      </c>
      <c r="H153" t="s">
        <v>269</v>
      </c>
    </row>
    <row r="154" spans="1:8" x14ac:dyDescent="0.25">
      <c r="A154" t="str">
        <f t="shared" si="2"/>
        <v>NZ50-BDG-10-COMBDGICI-TEDI</v>
      </c>
      <c r="B154" t="s">
        <v>48</v>
      </c>
      <c r="C154" t="s">
        <v>6</v>
      </c>
      <c r="D154" t="s">
        <v>52</v>
      </c>
      <c r="E154" t="s">
        <v>43</v>
      </c>
      <c r="F154" t="s">
        <v>7</v>
      </c>
      <c r="G154" t="s">
        <v>17</v>
      </c>
      <c r="H154" t="s">
        <v>270</v>
      </c>
    </row>
    <row r="155" spans="1:8" x14ac:dyDescent="0.25">
      <c r="A155" t="str">
        <f t="shared" si="2"/>
        <v>NZ50-BDG-10-COMBDGICI-TEDI</v>
      </c>
      <c r="B155" t="s">
        <v>48</v>
      </c>
      <c r="C155" t="s">
        <v>6</v>
      </c>
      <c r="D155" t="s">
        <v>52</v>
      </c>
      <c r="E155" t="s">
        <v>43</v>
      </c>
      <c r="F155" t="s">
        <v>7</v>
      </c>
      <c r="G155" t="s">
        <v>19</v>
      </c>
      <c r="H155" t="s">
        <v>271</v>
      </c>
    </row>
    <row r="156" spans="1:8" x14ac:dyDescent="0.25">
      <c r="A156" t="str">
        <f t="shared" si="2"/>
        <v>NZ50-BDG-10-COMBDGICI-TEDI</v>
      </c>
      <c r="B156" t="s">
        <v>48</v>
      </c>
      <c r="C156" t="s">
        <v>6</v>
      </c>
      <c r="D156" t="s">
        <v>52</v>
      </c>
      <c r="E156" t="s">
        <v>43</v>
      </c>
      <c r="F156" t="s">
        <v>7</v>
      </c>
      <c r="G156" t="s">
        <v>19</v>
      </c>
      <c r="H156" t="s">
        <v>272</v>
      </c>
    </row>
    <row r="157" spans="1:8" x14ac:dyDescent="0.25">
      <c r="A157" t="str">
        <f t="shared" si="2"/>
        <v>NZ50-BDG-10-COMBDGICI-TEDI</v>
      </c>
      <c r="B157" t="s">
        <v>48</v>
      </c>
      <c r="C157" t="s">
        <v>6</v>
      </c>
      <c r="D157" t="s">
        <v>52</v>
      </c>
      <c r="E157" t="s">
        <v>43</v>
      </c>
      <c r="F157" t="s">
        <v>7</v>
      </c>
      <c r="G157" t="s">
        <v>21</v>
      </c>
      <c r="H157" t="s">
        <v>273</v>
      </c>
    </row>
    <row r="158" spans="1:8" x14ac:dyDescent="0.25">
      <c r="A158" t="str">
        <f t="shared" si="2"/>
        <v>NZ50-BDG-10-COMBDGICI-TEDI</v>
      </c>
      <c r="B158" t="s">
        <v>48</v>
      </c>
      <c r="C158" t="s">
        <v>6</v>
      </c>
      <c r="D158" t="s">
        <v>52</v>
      </c>
      <c r="E158" t="s">
        <v>43</v>
      </c>
      <c r="F158" t="s">
        <v>7</v>
      </c>
      <c r="G158" t="s">
        <v>21</v>
      </c>
      <c r="H158" t="s">
        <v>274</v>
      </c>
    </row>
    <row r="159" spans="1:8" x14ac:dyDescent="0.25">
      <c r="A159" t="str">
        <f t="shared" si="2"/>
        <v>NZ50-BDG-10-COMBDGICI-TEDI</v>
      </c>
      <c r="B159" t="s">
        <v>48</v>
      </c>
      <c r="C159" t="s">
        <v>6</v>
      </c>
      <c r="D159" t="s">
        <v>52</v>
      </c>
      <c r="E159" t="s">
        <v>43</v>
      </c>
      <c r="F159" t="s">
        <v>7</v>
      </c>
      <c r="G159" t="s">
        <v>21</v>
      </c>
      <c r="H159" t="s">
        <v>275</v>
      </c>
    </row>
    <row r="160" spans="1:8" x14ac:dyDescent="0.25">
      <c r="A160" t="str">
        <f t="shared" si="2"/>
        <v>NZ50-BDG-10-COMBDGICI-TEDI</v>
      </c>
      <c r="B160" t="s">
        <v>48</v>
      </c>
      <c r="C160" t="s">
        <v>6</v>
      </c>
      <c r="D160" t="s">
        <v>52</v>
      </c>
      <c r="E160" t="s">
        <v>43</v>
      </c>
      <c r="F160" t="s">
        <v>7</v>
      </c>
      <c r="G160" t="s">
        <v>26</v>
      </c>
      <c r="H160" t="s">
        <v>276</v>
      </c>
    </row>
    <row r="161" spans="1:8" x14ac:dyDescent="0.25">
      <c r="A161" t="str">
        <f t="shared" si="2"/>
        <v>NZ50-BDG-10-COMBDGICI-TEDI</v>
      </c>
      <c r="B161" t="s">
        <v>48</v>
      </c>
      <c r="C161" t="s">
        <v>6</v>
      </c>
      <c r="D161" t="s">
        <v>52</v>
      </c>
      <c r="E161" t="s">
        <v>43</v>
      </c>
      <c r="F161" t="s">
        <v>7</v>
      </c>
      <c r="G161" t="s">
        <v>70</v>
      </c>
      <c r="H161" t="s">
        <v>277</v>
      </c>
    </row>
    <row r="162" spans="1:8" x14ac:dyDescent="0.25">
      <c r="A162" t="str">
        <f t="shared" si="2"/>
        <v>NZ50-BDG-10-COMBDGICI-TEDI</v>
      </c>
      <c r="B162" t="s">
        <v>48</v>
      </c>
      <c r="C162" t="s">
        <v>6</v>
      </c>
      <c r="D162" t="s">
        <v>52</v>
      </c>
      <c r="E162" t="s">
        <v>43</v>
      </c>
      <c r="F162" t="s">
        <v>7</v>
      </c>
      <c r="G162" t="s">
        <v>26</v>
      </c>
      <c r="H162" t="s">
        <v>278</v>
      </c>
    </row>
    <row r="163" spans="1:8" x14ac:dyDescent="0.25">
      <c r="A163" t="str">
        <f t="shared" si="2"/>
        <v>NZ50-BDG-10-COMBDGICI-TEDI</v>
      </c>
      <c r="B163" t="s">
        <v>48</v>
      </c>
      <c r="C163" t="s">
        <v>6</v>
      </c>
      <c r="D163" t="s">
        <v>52</v>
      </c>
      <c r="E163" t="s">
        <v>43</v>
      </c>
      <c r="F163" t="s">
        <v>7</v>
      </c>
      <c r="G163" t="s">
        <v>70</v>
      </c>
      <c r="H163" t="s">
        <v>279</v>
      </c>
    </row>
    <row r="164" spans="1:8" x14ac:dyDescent="0.25">
      <c r="A164" t="str">
        <f t="shared" si="2"/>
        <v>NZ50-BDG-10-COMBDGICI-TEDI</v>
      </c>
      <c r="B164" t="s">
        <v>48</v>
      </c>
      <c r="C164" t="s">
        <v>6</v>
      </c>
      <c r="D164" t="s">
        <v>52</v>
      </c>
      <c r="E164" t="s">
        <v>43</v>
      </c>
      <c r="F164" t="s">
        <v>7</v>
      </c>
      <c r="G164" t="s">
        <v>26</v>
      </c>
      <c r="H164" t="s">
        <v>280</v>
      </c>
    </row>
    <row r="165" spans="1:8" x14ac:dyDescent="0.25">
      <c r="A165" t="str">
        <f t="shared" si="2"/>
        <v>NZ50-BDG-10-COMBDGICI-TEDI</v>
      </c>
      <c r="B165" t="s">
        <v>48</v>
      </c>
      <c r="C165" t="s">
        <v>6</v>
      </c>
      <c r="D165" t="s">
        <v>52</v>
      </c>
      <c r="E165" t="s">
        <v>43</v>
      </c>
      <c r="F165" t="s">
        <v>7</v>
      </c>
      <c r="G165" t="s">
        <v>26</v>
      </c>
      <c r="H165" t="s">
        <v>281</v>
      </c>
    </row>
    <row r="166" spans="1:8" x14ac:dyDescent="0.25">
      <c r="A166" t="str">
        <f t="shared" si="2"/>
        <v>NZ50-BDG-10-COMBDGICI-TEDI</v>
      </c>
      <c r="B166" t="s">
        <v>48</v>
      </c>
      <c r="C166" t="s">
        <v>6</v>
      </c>
      <c r="D166" t="s">
        <v>52</v>
      </c>
      <c r="E166" t="s">
        <v>43</v>
      </c>
      <c r="F166" t="s">
        <v>7</v>
      </c>
      <c r="G166" t="s">
        <v>70</v>
      </c>
      <c r="H166" t="s">
        <v>282</v>
      </c>
    </row>
    <row r="167" spans="1:8" x14ac:dyDescent="0.25">
      <c r="A167" t="str">
        <f t="shared" si="2"/>
        <v>NZ50-BDG-10-COMBDGICI-TEDI</v>
      </c>
      <c r="B167" t="s">
        <v>48</v>
      </c>
      <c r="C167" t="s">
        <v>6</v>
      </c>
      <c r="D167" t="s">
        <v>52</v>
      </c>
      <c r="E167" t="s">
        <v>43</v>
      </c>
      <c r="F167" t="s">
        <v>7</v>
      </c>
      <c r="G167" t="s">
        <v>17</v>
      </c>
      <c r="H167" t="s">
        <v>283</v>
      </c>
    </row>
    <row r="168" spans="1:8" x14ac:dyDescent="0.25">
      <c r="A168" t="str">
        <f t="shared" si="2"/>
        <v>NZ50-BDG-10-COMBDGICI-TEDI</v>
      </c>
      <c r="B168" t="s">
        <v>48</v>
      </c>
      <c r="C168" t="s">
        <v>6</v>
      </c>
      <c r="D168" t="s">
        <v>52</v>
      </c>
      <c r="E168" t="s">
        <v>43</v>
      </c>
      <c r="F168" t="s">
        <v>7</v>
      </c>
      <c r="G168" t="s">
        <v>26</v>
      </c>
      <c r="H168" t="s">
        <v>284</v>
      </c>
    </row>
    <row r="169" spans="1:8" x14ac:dyDescent="0.25">
      <c r="A169" t="str">
        <f t="shared" si="2"/>
        <v>NZ50-BDG-10-COMBDGICI-TEDI</v>
      </c>
      <c r="B169" t="s">
        <v>48</v>
      </c>
      <c r="C169" t="s">
        <v>6</v>
      </c>
      <c r="D169" t="s">
        <v>52</v>
      </c>
      <c r="E169" t="s">
        <v>43</v>
      </c>
      <c r="F169" t="s">
        <v>7</v>
      </c>
      <c r="G169" t="s">
        <v>26</v>
      </c>
      <c r="H169" t="s">
        <v>285</v>
      </c>
    </row>
    <row r="170" spans="1:8" x14ac:dyDescent="0.25">
      <c r="A170" t="str">
        <f t="shared" si="2"/>
        <v>NZ50-BDG-10-COMBDGICI-TEDI</v>
      </c>
      <c r="B170" t="s">
        <v>48</v>
      </c>
      <c r="C170" t="s">
        <v>6</v>
      </c>
      <c r="D170" t="s">
        <v>52</v>
      </c>
      <c r="E170" t="s">
        <v>43</v>
      </c>
      <c r="F170" t="s">
        <v>7</v>
      </c>
      <c r="G170" t="s">
        <v>26</v>
      </c>
      <c r="H170" t="s">
        <v>286</v>
      </c>
    </row>
    <row r="171" spans="1:8" x14ac:dyDescent="0.25">
      <c r="A171" t="str">
        <f t="shared" si="2"/>
        <v>NZ50-BDG-10-COMBDGICI-TEDI</v>
      </c>
      <c r="B171" t="s">
        <v>48</v>
      </c>
      <c r="C171" t="s">
        <v>6</v>
      </c>
      <c r="D171" t="s">
        <v>52</v>
      </c>
      <c r="E171" t="s">
        <v>43</v>
      </c>
      <c r="F171" t="s">
        <v>7</v>
      </c>
      <c r="G171" t="s">
        <v>26</v>
      </c>
      <c r="H171" t="s">
        <v>287</v>
      </c>
    </row>
    <row r="172" spans="1:8" x14ac:dyDescent="0.25">
      <c r="A172" t="str">
        <f t="shared" si="2"/>
        <v>NZ50-BDG-10-COMBDGOFF-TEDI</v>
      </c>
      <c r="B172" t="s">
        <v>48</v>
      </c>
      <c r="C172" t="s">
        <v>6</v>
      </c>
      <c r="D172" t="s">
        <v>53</v>
      </c>
      <c r="E172" t="s">
        <v>43</v>
      </c>
      <c r="F172" t="s">
        <v>7</v>
      </c>
      <c r="G172" t="s">
        <v>17</v>
      </c>
      <c r="H172" t="s">
        <v>288</v>
      </c>
    </row>
    <row r="173" spans="1:8" x14ac:dyDescent="0.25">
      <c r="A173" t="str">
        <f t="shared" si="2"/>
        <v>NZ50-BDG-10-COMBDGOFF-TEDI</v>
      </c>
      <c r="B173" t="s">
        <v>48</v>
      </c>
      <c r="C173" t="s">
        <v>6</v>
      </c>
      <c r="D173" t="s">
        <v>53</v>
      </c>
      <c r="E173" t="s">
        <v>43</v>
      </c>
      <c r="F173" t="s">
        <v>7</v>
      </c>
      <c r="G173" t="s">
        <v>19</v>
      </c>
      <c r="H173" t="s">
        <v>289</v>
      </c>
    </row>
    <row r="174" spans="1:8" x14ac:dyDescent="0.25">
      <c r="A174" t="str">
        <f t="shared" si="2"/>
        <v>NZ50-BDG-10-COMBDGOFF-TEDI</v>
      </c>
      <c r="B174" t="s">
        <v>48</v>
      </c>
      <c r="C174" t="s">
        <v>6</v>
      </c>
      <c r="D174" t="s">
        <v>53</v>
      </c>
      <c r="E174" t="s">
        <v>43</v>
      </c>
      <c r="F174" t="s">
        <v>7</v>
      </c>
      <c r="G174" t="s">
        <v>69</v>
      </c>
      <c r="H174" t="s">
        <v>290</v>
      </c>
    </row>
    <row r="175" spans="1:8" x14ac:dyDescent="0.25">
      <c r="A175" t="str">
        <f t="shared" si="2"/>
        <v>NZ50-BDG-10-COMBDGOFF-TEDI</v>
      </c>
      <c r="B175" t="s">
        <v>48</v>
      </c>
      <c r="C175" t="s">
        <v>6</v>
      </c>
      <c r="D175" t="s">
        <v>53</v>
      </c>
      <c r="E175" t="s">
        <v>43</v>
      </c>
      <c r="F175" t="s">
        <v>7</v>
      </c>
      <c r="G175" t="s">
        <v>18</v>
      </c>
      <c r="H175" t="s">
        <v>291</v>
      </c>
    </row>
    <row r="176" spans="1:8" x14ac:dyDescent="0.25">
      <c r="A176" t="str">
        <f t="shared" si="2"/>
        <v>NZ50-BDG-10-COMBDGOFF-TEDI</v>
      </c>
      <c r="B176" t="s">
        <v>48</v>
      </c>
      <c r="C176" t="s">
        <v>6</v>
      </c>
      <c r="D176" t="s">
        <v>53</v>
      </c>
      <c r="E176" t="s">
        <v>43</v>
      </c>
      <c r="F176" t="s">
        <v>7</v>
      </c>
      <c r="G176" t="s">
        <v>17</v>
      </c>
      <c r="H176" t="s">
        <v>292</v>
      </c>
    </row>
    <row r="177" spans="1:8" x14ac:dyDescent="0.25">
      <c r="A177" t="str">
        <f t="shared" si="2"/>
        <v>NZ50-BDG-10-COMBDGOFF-TEDI</v>
      </c>
      <c r="B177" t="s">
        <v>48</v>
      </c>
      <c r="C177" t="s">
        <v>6</v>
      </c>
      <c r="D177" t="s">
        <v>53</v>
      </c>
      <c r="E177" t="s">
        <v>43</v>
      </c>
      <c r="F177" t="s">
        <v>7</v>
      </c>
      <c r="G177" t="s">
        <v>17</v>
      </c>
      <c r="H177" t="s">
        <v>293</v>
      </c>
    </row>
    <row r="178" spans="1:8" x14ac:dyDescent="0.25">
      <c r="A178" t="str">
        <f t="shared" si="2"/>
        <v>NZ50-BDG-10-COMBDGOFF-TEDI</v>
      </c>
      <c r="B178" t="s">
        <v>48</v>
      </c>
      <c r="C178" t="s">
        <v>6</v>
      </c>
      <c r="D178" t="s">
        <v>53</v>
      </c>
      <c r="E178" t="s">
        <v>43</v>
      </c>
      <c r="F178" t="s">
        <v>7</v>
      </c>
      <c r="G178" t="s">
        <v>19</v>
      </c>
      <c r="H178" t="s">
        <v>294</v>
      </c>
    </row>
    <row r="179" spans="1:8" x14ac:dyDescent="0.25">
      <c r="A179" t="str">
        <f t="shared" si="2"/>
        <v>NZ50-BDG-10-COMBDGOFF-TEDI</v>
      </c>
      <c r="B179" t="s">
        <v>48</v>
      </c>
      <c r="C179" t="s">
        <v>6</v>
      </c>
      <c r="D179" t="s">
        <v>53</v>
      </c>
      <c r="E179" t="s">
        <v>43</v>
      </c>
      <c r="F179" t="s">
        <v>7</v>
      </c>
      <c r="G179" t="s">
        <v>26</v>
      </c>
      <c r="H179" t="s">
        <v>295</v>
      </c>
    </row>
    <row r="180" spans="1:8" x14ac:dyDescent="0.25">
      <c r="A180" t="str">
        <f t="shared" si="2"/>
        <v>NZ50-BDG-10-COMBDGOFF-TEDI</v>
      </c>
      <c r="B180" t="s">
        <v>48</v>
      </c>
      <c r="C180" t="s">
        <v>6</v>
      </c>
      <c r="D180" t="s">
        <v>53</v>
      </c>
      <c r="E180" t="s">
        <v>43</v>
      </c>
      <c r="F180" t="s">
        <v>7</v>
      </c>
      <c r="G180" t="s">
        <v>26</v>
      </c>
      <c r="H180" t="s">
        <v>296</v>
      </c>
    </row>
    <row r="181" spans="1:8" x14ac:dyDescent="0.25">
      <c r="A181" t="str">
        <f t="shared" si="2"/>
        <v>NZ50-BDG-10-COMBDGOFF-TEDI</v>
      </c>
      <c r="B181" t="s">
        <v>48</v>
      </c>
      <c r="C181" t="s">
        <v>6</v>
      </c>
      <c r="D181" t="s">
        <v>53</v>
      </c>
      <c r="E181" t="s">
        <v>43</v>
      </c>
      <c r="F181" t="s">
        <v>7</v>
      </c>
      <c r="G181" t="s">
        <v>69</v>
      </c>
      <c r="H181" t="s">
        <v>297</v>
      </c>
    </row>
    <row r="182" spans="1:8" x14ac:dyDescent="0.25">
      <c r="A182" t="str">
        <f t="shared" si="2"/>
        <v>NZ50-BDG-10-COMBDGOFF-TEDI</v>
      </c>
      <c r="B182" t="s">
        <v>48</v>
      </c>
      <c r="C182" t="s">
        <v>6</v>
      </c>
      <c r="D182" t="s">
        <v>53</v>
      </c>
      <c r="E182" t="s">
        <v>43</v>
      </c>
      <c r="F182" t="s">
        <v>7</v>
      </c>
      <c r="G182" t="s">
        <v>69</v>
      </c>
      <c r="H182" t="s">
        <v>298</v>
      </c>
    </row>
    <row r="183" spans="1:8" x14ac:dyDescent="0.25">
      <c r="A183" t="str">
        <f t="shared" si="2"/>
        <v>NZ50-BDG-10-COMBDGOFF-TEDI</v>
      </c>
      <c r="B183" t="s">
        <v>48</v>
      </c>
      <c r="C183" t="s">
        <v>6</v>
      </c>
      <c r="D183" t="s">
        <v>53</v>
      </c>
      <c r="E183" t="s">
        <v>43</v>
      </c>
      <c r="F183" t="s">
        <v>7</v>
      </c>
      <c r="G183" t="s">
        <v>22</v>
      </c>
      <c r="H183" t="s">
        <v>299</v>
      </c>
    </row>
    <row r="184" spans="1:8" x14ac:dyDescent="0.25">
      <c r="A184" t="str">
        <f t="shared" si="2"/>
        <v>NZ50-BDG-10-COMBDGOFF-TEDI</v>
      </c>
      <c r="B184" t="s">
        <v>48</v>
      </c>
      <c r="C184" t="s">
        <v>6</v>
      </c>
      <c r="D184" t="s">
        <v>53</v>
      </c>
      <c r="E184" t="s">
        <v>43</v>
      </c>
      <c r="F184" t="s">
        <v>7</v>
      </c>
      <c r="G184" t="s">
        <v>22</v>
      </c>
      <c r="H184" t="s">
        <v>300</v>
      </c>
    </row>
    <row r="185" spans="1:8" x14ac:dyDescent="0.25">
      <c r="A185" t="str">
        <f t="shared" si="2"/>
        <v>NZ50-BDG-10-COMBDGOFF-TEDI</v>
      </c>
      <c r="B185" t="s">
        <v>48</v>
      </c>
      <c r="C185" t="s">
        <v>6</v>
      </c>
      <c r="D185" t="s">
        <v>53</v>
      </c>
      <c r="E185" t="s">
        <v>43</v>
      </c>
      <c r="F185" t="s">
        <v>7</v>
      </c>
      <c r="G185" t="s">
        <v>18</v>
      </c>
      <c r="H185" t="s">
        <v>301</v>
      </c>
    </row>
    <row r="186" spans="1:8" x14ac:dyDescent="0.25">
      <c r="A186" t="str">
        <f t="shared" si="2"/>
        <v>NZ50-BDG-10-COMBDGOFF-TEDI</v>
      </c>
      <c r="B186" t="s">
        <v>48</v>
      </c>
      <c r="C186" t="s">
        <v>6</v>
      </c>
      <c r="D186" t="s">
        <v>53</v>
      </c>
      <c r="E186" t="s">
        <v>43</v>
      </c>
      <c r="F186" t="s">
        <v>7</v>
      </c>
      <c r="G186" t="s">
        <v>18</v>
      </c>
      <c r="H186" t="s">
        <v>302</v>
      </c>
    </row>
    <row r="187" spans="1:8" x14ac:dyDescent="0.25">
      <c r="A187" t="str">
        <f t="shared" si="2"/>
        <v>NZ50-BDG-10-COMBDGOFF-TEDI</v>
      </c>
      <c r="B187" t="s">
        <v>48</v>
      </c>
      <c r="C187" t="s">
        <v>6</v>
      </c>
      <c r="D187" t="s">
        <v>53</v>
      </c>
      <c r="E187" t="s">
        <v>43</v>
      </c>
      <c r="F187" t="s">
        <v>7</v>
      </c>
      <c r="G187" t="s">
        <v>17</v>
      </c>
      <c r="H187" t="s">
        <v>303</v>
      </c>
    </row>
    <row r="188" spans="1:8" x14ac:dyDescent="0.25">
      <c r="A188" t="str">
        <f t="shared" si="2"/>
        <v>NZ50-BDG-10-COMBDGOFF-TEDI</v>
      </c>
      <c r="B188" t="s">
        <v>48</v>
      </c>
      <c r="C188" t="s">
        <v>6</v>
      </c>
      <c r="D188" t="s">
        <v>53</v>
      </c>
      <c r="E188" t="s">
        <v>43</v>
      </c>
      <c r="F188" t="s">
        <v>7</v>
      </c>
      <c r="G188" t="s">
        <v>17</v>
      </c>
      <c r="H188" t="s">
        <v>304</v>
      </c>
    </row>
    <row r="189" spans="1:8" x14ac:dyDescent="0.25">
      <c r="A189" t="str">
        <f t="shared" si="2"/>
        <v>NZ50-BDG-10-COMBDGOFF-TEDI</v>
      </c>
      <c r="B189" t="s">
        <v>48</v>
      </c>
      <c r="C189" t="s">
        <v>6</v>
      </c>
      <c r="D189" t="s">
        <v>53</v>
      </c>
      <c r="E189" t="s">
        <v>43</v>
      </c>
      <c r="F189" t="s">
        <v>7</v>
      </c>
      <c r="G189" t="s">
        <v>19</v>
      </c>
      <c r="H189" t="s">
        <v>305</v>
      </c>
    </row>
    <row r="190" spans="1:8" x14ac:dyDescent="0.25">
      <c r="A190" t="str">
        <f t="shared" si="2"/>
        <v>NZ50-BDG-10-COMBDGOFF-TEDI</v>
      </c>
      <c r="B190" t="s">
        <v>48</v>
      </c>
      <c r="C190" t="s">
        <v>6</v>
      </c>
      <c r="D190" t="s">
        <v>53</v>
      </c>
      <c r="E190" t="s">
        <v>43</v>
      </c>
      <c r="F190" t="s">
        <v>7</v>
      </c>
      <c r="G190" t="s">
        <v>19</v>
      </c>
      <c r="H190" t="s">
        <v>306</v>
      </c>
    </row>
    <row r="191" spans="1:8" x14ac:dyDescent="0.25">
      <c r="A191" t="str">
        <f t="shared" si="2"/>
        <v>NZ50-BDG-10-COMBDGOFF-TEDI</v>
      </c>
      <c r="B191" t="s">
        <v>48</v>
      </c>
      <c r="C191" t="s">
        <v>6</v>
      </c>
      <c r="D191" t="s">
        <v>53</v>
      </c>
      <c r="E191" t="s">
        <v>43</v>
      </c>
      <c r="F191" t="s">
        <v>7</v>
      </c>
      <c r="G191" t="s">
        <v>21</v>
      </c>
      <c r="H191" t="s">
        <v>307</v>
      </c>
    </row>
    <row r="192" spans="1:8" x14ac:dyDescent="0.25">
      <c r="A192" t="str">
        <f t="shared" si="2"/>
        <v>NZ50-BDG-10-COMBDGOFF-TEDI</v>
      </c>
      <c r="B192" t="s">
        <v>48</v>
      </c>
      <c r="C192" t="s">
        <v>6</v>
      </c>
      <c r="D192" t="s">
        <v>53</v>
      </c>
      <c r="E192" t="s">
        <v>43</v>
      </c>
      <c r="F192" t="s">
        <v>7</v>
      </c>
      <c r="G192" t="s">
        <v>21</v>
      </c>
      <c r="H192" t="s">
        <v>308</v>
      </c>
    </row>
    <row r="193" spans="1:8" x14ac:dyDescent="0.25">
      <c r="A193" t="str">
        <f t="shared" si="2"/>
        <v>NZ50-BDG-10-COMBDGOFF-TEDI</v>
      </c>
      <c r="B193" t="s">
        <v>48</v>
      </c>
      <c r="C193" t="s">
        <v>6</v>
      </c>
      <c r="D193" t="s">
        <v>53</v>
      </c>
      <c r="E193" t="s">
        <v>43</v>
      </c>
      <c r="F193" t="s">
        <v>7</v>
      </c>
      <c r="G193" t="s">
        <v>21</v>
      </c>
      <c r="H193" t="s">
        <v>309</v>
      </c>
    </row>
    <row r="194" spans="1:8" x14ac:dyDescent="0.25">
      <c r="A194" t="str">
        <f t="shared" si="2"/>
        <v>NZ50-BDG-10-COMBDGOFF-TEDI</v>
      </c>
      <c r="B194" t="s">
        <v>48</v>
      </c>
      <c r="C194" t="s">
        <v>6</v>
      </c>
      <c r="D194" t="s">
        <v>53</v>
      </c>
      <c r="E194" t="s">
        <v>43</v>
      </c>
      <c r="F194" t="s">
        <v>7</v>
      </c>
      <c r="G194" t="s">
        <v>26</v>
      </c>
      <c r="H194" t="s">
        <v>310</v>
      </c>
    </row>
    <row r="195" spans="1:8" x14ac:dyDescent="0.25">
      <c r="A195" t="str">
        <f t="shared" ref="A195:A258" si="3">"NZ50-BDG-10-"&amp;B195&amp;C195&amp;D195&amp;"-TEDI"</f>
        <v>NZ50-BDG-10-COMBDGOFF-TEDI</v>
      </c>
      <c r="B195" t="s">
        <v>48</v>
      </c>
      <c r="C195" t="s">
        <v>6</v>
      </c>
      <c r="D195" t="s">
        <v>53</v>
      </c>
      <c r="E195" t="s">
        <v>43</v>
      </c>
      <c r="F195" t="s">
        <v>7</v>
      </c>
      <c r="G195" t="s">
        <v>70</v>
      </c>
      <c r="H195" t="s">
        <v>311</v>
      </c>
    </row>
    <row r="196" spans="1:8" x14ac:dyDescent="0.25">
      <c r="A196" t="str">
        <f t="shared" si="3"/>
        <v>NZ50-BDG-10-COMBDGOFF-TEDI</v>
      </c>
      <c r="B196" t="s">
        <v>48</v>
      </c>
      <c r="C196" t="s">
        <v>6</v>
      </c>
      <c r="D196" t="s">
        <v>53</v>
      </c>
      <c r="E196" t="s">
        <v>43</v>
      </c>
      <c r="F196" t="s">
        <v>7</v>
      </c>
      <c r="G196" t="s">
        <v>26</v>
      </c>
      <c r="H196" t="s">
        <v>312</v>
      </c>
    </row>
    <row r="197" spans="1:8" x14ac:dyDescent="0.25">
      <c r="A197" t="str">
        <f t="shared" si="3"/>
        <v>NZ50-BDG-10-COMBDGOFF-TEDI</v>
      </c>
      <c r="B197" t="s">
        <v>48</v>
      </c>
      <c r="C197" t="s">
        <v>6</v>
      </c>
      <c r="D197" t="s">
        <v>53</v>
      </c>
      <c r="E197" t="s">
        <v>43</v>
      </c>
      <c r="F197" t="s">
        <v>7</v>
      </c>
      <c r="G197" t="s">
        <v>70</v>
      </c>
      <c r="H197" t="s">
        <v>313</v>
      </c>
    </row>
    <row r="198" spans="1:8" x14ac:dyDescent="0.25">
      <c r="A198" t="str">
        <f t="shared" si="3"/>
        <v>NZ50-BDG-10-COMBDGOFF-TEDI</v>
      </c>
      <c r="B198" t="s">
        <v>48</v>
      </c>
      <c r="C198" t="s">
        <v>6</v>
      </c>
      <c r="D198" t="s">
        <v>53</v>
      </c>
      <c r="E198" t="s">
        <v>43</v>
      </c>
      <c r="F198" t="s">
        <v>7</v>
      </c>
      <c r="G198" t="s">
        <v>26</v>
      </c>
      <c r="H198" t="s">
        <v>314</v>
      </c>
    </row>
    <row r="199" spans="1:8" x14ac:dyDescent="0.25">
      <c r="A199" t="str">
        <f t="shared" si="3"/>
        <v>NZ50-BDG-10-COMBDGOFF-TEDI</v>
      </c>
      <c r="B199" t="s">
        <v>48</v>
      </c>
      <c r="C199" t="s">
        <v>6</v>
      </c>
      <c r="D199" t="s">
        <v>53</v>
      </c>
      <c r="E199" t="s">
        <v>43</v>
      </c>
      <c r="F199" t="s">
        <v>7</v>
      </c>
      <c r="G199" t="s">
        <v>26</v>
      </c>
      <c r="H199" t="s">
        <v>315</v>
      </c>
    </row>
    <row r="200" spans="1:8" x14ac:dyDescent="0.25">
      <c r="A200" t="str">
        <f t="shared" si="3"/>
        <v>NZ50-BDG-10-COMBDGOFF-TEDI</v>
      </c>
      <c r="B200" t="s">
        <v>48</v>
      </c>
      <c r="C200" t="s">
        <v>6</v>
      </c>
      <c r="D200" t="s">
        <v>53</v>
      </c>
      <c r="E200" t="s">
        <v>43</v>
      </c>
      <c r="F200" t="s">
        <v>7</v>
      </c>
      <c r="G200" t="s">
        <v>70</v>
      </c>
      <c r="H200" t="s">
        <v>316</v>
      </c>
    </row>
    <row r="201" spans="1:8" x14ac:dyDescent="0.25">
      <c r="A201" t="str">
        <f t="shared" si="3"/>
        <v>NZ50-BDG-10-COMBDGOFF-TEDI</v>
      </c>
      <c r="B201" t="s">
        <v>48</v>
      </c>
      <c r="C201" t="s">
        <v>6</v>
      </c>
      <c r="D201" t="s">
        <v>53</v>
      </c>
      <c r="E201" t="s">
        <v>43</v>
      </c>
      <c r="F201" t="s">
        <v>7</v>
      </c>
      <c r="G201" t="s">
        <v>17</v>
      </c>
      <c r="H201" t="s">
        <v>317</v>
      </c>
    </row>
    <row r="202" spans="1:8" x14ac:dyDescent="0.25">
      <c r="A202" t="str">
        <f t="shared" si="3"/>
        <v>NZ50-BDG-10-COMBDGOFF-TEDI</v>
      </c>
      <c r="B202" t="s">
        <v>48</v>
      </c>
      <c r="C202" t="s">
        <v>6</v>
      </c>
      <c r="D202" t="s">
        <v>53</v>
      </c>
      <c r="E202" t="s">
        <v>43</v>
      </c>
      <c r="F202" t="s">
        <v>7</v>
      </c>
      <c r="G202" t="s">
        <v>26</v>
      </c>
      <c r="H202" t="s">
        <v>318</v>
      </c>
    </row>
    <row r="203" spans="1:8" x14ac:dyDescent="0.25">
      <c r="A203" t="str">
        <f t="shared" si="3"/>
        <v>NZ50-BDG-10-COMBDGOFF-TEDI</v>
      </c>
      <c r="B203" t="s">
        <v>48</v>
      </c>
      <c r="C203" t="s">
        <v>6</v>
      </c>
      <c r="D203" t="s">
        <v>53</v>
      </c>
      <c r="E203" t="s">
        <v>43</v>
      </c>
      <c r="F203" t="s">
        <v>7</v>
      </c>
      <c r="G203" t="s">
        <v>26</v>
      </c>
      <c r="H203" t="s">
        <v>319</v>
      </c>
    </row>
    <row r="204" spans="1:8" x14ac:dyDescent="0.25">
      <c r="A204" t="str">
        <f t="shared" si="3"/>
        <v>NZ50-BDG-10-COMBDGOFF-TEDI</v>
      </c>
      <c r="B204" t="s">
        <v>48</v>
      </c>
      <c r="C204" t="s">
        <v>6</v>
      </c>
      <c r="D204" t="s">
        <v>53</v>
      </c>
      <c r="E204" t="s">
        <v>43</v>
      </c>
      <c r="F204" t="s">
        <v>7</v>
      </c>
      <c r="G204" t="s">
        <v>26</v>
      </c>
      <c r="H204" t="s">
        <v>320</v>
      </c>
    </row>
    <row r="205" spans="1:8" x14ac:dyDescent="0.25">
      <c r="A205" t="str">
        <f t="shared" si="3"/>
        <v>NZ50-BDG-10-COMBDGOFF-TEDI</v>
      </c>
      <c r="B205" t="s">
        <v>48</v>
      </c>
      <c r="C205" t="s">
        <v>6</v>
      </c>
      <c r="D205" t="s">
        <v>53</v>
      </c>
      <c r="E205" t="s">
        <v>43</v>
      </c>
      <c r="F205" t="s">
        <v>7</v>
      </c>
      <c r="G205" t="s">
        <v>26</v>
      </c>
      <c r="H205" t="s">
        <v>321</v>
      </c>
    </row>
    <row r="206" spans="1:8" x14ac:dyDescent="0.25">
      <c r="A206" t="str">
        <f t="shared" si="3"/>
        <v>NZ50-BDG-10-COMBDGOTS-TEDI</v>
      </c>
      <c r="B206" t="s">
        <v>48</v>
      </c>
      <c r="C206" t="s">
        <v>6</v>
      </c>
      <c r="D206" t="s">
        <v>58</v>
      </c>
      <c r="E206" t="s">
        <v>43</v>
      </c>
      <c r="F206" t="s">
        <v>7</v>
      </c>
      <c r="G206" t="s">
        <v>17</v>
      </c>
      <c r="H206" t="s">
        <v>322</v>
      </c>
    </row>
    <row r="207" spans="1:8" x14ac:dyDescent="0.25">
      <c r="A207" t="str">
        <f t="shared" si="3"/>
        <v>NZ50-BDG-10-COMBDGOTS-TEDI</v>
      </c>
      <c r="B207" t="s">
        <v>48</v>
      </c>
      <c r="C207" t="s">
        <v>6</v>
      </c>
      <c r="D207" t="s">
        <v>58</v>
      </c>
      <c r="E207" t="s">
        <v>43</v>
      </c>
      <c r="F207" t="s">
        <v>7</v>
      </c>
      <c r="G207" t="s">
        <v>19</v>
      </c>
      <c r="H207" t="s">
        <v>323</v>
      </c>
    </row>
    <row r="208" spans="1:8" x14ac:dyDescent="0.25">
      <c r="A208" t="str">
        <f t="shared" si="3"/>
        <v>NZ50-BDG-10-COMBDGOTS-TEDI</v>
      </c>
      <c r="B208" t="s">
        <v>48</v>
      </c>
      <c r="C208" t="s">
        <v>6</v>
      </c>
      <c r="D208" t="s">
        <v>58</v>
      </c>
      <c r="E208" t="s">
        <v>43</v>
      </c>
      <c r="F208" t="s">
        <v>7</v>
      </c>
      <c r="G208" t="s">
        <v>69</v>
      </c>
      <c r="H208" t="s">
        <v>324</v>
      </c>
    </row>
    <row r="209" spans="1:8" x14ac:dyDescent="0.25">
      <c r="A209" t="str">
        <f t="shared" si="3"/>
        <v>NZ50-BDG-10-COMBDGOTS-TEDI</v>
      </c>
      <c r="B209" t="s">
        <v>48</v>
      </c>
      <c r="C209" t="s">
        <v>6</v>
      </c>
      <c r="D209" t="s">
        <v>58</v>
      </c>
      <c r="E209" t="s">
        <v>43</v>
      </c>
      <c r="F209" t="s">
        <v>7</v>
      </c>
      <c r="G209" t="s">
        <v>18</v>
      </c>
      <c r="H209" t="s">
        <v>325</v>
      </c>
    </row>
    <row r="210" spans="1:8" x14ac:dyDescent="0.25">
      <c r="A210" t="str">
        <f t="shared" si="3"/>
        <v>NZ50-BDG-10-COMBDGOTS-TEDI</v>
      </c>
      <c r="B210" t="s">
        <v>48</v>
      </c>
      <c r="C210" t="s">
        <v>6</v>
      </c>
      <c r="D210" t="s">
        <v>58</v>
      </c>
      <c r="E210" t="s">
        <v>43</v>
      </c>
      <c r="F210" t="s">
        <v>7</v>
      </c>
      <c r="G210" t="s">
        <v>17</v>
      </c>
      <c r="H210" t="s">
        <v>326</v>
      </c>
    </row>
    <row r="211" spans="1:8" x14ac:dyDescent="0.25">
      <c r="A211" t="str">
        <f t="shared" si="3"/>
        <v>NZ50-BDG-10-COMBDGOTS-TEDI</v>
      </c>
      <c r="B211" t="s">
        <v>48</v>
      </c>
      <c r="C211" t="s">
        <v>6</v>
      </c>
      <c r="D211" t="s">
        <v>58</v>
      </c>
      <c r="E211" t="s">
        <v>43</v>
      </c>
      <c r="F211" t="s">
        <v>7</v>
      </c>
      <c r="G211" t="s">
        <v>17</v>
      </c>
      <c r="H211" t="s">
        <v>327</v>
      </c>
    </row>
    <row r="212" spans="1:8" x14ac:dyDescent="0.25">
      <c r="A212" t="str">
        <f t="shared" si="3"/>
        <v>NZ50-BDG-10-COMBDGOTS-TEDI</v>
      </c>
      <c r="B212" t="s">
        <v>48</v>
      </c>
      <c r="C212" t="s">
        <v>6</v>
      </c>
      <c r="D212" t="s">
        <v>58</v>
      </c>
      <c r="E212" t="s">
        <v>43</v>
      </c>
      <c r="F212" t="s">
        <v>7</v>
      </c>
      <c r="G212" t="s">
        <v>19</v>
      </c>
      <c r="H212" t="s">
        <v>328</v>
      </c>
    </row>
    <row r="213" spans="1:8" x14ac:dyDescent="0.25">
      <c r="A213" t="str">
        <f t="shared" si="3"/>
        <v>NZ50-BDG-10-COMBDGOTS-TEDI</v>
      </c>
      <c r="B213" t="s">
        <v>48</v>
      </c>
      <c r="C213" t="s">
        <v>6</v>
      </c>
      <c r="D213" t="s">
        <v>58</v>
      </c>
      <c r="E213" t="s">
        <v>43</v>
      </c>
      <c r="F213" t="s">
        <v>7</v>
      </c>
      <c r="G213" t="s">
        <v>26</v>
      </c>
      <c r="H213" t="s">
        <v>329</v>
      </c>
    </row>
    <row r="214" spans="1:8" x14ac:dyDescent="0.25">
      <c r="A214" t="str">
        <f t="shared" si="3"/>
        <v>NZ50-BDG-10-COMBDGOTS-TEDI</v>
      </c>
      <c r="B214" t="s">
        <v>48</v>
      </c>
      <c r="C214" t="s">
        <v>6</v>
      </c>
      <c r="D214" t="s">
        <v>58</v>
      </c>
      <c r="E214" t="s">
        <v>43</v>
      </c>
      <c r="F214" t="s">
        <v>7</v>
      </c>
      <c r="G214" t="s">
        <v>26</v>
      </c>
      <c r="H214" t="s">
        <v>330</v>
      </c>
    </row>
    <row r="215" spans="1:8" x14ac:dyDescent="0.25">
      <c r="A215" t="str">
        <f t="shared" si="3"/>
        <v>NZ50-BDG-10-COMBDGOTS-TEDI</v>
      </c>
      <c r="B215" t="s">
        <v>48</v>
      </c>
      <c r="C215" t="s">
        <v>6</v>
      </c>
      <c r="D215" t="s">
        <v>58</v>
      </c>
      <c r="E215" t="s">
        <v>43</v>
      </c>
      <c r="F215" t="s">
        <v>7</v>
      </c>
      <c r="G215" t="s">
        <v>69</v>
      </c>
      <c r="H215" t="s">
        <v>331</v>
      </c>
    </row>
    <row r="216" spans="1:8" x14ac:dyDescent="0.25">
      <c r="A216" t="str">
        <f t="shared" si="3"/>
        <v>NZ50-BDG-10-COMBDGOTS-TEDI</v>
      </c>
      <c r="B216" t="s">
        <v>48</v>
      </c>
      <c r="C216" t="s">
        <v>6</v>
      </c>
      <c r="D216" t="s">
        <v>58</v>
      </c>
      <c r="E216" t="s">
        <v>43</v>
      </c>
      <c r="F216" t="s">
        <v>7</v>
      </c>
      <c r="G216" t="s">
        <v>69</v>
      </c>
      <c r="H216" t="s">
        <v>332</v>
      </c>
    </row>
    <row r="217" spans="1:8" x14ac:dyDescent="0.25">
      <c r="A217" t="str">
        <f t="shared" si="3"/>
        <v>NZ50-BDG-10-COMBDGOTS-TEDI</v>
      </c>
      <c r="B217" t="s">
        <v>48</v>
      </c>
      <c r="C217" t="s">
        <v>6</v>
      </c>
      <c r="D217" t="s">
        <v>58</v>
      </c>
      <c r="E217" t="s">
        <v>43</v>
      </c>
      <c r="F217" t="s">
        <v>7</v>
      </c>
      <c r="G217" t="s">
        <v>22</v>
      </c>
      <c r="H217" t="s">
        <v>333</v>
      </c>
    </row>
    <row r="218" spans="1:8" x14ac:dyDescent="0.25">
      <c r="A218" t="str">
        <f t="shared" si="3"/>
        <v>NZ50-BDG-10-COMBDGOTS-TEDI</v>
      </c>
      <c r="B218" t="s">
        <v>48</v>
      </c>
      <c r="C218" t="s">
        <v>6</v>
      </c>
      <c r="D218" t="s">
        <v>58</v>
      </c>
      <c r="E218" t="s">
        <v>43</v>
      </c>
      <c r="F218" t="s">
        <v>7</v>
      </c>
      <c r="G218" t="s">
        <v>22</v>
      </c>
      <c r="H218" t="s">
        <v>334</v>
      </c>
    </row>
    <row r="219" spans="1:8" x14ac:dyDescent="0.25">
      <c r="A219" t="str">
        <f t="shared" si="3"/>
        <v>NZ50-BDG-10-COMBDGOTS-TEDI</v>
      </c>
      <c r="B219" t="s">
        <v>48</v>
      </c>
      <c r="C219" t="s">
        <v>6</v>
      </c>
      <c r="D219" t="s">
        <v>58</v>
      </c>
      <c r="E219" t="s">
        <v>43</v>
      </c>
      <c r="F219" t="s">
        <v>7</v>
      </c>
      <c r="G219" t="s">
        <v>18</v>
      </c>
      <c r="H219" t="s">
        <v>335</v>
      </c>
    </row>
    <row r="220" spans="1:8" x14ac:dyDescent="0.25">
      <c r="A220" t="str">
        <f t="shared" si="3"/>
        <v>NZ50-BDG-10-COMBDGOTS-TEDI</v>
      </c>
      <c r="B220" t="s">
        <v>48</v>
      </c>
      <c r="C220" t="s">
        <v>6</v>
      </c>
      <c r="D220" t="s">
        <v>58</v>
      </c>
      <c r="E220" t="s">
        <v>43</v>
      </c>
      <c r="F220" t="s">
        <v>7</v>
      </c>
      <c r="G220" t="s">
        <v>18</v>
      </c>
      <c r="H220" t="s">
        <v>336</v>
      </c>
    </row>
    <row r="221" spans="1:8" x14ac:dyDescent="0.25">
      <c r="A221" t="str">
        <f t="shared" si="3"/>
        <v>NZ50-BDG-10-COMBDGOTS-TEDI</v>
      </c>
      <c r="B221" t="s">
        <v>48</v>
      </c>
      <c r="C221" t="s">
        <v>6</v>
      </c>
      <c r="D221" t="s">
        <v>58</v>
      </c>
      <c r="E221" t="s">
        <v>43</v>
      </c>
      <c r="F221" t="s">
        <v>7</v>
      </c>
      <c r="G221" t="s">
        <v>17</v>
      </c>
      <c r="H221" t="s">
        <v>337</v>
      </c>
    </row>
    <row r="222" spans="1:8" x14ac:dyDescent="0.25">
      <c r="A222" t="str">
        <f t="shared" si="3"/>
        <v>NZ50-BDG-10-COMBDGOTS-TEDI</v>
      </c>
      <c r="B222" t="s">
        <v>48</v>
      </c>
      <c r="C222" t="s">
        <v>6</v>
      </c>
      <c r="D222" t="s">
        <v>58</v>
      </c>
      <c r="E222" t="s">
        <v>43</v>
      </c>
      <c r="F222" t="s">
        <v>7</v>
      </c>
      <c r="G222" t="s">
        <v>17</v>
      </c>
      <c r="H222" t="s">
        <v>338</v>
      </c>
    </row>
    <row r="223" spans="1:8" x14ac:dyDescent="0.25">
      <c r="A223" t="str">
        <f t="shared" si="3"/>
        <v>NZ50-BDG-10-COMBDGOTS-TEDI</v>
      </c>
      <c r="B223" t="s">
        <v>48</v>
      </c>
      <c r="C223" t="s">
        <v>6</v>
      </c>
      <c r="D223" t="s">
        <v>58</v>
      </c>
      <c r="E223" t="s">
        <v>43</v>
      </c>
      <c r="F223" t="s">
        <v>7</v>
      </c>
      <c r="G223" t="s">
        <v>19</v>
      </c>
      <c r="H223" t="s">
        <v>339</v>
      </c>
    </row>
    <row r="224" spans="1:8" x14ac:dyDescent="0.25">
      <c r="A224" t="str">
        <f t="shared" si="3"/>
        <v>NZ50-BDG-10-COMBDGOTS-TEDI</v>
      </c>
      <c r="B224" t="s">
        <v>48</v>
      </c>
      <c r="C224" t="s">
        <v>6</v>
      </c>
      <c r="D224" t="s">
        <v>58</v>
      </c>
      <c r="E224" t="s">
        <v>43</v>
      </c>
      <c r="F224" t="s">
        <v>7</v>
      </c>
      <c r="G224" t="s">
        <v>19</v>
      </c>
      <c r="H224" t="s">
        <v>340</v>
      </c>
    </row>
    <row r="225" spans="1:8" x14ac:dyDescent="0.25">
      <c r="A225" t="str">
        <f t="shared" si="3"/>
        <v>NZ50-BDG-10-COMBDGOTS-TEDI</v>
      </c>
      <c r="B225" t="s">
        <v>48</v>
      </c>
      <c r="C225" t="s">
        <v>6</v>
      </c>
      <c r="D225" t="s">
        <v>58</v>
      </c>
      <c r="E225" t="s">
        <v>43</v>
      </c>
      <c r="F225" t="s">
        <v>7</v>
      </c>
      <c r="G225" t="s">
        <v>21</v>
      </c>
      <c r="H225" t="s">
        <v>341</v>
      </c>
    </row>
    <row r="226" spans="1:8" x14ac:dyDescent="0.25">
      <c r="A226" t="str">
        <f t="shared" si="3"/>
        <v>NZ50-BDG-10-COMBDGOTS-TEDI</v>
      </c>
      <c r="B226" t="s">
        <v>48</v>
      </c>
      <c r="C226" t="s">
        <v>6</v>
      </c>
      <c r="D226" t="s">
        <v>58</v>
      </c>
      <c r="E226" t="s">
        <v>43</v>
      </c>
      <c r="F226" t="s">
        <v>7</v>
      </c>
      <c r="G226" t="s">
        <v>21</v>
      </c>
      <c r="H226" t="s">
        <v>342</v>
      </c>
    </row>
    <row r="227" spans="1:8" x14ac:dyDescent="0.25">
      <c r="A227" t="str">
        <f t="shared" si="3"/>
        <v>NZ50-BDG-10-COMBDGOTS-TEDI</v>
      </c>
      <c r="B227" t="s">
        <v>48</v>
      </c>
      <c r="C227" t="s">
        <v>6</v>
      </c>
      <c r="D227" t="s">
        <v>58</v>
      </c>
      <c r="E227" t="s">
        <v>43</v>
      </c>
      <c r="F227" t="s">
        <v>7</v>
      </c>
      <c r="G227" t="s">
        <v>21</v>
      </c>
      <c r="H227" t="s">
        <v>343</v>
      </c>
    </row>
    <row r="228" spans="1:8" x14ac:dyDescent="0.25">
      <c r="A228" t="str">
        <f t="shared" si="3"/>
        <v>NZ50-BDG-10-COMBDGOTS-TEDI</v>
      </c>
      <c r="B228" t="s">
        <v>48</v>
      </c>
      <c r="C228" t="s">
        <v>6</v>
      </c>
      <c r="D228" t="s">
        <v>58</v>
      </c>
      <c r="E228" t="s">
        <v>43</v>
      </c>
      <c r="F228" t="s">
        <v>7</v>
      </c>
      <c r="G228" t="s">
        <v>26</v>
      </c>
      <c r="H228" t="s">
        <v>344</v>
      </c>
    </row>
    <row r="229" spans="1:8" x14ac:dyDescent="0.25">
      <c r="A229" t="str">
        <f t="shared" si="3"/>
        <v>NZ50-BDG-10-COMBDGOTS-TEDI</v>
      </c>
      <c r="B229" t="s">
        <v>48</v>
      </c>
      <c r="C229" t="s">
        <v>6</v>
      </c>
      <c r="D229" t="s">
        <v>58</v>
      </c>
      <c r="E229" t="s">
        <v>43</v>
      </c>
      <c r="F229" t="s">
        <v>7</v>
      </c>
      <c r="G229" t="s">
        <v>70</v>
      </c>
      <c r="H229" t="s">
        <v>345</v>
      </c>
    </row>
    <row r="230" spans="1:8" x14ac:dyDescent="0.25">
      <c r="A230" t="str">
        <f t="shared" si="3"/>
        <v>NZ50-BDG-10-COMBDGOTS-TEDI</v>
      </c>
      <c r="B230" t="s">
        <v>48</v>
      </c>
      <c r="C230" t="s">
        <v>6</v>
      </c>
      <c r="D230" t="s">
        <v>58</v>
      </c>
      <c r="E230" t="s">
        <v>43</v>
      </c>
      <c r="F230" t="s">
        <v>7</v>
      </c>
      <c r="G230" t="s">
        <v>26</v>
      </c>
      <c r="H230" t="s">
        <v>346</v>
      </c>
    </row>
    <row r="231" spans="1:8" x14ac:dyDescent="0.25">
      <c r="A231" t="str">
        <f t="shared" si="3"/>
        <v>NZ50-BDG-10-COMBDGOTS-TEDI</v>
      </c>
      <c r="B231" t="s">
        <v>48</v>
      </c>
      <c r="C231" t="s">
        <v>6</v>
      </c>
      <c r="D231" t="s">
        <v>58</v>
      </c>
      <c r="E231" t="s">
        <v>43</v>
      </c>
      <c r="F231" t="s">
        <v>7</v>
      </c>
      <c r="G231" t="s">
        <v>70</v>
      </c>
      <c r="H231" t="s">
        <v>347</v>
      </c>
    </row>
    <row r="232" spans="1:8" x14ac:dyDescent="0.25">
      <c r="A232" t="str">
        <f t="shared" si="3"/>
        <v>NZ50-BDG-10-COMBDGOTS-TEDI</v>
      </c>
      <c r="B232" t="s">
        <v>48</v>
      </c>
      <c r="C232" t="s">
        <v>6</v>
      </c>
      <c r="D232" t="s">
        <v>58</v>
      </c>
      <c r="E232" t="s">
        <v>43</v>
      </c>
      <c r="F232" t="s">
        <v>7</v>
      </c>
      <c r="G232" t="s">
        <v>26</v>
      </c>
      <c r="H232" t="s">
        <v>348</v>
      </c>
    </row>
    <row r="233" spans="1:8" x14ac:dyDescent="0.25">
      <c r="A233" t="str">
        <f t="shared" si="3"/>
        <v>NZ50-BDG-10-COMBDGOTS-TEDI</v>
      </c>
      <c r="B233" t="s">
        <v>48</v>
      </c>
      <c r="C233" t="s">
        <v>6</v>
      </c>
      <c r="D233" t="s">
        <v>58</v>
      </c>
      <c r="E233" t="s">
        <v>43</v>
      </c>
      <c r="F233" t="s">
        <v>7</v>
      </c>
      <c r="G233" t="s">
        <v>26</v>
      </c>
      <c r="H233" t="s">
        <v>349</v>
      </c>
    </row>
    <row r="234" spans="1:8" x14ac:dyDescent="0.25">
      <c r="A234" t="str">
        <f t="shared" si="3"/>
        <v>NZ50-BDG-10-COMBDGOTS-TEDI</v>
      </c>
      <c r="B234" t="s">
        <v>48</v>
      </c>
      <c r="C234" t="s">
        <v>6</v>
      </c>
      <c r="D234" t="s">
        <v>58</v>
      </c>
      <c r="E234" t="s">
        <v>43</v>
      </c>
      <c r="F234" t="s">
        <v>7</v>
      </c>
      <c r="G234" t="s">
        <v>70</v>
      </c>
      <c r="H234" t="s">
        <v>350</v>
      </c>
    </row>
    <row r="235" spans="1:8" x14ac:dyDescent="0.25">
      <c r="A235" t="str">
        <f t="shared" si="3"/>
        <v>NZ50-BDG-10-COMBDGOTS-TEDI</v>
      </c>
      <c r="B235" t="s">
        <v>48</v>
      </c>
      <c r="C235" t="s">
        <v>6</v>
      </c>
      <c r="D235" t="s">
        <v>58</v>
      </c>
      <c r="E235" t="s">
        <v>43</v>
      </c>
      <c r="F235" t="s">
        <v>7</v>
      </c>
      <c r="G235" t="s">
        <v>17</v>
      </c>
      <c r="H235" t="s">
        <v>351</v>
      </c>
    </row>
    <row r="236" spans="1:8" x14ac:dyDescent="0.25">
      <c r="A236" t="str">
        <f t="shared" si="3"/>
        <v>NZ50-BDG-10-COMBDGOTS-TEDI</v>
      </c>
      <c r="B236" t="s">
        <v>48</v>
      </c>
      <c r="C236" t="s">
        <v>6</v>
      </c>
      <c r="D236" t="s">
        <v>58</v>
      </c>
      <c r="E236" t="s">
        <v>43</v>
      </c>
      <c r="F236" t="s">
        <v>7</v>
      </c>
      <c r="G236" t="s">
        <v>26</v>
      </c>
      <c r="H236" t="s">
        <v>352</v>
      </c>
    </row>
    <row r="237" spans="1:8" x14ac:dyDescent="0.25">
      <c r="A237" t="str">
        <f t="shared" si="3"/>
        <v>NZ50-BDG-10-COMBDGOTS-TEDI</v>
      </c>
      <c r="B237" t="s">
        <v>48</v>
      </c>
      <c r="C237" t="s">
        <v>6</v>
      </c>
      <c r="D237" t="s">
        <v>58</v>
      </c>
      <c r="E237" t="s">
        <v>43</v>
      </c>
      <c r="F237" t="s">
        <v>7</v>
      </c>
      <c r="G237" t="s">
        <v>26</v>
      </c>
      <c r="H237" t="s">
        <v>353</v>
      </c>
    </row>
    <row r="238" spans="1:8" x14ac:dyDescent="0.25">
      <c r="A238" t="str">
        <f t="shared" si="3"/>
        <v>NZ50-BDG-10-COMBDGOTS-TEDI</v>
      </c>
      <c r="B238" t="s">
        <v>48</v>
      </c>
      <c r="C238" t="s">
        <v>6</v>
      </c>
      <c r="D238" t="s">
        <v>58</v>
      </c>
      <c r="E238" t="s">
        <v>43</v>
      </c>
      <c r="F238" t="s">
        <v>7</v>
      </c>
      <c r="G238" t="s">
        <v>26</v>
      </c>
      <c r="H238" t="s">
        <v>354</v>
      </c>
    </row>
    <row r="239" spans="1:8" x14ac:dyDescent="0.25">
      <c r="A239" t="str">
        <f t="shared" si="3"/>
        <v>NZ50-BDG-10-COMBDGOTS-TEDI</v>
      </c>
      <c r="B239" t="s">
        <v>48</v>
      </c>
      <c r="C239" t="s">
        <v>6</v>
      </c>
      <c r="D239" t="s">
        <v>58</v>
      </c>
      <c r="E239" t="s">
        <v>43</v>
      </c>
      <c r="F239" t="s">
        <v>7</v>
      </c>
      <c r="G239" t="s">
        <v>26</v>
      </c>
      <c r="H239" t="s">
        <v>355</v>
      </c>
    </row>
    <row r="240" spans="1:8" x14ac:dyDescent="0.25">
      <c r="A240" t="str">
        <f t="shared" si="3"/>
        <v>NZ50-BDG-10-COMBDGRTT-TEDI</v>
      </c>
      <c r="B240" t="s">
        <v>48</v>
      </c>
      <c r="C240" t="s">
        <v>6</v>
      </c>
      <c r="D240" t="s">
        <v>50</v>
      </c>
      <c r="E240" t="s">
        <v>43</v>
      </c>
      <c r="F240" t="s">
        <v>7</v>
      </c>
      <c r="G240" t="s">
        <v>17</v>
      </c>
      <c r="H240" t="s">
        <v>356</v>
      </c>
    </row>
    <row r="241" spans="1:8" x14ac:dyDescent="0.25">
      <c r="A241" t="str">
        <f t="shared" si="3"/>
        <v>NZ50-BDG-10-COMBDGRTT-TEDI</v>
      </c>
      <c r="B241" t="s">
        <v>48</v>
      </c>
      <c r="C241" t="s">
        <v>6</v>
      </c>
      <c r="D241" t="s">
        <v>50</v>
      </c>
      <c r="E241" t="s">
        <v>43</v>
      </c>
      <c r="F241" t="s">
        <v>7</v>
      </c>
      <c r="G241" t="s">
        <v>19</v>
      </c>
      <c r="H241" t="s">
        <v>357</v>
      </c>
    </row>
    <row r="242" spans="1:8" x14ac:dyDescent="0.25">
      <c r="A242" t="str">
        <f t="shared" si="3"/>
        <v>NZ50-BDG-10-COMBDGRTT-TEDI</v>
      </c>
      <c r="B242" t="s">
        <v>48</v>
      </c>
      <c r="C242" t="s">
        <v>6</v>
      </c>
      <c r="D242" t="s">
        <v>50</v>
      </c>
      <c r="E242" t="s">
        <v>43</v>
      </c>
      <c r="F242" t="s">
        <v>7</v>
      </c>
      <c r="G242" t="s">
        <v>69</v>
      </c>
      <c r="H242" t="s">
        <v>358</v>
      </c>
    </row>
    <row r="243" spans="1:8" x14ac:dyDescent="0.25">
      <c r="A243" t="str">
        <f t="shared" si="3"/>
        <v>NZ50-BDG-10-COMBDGRTT-TEDI</v>
      </c>
      <c r="B243" t="s">
        <v>48</v>
      </c>
      <c r="C243" t="s">
        <v>6</v>
      </c>
      <c r="D243" t="s">
        <v>50</v>
      </c>
      <c r="E243" t="s">
        <v>43</v>
      </c>
      <c r="F243" t="s">
        <v>7</v>
      </c>
      <c r="G243" t="s">
        <v>18</v>
      </c>
      <c r="H243" t="s">
        <v>359</v>
      </c>
    </row>
    <row r="244" spans="1:8" x14ac:dyDescent="0.25">
      <c r="A244" t="str">
        <f t="shared" si="3"/>
        <v>NZ50-BDG-10-COMBDGRTT-TEDI</v>
      </c>
      <c r="B244" t="s">
        <v>48</v>
      </c>
      <c r="C244" t="s">
        <v>6</v>
      </c>
      <c r="D244" t="s">
        <v>50</v>
      </c>
      <c r="E244" t="s">
        <v>43</v>
      </c>
      <c r="F244" t="s">
        <v>7</v>
      </c>
      <c r="G244" t="s">
        <v>17</v>
      </c>
      <c r="H244" t="s">
        <v>360</v>
      </c>
    </row>
    <row r="245" spans="1:8" x14ac:dyDescent="0.25">
      <c r="A245" t="str">
        <f t="shared" si="3"/>
        <v>NZ50-BDG-10-COMBDGRTT-TEDI</v>
      </c>
      <c r="B245" t="s">
        <v>48</v>
      </c>
      <c r="C245" t="s">
        <v>6</v>
      </c>
      <c r="D245" t="s">
        <v>50</v>
      </c>
      <c r="E245" t="s">
        <v>43</v>
      </c>
      <c r="F245" t="s">
        <v>7</v>
      </c>
      <c r="G245" t="s">
        <v>17</v>
      </c>
      <c r="H245" t="s">
        <v>361</v>
      </c>
    </row>
    <row r="246" spans="1:8" x14ac:dyDescent="0.25">
      <c r="A246" t="str">
        <f t="shared" si="3"/>
        <v>NZ50-BDG-10-COMBDGRTT-TEDI</v>
      </c>
      <c r="B246" t="s">
        <v>48</v>
      </c>
      <c r="C246" t="s">
        <v>6</v>
      </c>
      <c r="D246" t="s">
        <v>50</v>
      </c>
      <c r="E246" t="s">
        <v>43</v>
      </c>
      <c r="F246" t="s">
        <v>7</v>
      </c>
      <c r="G246" t="s">
        <v>19</v>
      </c>
      <c r="H246" t="s">
        <v>362</v>
      </c>
    </row>
    <row r="247" spans="1:8" x14ac:dyDescent="0.25">
      <c r="A247" t="str">
        <f t="shared" si="3"/>
        <v>NZ50-BDG-10-COMBDGRTT-TEDI</v>
      </c>
      <c r="B247" t="s">
        <v>48</v>
      </c>
      <c r="C247" t="s">
        <v>6</v>
      </c>
      <c r="D247" t="s">
        <v>50</v>
      </c>
      <c r="E247" t="s">
        <v>43</v>
      </c>
      <c r="F247" t="s">
        <v>7</v>
      </c>
      <c r="G247" t="s">
        <v>26</v>
      </c>
      <c r="H247" t="s">
        <v>363</v>
      </c>
    </row>
    <row r="248" spans="1:8" x14ac:dyDescent="0.25">
      <c r="A248" t="str">
        <f t="shared" si="3"/>
        <v>NZ50-BDG-10-COMBDGRTT-TEDI</v>
      </c>
      <c r="B248" t="s">
        <v>48</v>
      </c>
      <c r="C248" t="s">
        <v>6</v>
      </c>
      <c r="D248" t="s">
        <v>50</v>
      </c>
      <c r="E248" t="s">
        <v>43</v>
      </c>
      <c r="F248" t="s">
        <v>7</v>
      </c>
      <c r="G248" t="s">
        <v>26</v>
      </c>
      <c r="H248" t="s">
        <v>364</v>
      </c>
    </row>
    <row r="249" spans="1:8" x14ac:dyDescent="0.25">
      <c r="A249" t="str">
        <f t="shared" si="3"/>
        <v>NZ50-BDG-10-COMBDGRTT-TEDI</v>
      </c>
      <c r="B249" t="s">
        <v>48</v>
      </c>
      <c r="C249" t="s">
        <v>6</v>
      </c>
      <c r="D249" t="s">
        <v>50</v>
      </c>
      <c r="E249" t="s">
        <v>43</v>
      </c>
      <c r="F249" t="s">
        <v>7</v>
      </c>
      <c r="G249" t="s">
        <v>69</v>
      </c>
      <c r="H249" t="s">
        <v>365</v>
      </c>
    </row>
    <row r="250" spans="1:8" x14ac:dyDescent="0.25">
      <c r="A250" t="str">
        <f t="shared" si="3"/>
        <v>NZ50-BDG-10-COMBDGRTT-TEDI</v>
      </c>
      <c r="B250" t="s">
        <v>48</v>
      </c>
      <c r="C250" t="s">
        <v>6</v>
      </c>
      <c r="D250" t="s">
        <v>50</v>
      </c>
      <c r="E250" t="s">
        <v>43</v>
      </c>
      <c r="F250" t="s">
        <v>7</v>
      </c>
      <c r="G250" t="s">
        <v>69</v>
      </c>
      <c r="H250" t="s">
        <v>366</v>
      </c>
    </row>
    <row r="251" spans="1:8" x14ac:dyDescent="0.25">
      <c r="A251" t="str">
        <f t="shared" si="3"/>
        <v>NZ50-BDG-10-COMBDGRTT-TEDI</v>
      </c>
      <c r="B251" t="s">
        <v>48</v>
      </c>
      <c r="C251" t="s">
        <v>6</v>
      </c>
      <c r="D251" t="s">
        <v>50</v>
      </c>
      <c r="E251" t="s">
        <v>43</v>
      </c>
      <c r="F251" t="s">
        <v>7</v>
      </c>
      <c r="G251" t="s">
        <v>22</v>
      </c>
      <c r="H251" t="s">
        <v>367</v>
      </c>
    </row>
    <row r="252" spans="1:8" x14ac:dyDescent="0.25">
      <c r="A252" t="str">
        <f t="shared" si="3"/>
        <v>NZ50-BDG-10-COMBDGRTT-TEDI</v>
      </c>
      <c r="B252" t="s">
        <v>48</v>
      </c>
      <c r="C252" t="s">
        <v>6</v>
      </c>
      <c r="D252" t="s">
        <v>50</v>
      </c>
      <c r="E252" t="s">
        <v>43</v>
      </c>
      <c r="F252" t="s">
        <v>7</v>
      </c>
      <c r="G252" t="s">
        <v>22</v>
      </c>
      <c r="H252" t="s">
        <v>368</v>
      </c>
    </row>
    <row r="253" spans="1:8" x14ac:dyDescent="0.25">
      <c r="A253" t="str">
        <f t="shared" si="3"/>
        <v>NZ50-BDG-10-COMBDGRTT-TEDI</v>
      </c>
      <c r="B253" t="s">
        <v>48</v>
      </c>
      <c r="C253" t="s">
        <v>6</v>
      </c>
      <c r="D253" t="s">
        <v>50</v>
      </c>
      <c r="E253" t="s">
        <v>43</v>
      </c>
      <c r="F253" t="s">
        <v>7</v>
      </c>
      <c r="G253" t="s">
        <v>18</v>
      </c>
      <c r="H253" t="s">
        <v>369</v>
      </c>
    </row>
    <row r="254" spans="1:8" x14ac:dyDescent="0.25">
      <c r="A254" t="str">
        <f t="shared" si="3"/>
        <v>NZ50-BDG-10-COMBDGRTT-TEDI</v>
      </c>
      <c r="B254" t="s">
        <v>48</v>
      </c>
      <c r="C254" t="s">
        <v>6</v>
      </c>
      <c r="D254" t="s">
        <v>50</v>
      </c>
      <c r="E254" t="s">
        <v>43</v>
      </c>
      <c r="F254" t="s">
        <v>7</v>
      </c>
      <c r="G254" t="s">
        <v>18</v>
      </c>
      <c r="H254" t="s">
        <v>370</v>
      </c>
    </row>
    <row r="255" spans="1:8" x14ac:dyDescent="0.25">
      <c r="A255" t="str">
        <f t="shared" si="3"/>
        <v>NZ50-BDG-10-COMBDGRTT-TEDI</v>
      </c>
      <c r="B255" t="s">
        <v>48</v>
      </c>
      <c r="C255" t="s">
        <v>6</v>
      </c>
      <c r="D255" t="s">
        <v>50</v>
      </c>
      <c r="E255" t="s">
        <v>43</v>
      </c>
      <c r="F255" t="s">
        <v>7</v>
      </c>
      <c r="G255" t="s">
        <v>17</v>
      </c>
      <c r="H255" t="s">
        <v>371</v>
      </c>
    </row>
    <row r="256" spans="1:8" x14ac:dyDescent="0.25">
      <c r="A256" t="str">
        <f t="shared" si="3"/>
        <v>NZ50-BDG-10-COMBDGRTT-TEDI</v>
      </c>
      <c r="B256" t="s">
        <v>48</v>
      </c>
      <c r="C256" t="s">
        <v>6</v>
      </c>
      <c r="D256" t="s">
        <v>50</v>
      </c>
      <c r="E256" t="s">
        <v>43</v>
      </c>
      <c r="F256" t="s">
        <v>7</v>
      </c>
      <c r="G256" t="s">
        <v>17</v>
      </c>
      <c r="H256" t="s">
        <v>372</v>
      </c>
    </row>
    <row r="257" spans="1:8" x14ac:dyDescent="0.25">
      <c r="A257" t="str">
        <f t="shared" si="3"/>
        <v>NZ50-BDG-10-COMBDGRTT-TEDI</v>
      </c>
      <c r="B257" t="s">
        <v>48</v>
      </c>
      <c r="C257" t="s">
        <v>6</v>
      </c>
      <c r="D257" t="s">
        <v>50</v>
      </c>
      <c r="E257" t="s">
        <v>43</v>
      </c>
      <c r="F257" t="s">
        <v>7</v>
      </c>
      <c r="G257" t="s">
        <v>19</v>
      </c>
      <c r="H257" t="s">
        <v>373</v>
      </c>
    </row>
    <row r="258" spans="1:8" x14ac:dyDescent="0.25">
      <c r="A258" t="str">
        <f t="shared" si="3"/>
        <v>NZ50-BDG-10-COMBDGRTT-TEDI</v>
      </c>
      <c r="B258" t="s">
        <v>48</v>
      </c>
      <c r="C258" t="s">
        <v>6</v>
      </c>
      <c r="D258" t="s">
        <v>50</v>
      </c>
      <c r="E258" t="s">
        <v>43</v>
      </c>
      <c r="F258" t="s">
        <v>7</v>
      </c>
      <c r="G258" t="s">
        <v>19</v>
      </c>
      <c r="H258" t="s">
        <v>374</v>
      </c>
    </row>
    <row r="259" spans="1:8" x14ac:dyDescent="0.25">
      <c r="A259" t="str">
        <f t="shared" ref="A259:A322" si="4">"NZ50-BDG-10-"&amp;B259&amp;C259&amp;D259&amp;"-TEDI"</f>
        <v>NZ50-BDG-10-COMBDGRTT-TEDI</v>
      </c>
      <c r="B259" t="s">
        <v>48</v>
      </c>
      <c r="C259" t="s">
        <v>6</v>
      </c>
      <c r="D259" t="s">
        <v>50</v>
      </c>
      <c r="E259" t="s">
        <v>43</v>
      </c>
      <c r="F259" t="s">
        <v>7</v>
      </c>
      <c r="G259" t="s">
        <v>21</v>
      </c>
      <c r="H259" t="s">
        <v>375</v>
      </c>
    </row>
    <row r="260" spans="1:8" x14ac:dyDescent="0.25">
      <c r="A260" t="str">
        <f t="shared" si="4"/>
        <v>NZ50-BDG-10-COMBDGRTT-TEDI</v>
      </c>
      <c r="B260" t="s">
        <v>48</v>
      </c>
      <c r="C260" t="s">
        <v>6</v>
      </c>
      <c r="D260" t="s">
        <v>50</v>
      </c>
      <c r="E260" t="s">
        <v>43</v>
      </c>
      <c r="F260" t="s">
        <v>7</v>
      </c>
      <c r="G260" t="s">
        <v>21</v>
      </c>
      <c r="H260" t="s">
        <v>376</v>
      </c>
    </row>
    <row r="261" spans="1:8" x14ac:dyDescent="0.25">
      <c r="A261" t="str">
        <f t="shared" si="4"/>
        <v>NZ50-BDG-10-COMBDGRTT-TEDI</v>
      </c>
      <c r="B261" t="s">
        <v>48</v>
      </c>
      <c r="C261" t="s">
        <v>6</v>
      </c>
      <c r="D261" t="s">
        <v>50</v>
      </c>
      <c r="E261" t="s">
        <v>43</v>
      </c>
      <c r="F261" t="s">
        <v>7</v>
      </c>
      <c r="G261" t="s">
        <v>21</v>
      </c>
      <c r="H261" t="s">
        <v>377</v>
      </c>
    </row>
    <row r="262" spans="1:8" x14ac:dyDescent="0.25">
      <c r="A262" t="str">
        <f t="shared" si="4"/>
        <v>NZ50-BDG-10-COMBDGRTT-TEDI</v>
      </c>
      <c r="B262" t="s">
        <v>48</v>
      </c>
      <c r="C262" t="s">
        <v>6</v>
      </c>
      <c r="D262" t="s">
        <v>50</v>
      </c>
      <c r="E262" t="s">
        <v>43</v>
      </c>
      <c r="F262" t="s">
        <v>7</v>
      </c>
      <c r="G262" t="s">
        <v>26</v>
      </c>
      <c r="H262" t="s">
        <v>378</v>
      </c>
    </row>
    <row r="263" spans="1:8" x14ac:dyDescent="0.25">
      <c r="A263" t="str">
        <f t="shared" si="4"/>
        <v>NZ50-BDG-10-COMBDGRTT-TEDI</v>
      </c>
      <c r="B263" t="s">
        <v>48</v>
      </c>
      <c r="C263" t="s">
        <v>6</v>
      </c>
      <c r="D263" t="s">
        <v>50</v>
      </c>
      <c r="E263" t="s">
        <v>43</v>
      </c>
      <c r="F263" t="s">
        <v>7</v>
      </c>
      <c r="G263" t="s">
        <v>70</v>
      </c>
      <c r="H263" t="s">
        <v>379</v>
      </c>
    </row>
    <row r="264" spans="1:8" x14ac:dyDescent="0.25">
      <c r="A264" t="str">
        <f t="shared" si="4"/>
        <v>NZ50-BDG-10-COMBDGRTT-TEDI</v>
      </c>
      <c r="B264" t="s">
        <v>48</v>
      </c>
      <c r="C264" t="s">
        <v>6</v>
      </c>
      <c r="D264" t="s">
        <v>50</v>
      </c>
      <c r="E264" t="s">
        <v>43</v>
      </c>
      <c r="F264" t="s">
        <v>7</v>
      </c>
      <c r="G264" t="s">
        <v>26</v>
      </c>
      <c r="H264" t="s">
        <v>380</v>
      </c>
    </row>
    <row r="265" spans="1:8" x14ac:dyDescent="0.25">
      <c r="A265" t="str">
        <f t="shared" si="4"/>
        <v>NZ50-BDG-10-COMBDGRTT-TEDI</v>
      </c>
      <c r="B265" t="s">
        <v>48</v>
      </c>
      <c r="C265" t="s">
        <v>6</v>
      </c>
      <c r="D265" t="s">
        <v>50</v>
      </c>
      <c r="E265" t="s">
        <v>43</v>
      </c>
      <c r="F265" t="s">
        <v>7</v>
      </c>
      <c r="G265" t="s">
        <v>70</v>
      </c>
      <c r="H265" t="s">
        <v>381</v>
      </c>
    </row>
    <row r="266" spans="1:8" x14ac:dyDescent="0.25">
      <c r="A266" t="str">
        <f t="shared" si="4"/>
        <v>NZ50-BDG-10-COMBDGRTT-TEDI</v>
      </c>
      <c r="B266" t="s">
        <v>48</v>
      </c>
      <c r="C266" t="s">
        <v>6</v>
      </c>
      <c r="D266" t="s">
        <v>50</v>
      </c>
      <c r="E266" t="s">
        <v>43</v>
      </c>
      <c r="F266" t="s">
        <v>7</v>
      </c>
      <c r="G266" t="s">
        <v>26</v>
      </c>
      <c r="H266" t="s">
        <v>382</v>
      </c>
    </row>
    <row r="267" spans="1:8" x14ac:dyDescent="0.25">
      <c r="A267" t="str">
        <f t="shared" si="4"/>
        <v>NZ50-BDG-10-COMBDGRTT-TEDI</v>
      </c>
      <c r="B267" t="s">
        <v>48</v>
      </c>
      <c r="C267" t="s">
        <v>6</v>
      </c>
      <c r="D267" t="s">
        <v>50</v>
      </c>
      <c r="E267" t="s">
        <v>43</v>
      </c>
      <c r="F267" t="s">
        <v>7</v>
      </c>
      <c r="G267" t="s">
        <v>26</v>
      </c>
      <c r="H267" t="s">
        <v>383</v>
      </c>
    </row>
    <row r="268" spans="1:8" x14ac:dyDescent="0.25">
      <c r="A268" t="str">
        <f t="shared" si="4"/>
        <v>NZ50-BDG-10-COMBDGRTT-TEDI</v>
      </c>
      <c r="B268" t="s">
        <v>48</v>
      </c>
      <c r="C268" t="s">
        <v>6</v>
      </c>
      <c r="D268" t="s">
        <v>50</v>
      </c>
      <c r="E268" t="s">
        <v>43</v>
      </c>
      <c r="F268" t="s">
        <v>7</v>
      </c>
      <c r="G268" t="s">
        <v>70</v>
      </c>
      <c r="H268" t="s">
        <v>384</v>
      </c>
    </row>
    <row r="269" spans="1:8" x14ac:dyDescent="0.25">
      <c r="A269" t="str">
        <f t="shared" si="4"/>
        <v>NZ50-BDG-10-COMBDGRTT-TEDI</v>
      </c>
      <c r="B269" t="s">
        <v>48</v>
      </c>
      <c r="C269" t="s">
        <v>6</v>
      </c>
      <c r="D269" t="s">
        <v>50</v>
      </c>
      <c r="E269" t="s">
        <v>43</v>
      </c>
      <c r="F269" t="s">
        <v>7</v>
      </c>
      <c r="G269" t="s">
        <v>17</v>
      </c>
      <c r="H269" t="s">
        <v>385</v>
      </c>
    </row>
    <row r="270" spans="1:8" x14ac:dyDescent="0.25">
      <c r="A270" t="str">
        <f t="shared" si="4"/>
        <v>NZ50-BDG-10-COMBDGRTT-TEDI</v>
      </c>
      <c r="B270" t="s">
        <v>48</v>
      </c>
      <c r="C270" t="s">
        <v>6</v>
      </c>
      <c r="D270" t="s">
        <v>50</v>
      </c>
      <c r="E270" t="s">
        <v>43</v>
      </c>
      <c r="F270" t="s">
        <v>7</v>
      </c>
      <c r="G270" t="s">
        <v>26</v>
      </c>
      <c r="H270" t="s">
        <v>386</v>
      </c>
    </row>
    <row r="271" spans="1:8" x14ac:dyDescent="0.25">
      <c r="A271" t="str">
        <f t="shared" si="4"/>
        <v>NZ50-BDG-10-COMBDGRTT-TEDI</v>
      </c>
      <c r="B271" t="s">
        <v>48</v>
      </c>
      <c r="C271" t="s">
        <v>6</v>
      </c>
      <c r="D271" t="s">
        <v>50</v>
      </c>
      <c r="E271" t="s">
        <v>43</v>
      </c>
      <c r="F271" t="s">
        <v>7</v>
      </c>
      <c r="G271" t="s">
        <v>26</v>
      </c>
      <c r="H271" t="s">
        <v>387</v>
      </c>
    </row>
    <row r="272" spans="1:8" x14ac:dyDescent="0.25">
      <c r="A272" t="str">
        <f t="shared" si="4"/>
        <v>NZ50-BDG-10-COMBDGRTT-TEDI</v>
      </c>
      <c r="B272" t="s">
        <v>48</v>
      </c>
      <c r="C272" t="s">
        <v>6</v>
      </c>
      <c r="D272" t="s">
        <v>50</v>
      </c>
      <c r="E272" t="s">
        <v>43</v>
      </c>
      <c r="F272" t="s">
        <v>7</v>
      </c>
      <c r="G272" t="s">
        <v>26</v>
      </c>
      <c r="H272" t="s">
        <v>388</v>
      </c>
    </row>
    <row r="273" spans="1:8" x14ac:dyDescent="0.25">
      <c r="A273" t="str">
        <f t="shared" si="4"/>
        <v>NZ50-BDG-10-COMBDGRTT-TEDI</v>
      </c>
      <c r="B273" t="s">
        <v>48</v>
      </c>
      <c r="C273" t="s">
        <v>6</v>
      </c>
      <c r="D273" t="s">
        <v>50</v>
      </c>
      <c r="E273" t="s">
        <v>43</v>
      </c>
      <c r="F273" t="s">
        <v>7</v>
      </c>
      <c r="G273" t="s">
        <v>26</v>
      </c>
      <c r="H273" t="s">
        <v>389</v>
      </c>
    </row>
    <row r="274" spans="1:8" x14ac:dyDescent="0.25">
      <c r="A274" t="str">
        <f t="shared" si="4"/>
        <v>NZ50-BDG-10-COMBDGTAW-TEDI</v>
      </c>
      <c r="B274" t="s">
        <v>48</v>
      </c>
      <c r="C274" t="s">
        <v>6</v>
      </c>
      <c r="D274" t="s">
        <v>51</v>
      </c>
      <c r="E274" t="s">
        <v>43</v>
      </c>
      <c r="F274" t="s">
        <v>7</v>
      </c>
      <c r="G274" t="s">
        <v>17</v>
      </c>
      <c r="H274" t="s">
        <v>390</v>
      </c>
    </row>
    <row r="275" spans="1:8" x14ac:dyDescent="0.25">
      <c r="A275" t="str">
        <f t="shared" si="4"/>
        <v>NZ50-BDG-10-COMBDGTAW-TEDI</v>
      </c>
      <c r="B275" t="s">
        <v>48</v>
      </c>
      <c r="C275" t="s">
        <v>6</v>
      </c>
      <c r="D275" t="s">
        <v>51</v>
      </c>
      <c r="E275" t="s">
        <v>43</v>
      </c>
      <c r="F275" t="s">
        <v>7</v>
      </c>
      <c r="G275" t="s">
        <v>19</v>
      </c>
      <c r="H275" t="s">
        <v>391</v>
      </c>
    </row>
    <row r="276" spans="1:8" x14ac:dyDescent="0.25">
      <c r="A276" t="str">
        <f t="shared" si="4"/>
        <v>NZ50-BDG-10-COMBDGTAW-TEDI</v>
      </c>
      <c r="B276" t="s">
        <v>48</v>
      </c>
      <c r="C276" t="s">
        <v>6</v>
      </c>
      <c r="D276" t="s">
        <v>51</v>
      </c>
      <c r="E276" t="s">
        <v>43</v>
      </c>
      <c r="F276" t="s">
        <v>7</v>
      </c>
      <c r="G276" t="s">
        <v>69</v>
      </c>
      <c r="H276" t="s">
        <v>392</v>
      </c>
    </row>
    <row r="277" spans="1:8" x14ac:dyDescent="0.25">
      <c r="A277" t="str">
        <f t="shared" si="4"/>
        <v>NZ50-BDG-10-COMBDGTAW-TEDI</v>
      </c>
      <c r="B277" t="s">
        <v>48</v>
      </c>
      <c r="C277" t="s">
        <v>6</v>
      </c>
      <c r="D277" t="s">
        <v>51</v>
      </c>
      <c r="E277" t="s">
        <v>43</v>
      </c>
      <c r="F277" t="s">
        <v>7</v>
      </c>
      <c r="G277" t="s">
        <v>18</v>
      </c>
      <c r="H277" t="s">
        <v>393</v>
      </c>
    </row>
    <row r="278" spans="1:8" x14ac:dyDescent="0.25">
      <c r="A278" t="str">
        <f t="shared" si="4"/>
        <v>NZ50-BDG-10-COMBDGTAW-TEDI</v>
      </c>
      <c r="B278" t="s">
        <v>48</v>
      </c>
      <c r="C278" t="s">
        <v>6</v>
      </c>
      <c r="D278" t="s">
        <v>51</v>
      </c>
      <c r="E278" t="s">
        <v>43</v>
      </c>
      <c r="F278" t="s">
        <v>7</v>
      </c>
      <c r="G278" t="s">
        <v>17</v>
      </c>
      <c r="H278" t="s">
        <v>394</v>
      </c>
    </row>
    <row r="279" spans="1:8" x14ac:dyDescent="0.25">
      <c r="A279" t="str">
        <f t="shared" si="4"/>
        <v>NZ50-BDG-10-COMBDGTAW-TEDI</v>
      </c>
      <c r="B279" t="s">
        <v>48</v>
      </c>
      <c r="C279" t="s">
        <v>6</v>
      </c>
      <c r="D279" t="s">
        <v>51</v>
      </c>
      <c r="E279" t="s">
        <v>43</v>
      </c>
      <c r="F279" t="s">
        <v>7</v>
      </c>
      <c r="G279" t="s">
        <v>17</v>
      </c>
      <c r="H279" t="s">
        <v>395</v>
      </c>
    </row>
    <row r="280" spans="1:8" x14ac:dyDescent="0.25">
      <c r="A280" t="str">
        <f t="shared" si="4"/>
        <v>NZ50-BDG-10-COMBDGTAW-TEDI</v>
      </c>
      <c r="B280" t="s">
        <v>48</v>
      </c>
      <c r="C280" t="s">
        <v>6</v>
      </c>
      <c r="D280" t="s">
        <v>51</v>
      </c>
      <c r="E280" t="s">
        <v>43</v>
      </c>
      <c r="F280" t="s">
        <v>7</v>
      </c>
      <c r="G280" t="s">
        <v>19</v>
      </c>
      <c r="H280" t="s">
        <v>396</v>
      </c>
    </row>
    <row r="281" spans="1:8" x14ac:dyDescent="0.25">
      <c r="A281" t="str">
        <f t="shared" si="4"/>
        <v>NZ50-BDG-10-COMBDGTAW-TEDI</v>
      </c>
      <c r="B281" t="s">
        <v>48</v>
      </c>
      <c r="C281" t="s">
        <v>6</v>
      </c>
      <c r="D281" t="s">
        <v>51</v>
      </c>
      <c r="E281" t="s">
        <v>43</v>
      </c>
      <c r="F281" t="s">
        <v>7</v>
      </c>
      <c r="G281" t="s">
        <v>26</v>
      </c>
      <c r="H281" t="s">
        <v>397</v>
      </c>
    </row>
    <row r="282" spans="1:8" x14ac:dyDescent="0.25">
      <c r="A282" t="str">
        <f t="shared" si="4"/>
        <v>NZ50-BDG-10-COMBDGTAW-TEDI</v>
      </c>
      <c r="B282" t="s">
        <v>48</v>
      </c>
      <c r="C282" t="s">
        <v>6</v>
      </c>
      <c r="D282" t="s">
        <v>51</v>
      </c>
      <c r="E282" t="s">
        <v>43</v>
      </c>
      <c r="F282" t="s">
        <v>7</v>
      </c>
      <c r="G282" t="s">
        <v>26</v>
      </c>
      <c r="H282" t="s">
        <v>398</v>
      </c>
    </row>
    <row r="283" spans="1:8" x14ac:dyDescent="0.25">
      <c r="A283" t="str">
        <f t="shared" si="4"/>
        <v>NZ50-BDG-10-COMBDGTAW-TEDI</v>
      </c>
      <c r="B283" t="s">
        <v>48</v>
      </c>
      <c r="C283" t="s">
        <v>6</v>
      </c>
      <c r="D283" t="s">
        <v>51</v>
      </c>
      <c r="E283" t="s">
        <v>43</v>
      </c>
      <c r="F283" t="s">
        <v>7</v>
      </c>
      <c r="G283" t="s">
        <v>69</v>
      </c>
      <c r="H283" t="s">
        <v>399</v>
      </c>
    </row>
    <row r="284" spans="1:8" x14ac:dyDescent="0.25">
      <c r="A284" t="str">
        <f t="shared" si="4"/>
        <v>NZ50-BDG-10-COMBDGTAW-TEDI</v>
      </c>
      <c r="B284" t="s">
        <v>48</v>
      </c>
      <c r="C284" t="s">
        <v>6</v>
      </c>
      <c r="D284" t="s">
        <v>51</v>
      </c>
      <c r="E284" t="s">
        <v>43</v>
      </c>
      <c r="F284" t="s">
        <v>7</v>
      </c>
      <c r="G284" t="s">
        <v>69</v>
      </c>
      <c r="H284" t="s">
        <v>400</v>
      </c>
    </row>
    <row r="285" spans="1:8" x14ac:dyDescent="0.25">
      <c r="A285" t="str">
        <f t="shared" si="4"/>
        <v>NZ50-BDG-10-COMBDGTAW-TEDI</v>
      </c>
      <c r="B285" t="s">
        <v>48</v>
      </c>
      <c r="C285" t="s">
        <v>6</v>
      </c>
      <c r="D285" t="s">
        <v>51</v>
      </c>
      <c r="E285" t="s">
        <v>43</v>
      </c>
      <c r="F285" t="s">
        <v>7</v>
      </c>
      <c r="G285" t="s">
        <v>22</v>
      </c>
      <c r="H285" t="s">
        <v>401</v>
      </c>
    </row>
    <row r="286" spans="1:8" x14ac:dyDescent="0.25">
      <c r="A286" t="str">
        <f t="shared" si="4"/>
        <v>NZ50-BDG-10-COMBDGTAW-TEDI</v>
      </c>
      <c r="B286" t="s">
        <v>48</v>
      </c>
      <c r="C286" t="s">
        <v>6</v>
      </c>
      <c r="D286" t="s">
        <v>51</v>
      </c>
      <c r="E286" t="s">
        <v>43</v>
      </c>
      <c r="F286" t="s">
        <v>7</v>
      </c>
      <c r="G286" t="s">
        <v>22</v>
      </c>
      <c r="H286" t="s">
        <v>402</v>
      </c>
    </row>
    <row r="287" spans="1:8" x14ac:dyDescent="0.25">
      <c r="A287" t="str">
        <f t="shared" si="4"/>
        <v>NZ50-BDG-10-COMBDGTAW-TEDI</v>
      </c>
      <c r="B287" t="s">
        <v>48</v>
      </c>
      <c r="C287" t="s">
        <v>6</v>
      </c>
      <c r="D287" t="s">
        <v>51</v>
      </c>
      <c r="E287" t="s">
        <v>43</v>
      </c>
      <c r="F287" t="s">
        <v>7</v>
      </c>
      <c r="G287" t="s">
        <v>18</v>
      </c>
      <c r="H287" t="s">
        <v>403</v>
      </c>
    </row>
    <row r="288" spans="1:8" x14ac:dyDescent="0.25">
      <c r="A288" t="str">
        <f t="shared" si="4"/>
        <v>NZ50-BDG-10-COMBDGTAW-TEDI</v>
      </c>
      <c r="B288" t="s">
        <v>48</v>
      </c>
      <c r="C288" t="s">
        <v>6</v>
      </c>
      <c r="D288" t="s">
        <v>51</v>
      </c>
      <c r="E288" t="s">
        <v>43</v>
      </c>
      <c r="F288" t="s">
        <v>7</v>
      </c>
      <c r="G288" t="s">
        <v>18</v>
      </c>
      <c r="H288" t="s">
        <v>404</v>
      </c>
    </row>
    <row r="289" spans="1:8" x14ac:dyDescent="0.25">
      <c r="A289" t="str">
        <f t="shared" si="4"/>
        <v>NZ50-BDG-10-COMBDGTAW-TEDI</v>
      </c>
      <c r="B289" t="s">
        <v>48</v>
      </c>
      <c r="C289" t="s">
        <v>6</v>
      </c>
      <c r="D289" t="s">
        <v>51</v>
      </c>
      <c r="E289" t="s">
        <v>43</v>
      </c>
      <c r="F289" t="s">
        <v>7</v>
      </c>
      <c r="G289" t="s">
        <v>17</v>
      </c>
      <c r="H289" t="s">
        <v>405</v>
      </c>
    </row>
    <row r="290" spans="1:8" x14ac:dyDescent="0.25">
      <c r="A290" t="str">
        <f t="shared" si="4"/>
        <v>NZ50-BDG-10-COMBDGTAW-TEDI</v>
      </c>
      <c r="B290" t="s">
        <v>48</v>
      </c>
      <c r="C290" t="s">
        <v>6</v>
      </c>
      <c r="D290" t="s">
        <v>51</v>
      </c>
      <c r="E290" t="s">
        <v>43</v>
      </c>
      <c r="F290" t="s">
        <v>7</v>
      </c>
      <c r="G290" t="s">
        <v>17</v>
      </c>
      <c r="H290" t="s">
        <v>406</v>
      </c>
    </row>
    <row r="291" spans="1:8" x14ac:dyDescent="0.25">
      <c r="A291" t="str">
        <f t="shared" si="4"/>
        <v>NZ50-BDG-10-COMBDGTAW-TEDI</v>
      </c>
      <c r="B291" t="s">
        <v>48</v>
      </c>
      <c r="C291" t="s">
        <v>6</v>
      </c>
      <c r="D291" t="s">
        <v>51</v>
      </c>
      <c r="E291" t="s">
        <v>43</v>
      </c>
      <c r="F291" t="s">
        <v>7</v>
      </c>
      <c r="G291" t="s">
        <v>19</v>
      </c>
      <c r="H291" t="s">
        <v>407</v>
      </c>
    </row>
    <row r="292" spans="1:8" x14ac:dyDescent="0.25">
      <c r="A292" t="str">
        <f t="shared" si="4"/>
        <v>NZ50-BDG-10-COMBDGTAW-TEDI</v>
      </c>
      <c r="B292" t="s">
        <v>48</v>
      </c>
      <c r="C292" t="s">
        <v>6</v>
      </c>
      <c r="D292" t="s">
        <v>51</v>
      </c>
      <c r="E292" t="s">
        <v>43</v>
      </c>
      <c r="F292" t="s">
        <v>7</v>
      </c>
      <c r="G292" t="s">
        <v>19</v>
      </c>
      <c r="H292" t="s">
        <v>408</v>
      </c>
    </row>
    <row r="293" spans="1:8" x14ac:dyDescent="0.25">
      <c r="A293" t="str">
        <f t="shared" si="4"/>
        <v>NZ50-BDG-10-COMBDGTAW-TEDI</v>
      </c>
      <c r="B293" t="s">
        <v>48</v>
      </c>
      <c r="C293" t="s">
        <v>6</v>
      </c>
      <c r="D293" t="s">
        <v>51</v>
      </c>
      <c r="E293" t="s">
        <v>43</v>
      </c>
      <c r="F293" t="s">
        <v>7</v>
      </c>
      <c r="G293" t="s">
        <v>21</v>
      </c>
      <c r="H293" t="s">
        <v>409</v>
      </c>
    </row>
    <row r="294" spans="1:8" x14ac:dyDescent="0.25">
      <c r="A294" t="str">
        <f t="shared" si="4"/>
        <v>NZ50-BDG-10-COMBDGTAW-TEDI</v>
      </c>
      <c r="B294" t="s">
        <v>48</v>
      </c>
      <c r="C294" t="s">
        <v>6</v>
      </c>
      <c r="D294" t="s">
        <v>51</v>
      </c>
      <c r="E294" t="s">
        <v>43</v>
      </c>
      <c r="F294" t="s">
        <v>7</v>
      </c>
      <c r="G294" t="s">
        <v>21</v>
      </c>
      <c r="H294" t="s">
        <v>410</v>
      </c>
    </row>
    <row r="295" spans="1:8" x14ac:dyDescent="0.25">
      <c r="A295" t="str">
        <f t="shared" si="4"/>
        <v>NZ50-BDG-10-COMBDGTAW-TEDI</v>
      </c>
      <c r="B295" t="s">
        <v>48</v>
      </c>
      <c r="C295" t="s">
        <v>6</v>
      </c>
      <c r="D295" t="s">
        <v>51</v>
      </c>
      <c r="E295" t="s">
        <v>43</v>
      </c>
      <c r="F295" t="s">
        <v>7</v>
      </c>
      <c r="G295" t="s">
        <v>21</v>
      </c>
      <c r="H295" t="s">
        <v>411</v>
      </c>
    </row>
    <row r="296" spans="1:8" x14ac:dyDescent="0.25">
      <c r="A296" t="str">
        <f t="shared" si="4"/>
        <v>NZ50-BDG-10-COMBDGTAW-TEDI</v>
      </c>
      <c r="B296" t="s">
        <v>48</v>
      </c>
      <c r="C296" t="s">
        <v>6</v>
      </c>
      <c r="D296" t="s">
        <v>51</v>
      </c>
      <c r="E296" t="s">
        <v>43</v>
      </c>
      <c r="F296" t="s">
        <v>7</v>
      </c>
      <c r="G296" t="s">
        <v>26</v>
      </c>
      <c r="H296" t="s">
        <v>412</v>
      </c>
    </row>
    <row r="297" spans="1:8" x14ac:dyDescent="0.25">
      <c r="A297" t="str">
        <f t="shared" si="4"/>
        <v>NZ50-BDG-10-COMBDGTAW-TEDI</v>
      </c>
      <c r="B297" t="s">
        <v>48</v>
      </c>
      <c r="C297" t="s">
        <v>6</v>
      </c>
      <c r="D297" t="s">
        <v>51</v>
      </c>
      <c r="E297" t="s">
        <v>43</v>
      </c>
      <c r="F297" t="s">
        <v>7</v>
      </c>
      <c r="G297" t="s">
        <v>70</v>
      </c>
      <c r="H297" t="s">
        <v>413</v>
      </c>
    </row>
    <row r="298" spans="1:8" x14ac:dyDescent="0.25">
      <c r="A298" t="str">
        <f t="shared" si="4"/>
        <v>NZ50-BDG-10-COMBDGTAW-TEDI</v>
      </c>
      <c r="B298" t="s">
        <v>48</v>
      </c>
      <c r="C298" t="s">
        <v>6</v>
      </c>
      <c r="D298" t="s">
        <v>51</v>
      </c>
      <c r="E298" t="s">
        <v>43</v>
      </c>
      <c r="F298" t="s">
        <v>7</v>
      </c>
      <c r="G298" t="s">
        <v>26</v>
      </c>
      <c r="H298" t="s">
        <v>414</v>
      </c>
    </row>
    <row r="299" spans="1:8" x14ac:dyDescent="0.25">
      <c r="A299" t="str">
        <f t="shared" si="4"/>
        <v>NZ50-BDG-10-COMBDGTAW-TEDI</v>
      </c>
      <c r="B299" t="s">
        <v>48</v>
      </c>
      <c r="C299" t="s">
        <v>6</v>
      </c>
      <c r="D299" t="s">
        <v>51</v>
      </c>
      <c r="E299" t="s">
        <v>43</v>
      </c>
      <c r="F299" t="s">
        <v>7</v>
      </c>
      <c r="G299" t="s">
        <v>70</v>
      </c>
      <c r="H299" t="s">
        <v>415</v>
      </c>
    </row>
    <row r="300" spans="1:8" x14ac:dyDescent="0.25">
      <c r="A300" t="str">
        <f t="shared" si="4"/>
        <v>NZ50-BDG-10-COMBDGTAW-TEDI</v>
      </c>
      <c r="B300" t="s">
        <v>48</v>
      </c>
      <c r="C300" t="s">
        <v>6</v>
      </c>
      <c r="D300" t="s">
        <v>51</v>
      </c>
      <c r="E300" t="s">
        <v>43</v>
      </c>
      <c r="F300" t="s">
        <v>7</v>
      </c>
      <c r="G300" t="s">
        <v>26</v>
      </c>
      <c r="H300" t="s">
        <v>416</v>
      </c>
    </row>
    <row r="301" spans="1:8" x14ac:dyDescent="0.25">
      <c r="A301" t="str">
        <f t="shared" si="4"/>
        <v>NZ50-BDG-10-COMBDGTAW-TEDI</v>
      </c>
      <c r="B301" t="s">
        <v>48</v>
      </c>
      <c r="C301" t="s">
        <v>6</v>
      </c>
      <c r="D301" t="s">
        <v>51</v>
      </c>
      <c r="E301" t="s">
        <v>43</v>
      </c>
      <c r="F301" t="s">
        <v>7</v>
      </c>
      <c r="G301" t="s">
        <v>26</v>
      </c>
      <c r="H301" t="s">
        <v>417</v>
      </c>
    </row>
    <row r="302" spans="1:8" x14ac:dyDescent="0.25">
      <c r="A302" t="str">
        <f t="shared" si="4"/>
        <v>NZ50-BDG-10-COMBDGTAW-TEDI</v>
      </c>
      <c r="B302" t="s">
        <v>48</v>
      </c>
      <c r="C302" t="s">
        <v>6</v>
      </c>
      <c r="D302" t="s">
        <v>51</v>
      </c>
      <c r="E302" t="s">
        <v>43</v>
      </c>
      <c r="F302" t="s">
        <v>7</v>
      </c>
      <c r="G302" t="s">
        <v>70</v>
      </c>
      <c r="H302" t="s">
        <v>418</v>
      </c>
    </row>
    <row r="303" spans="1:8" x14ac:dyDescent="0.25">
      <c r="A303" t="str">
        <f t="shared" si="4"/>
        <v>NZ50-BDG-10-COMBDGTAW-TEDI</v>
      </c>
      <c r="B303" t="s">
        <v>48</v>
      </c>
      <c r="C303" t="s">
        <v>6</v>
      </c>
      <c r="D303" t="s">
        <v>51</v>
      </c>
      <c r="E303" t="s">
        <v>43</v>
      </c>
      <c r="F303" t="s">
        <v>7</v>
      </c>
      <c r="G303" t="s">
        <v>17</v>
      </c>
      <c r="H303" t="s">
        <v>419</v>
      </c>
    </row>
    <row r="304" spans="1:8" x14ac:dyDescent="0.25">
      <c r="A304" t="str">
        <f t="shared" si="4"/>
        <v>NZ50-BDG-10-COMBDGTAW-TEDI</v>
      </c>
      <c r="B304" t="s">
        <v>48</v>
      </c>
      <c r="C304" t="s">
        <v>6</v>
      </c>
      <c r="D304" t="s">
        <v>51</v>
      </c>
      <c r="E304" t="s">
        <v>43</v>
      </c>
      <c r="F304" t="s">
        <v>7</v>
      </c>
      <c r="G304" t="s">
        <v>26</v>
      </c>
      <c r="H304" t="s">
        <v>420</v>
      </c>
    </row>
    <row r="305" spans="1:8" x14ac:dyDescent="0.25">
      <c r="A305" t="str">
        <f t="shared" si="4"/>
        <v>NZ50-BDG-10-COMBDGTAW-TEDI</v>
      </c>
      <c r="B305" t="s">
        <v>48</v>
      </c>
      <c r="C305" t="s">
        <v>6</v>
      </c>
      <c r="D305" t="s">
        <v>51</v>
      </c>
      <c r="E305" t="s">
        <v>43</v>
      </c>
      <c r="F305" t="s">
        <v>7</v>
      </c>
      <c r="G305" t="s">
        <v>26</v>
      </c>
      <c r="H305" t="s">
        <v>421</v>
      </c>
    </row>
    <row r="306" spans="1:8" x14ac:dyDescent="0.25">
      <c r="A306" t="str">
        <f t="shared" si="4"/>
        <v>NZ50-BDG-10-COMBDGTAW-TEDI</v>
      </c>
      <c r="B306" t="s">
        <v>48</v>
      </c>
      <c r="C306" t="s">
        <v>6</v>
      </c>
      <c r="D306" t="s">
        <v>51</v>
      </c>
      <c r="E306" t="s">
        <v>43</v>
      </c>
      <c r="F306" t="s">
        <v>7</v>
      </c>
      <c r="G306" t="s">
        <v>26</v>
      </c>
      <c r="H306" t="s">
        <v>422</v>
      </c>
    </row>
    <row r="307" spans="1:8" x14ac:dyDescent="0.25">
      <c r="A307" t="str">
        <f t="shared" si="4"/>
        <v>NZ50-BDG-10-COMBDGTAW-TEDI</v>
      </c>
      <c r="B307" t="s">
        <v>48</v>
      </c>
      <c r="C307" t="s">
        <v>6</v>
      </c>
      <c r="D307" t="s">
        <v>51</v>
      </c>
      <c r="E307" t="s">
        <v>43</v>
      </c>
      <c r="F307" t="s">
        <v>7</v>
      </c>
      <c r="G307" t="s">
        <v>26</v>
      </c>
      <c r="H307" t="s">
        <v>423</v>
      </c>
    </row>
    <row r="308" spans="1:8" x14ac:dyDescent="0.25">
      <c r="A308" t="str">
        <f t="shared" si="4"/>
        <v>NZ50-BDG-10-COMBDGWST-TEDI</v>
      </c>
      <c r="B308" t="s">
        <v>48</v>
      </c>
      <c r="C308" t="s">
        <v>6</v>
      </c>
      <c r="D308" t="s">
        <v>49</v>
      </c>
      <c r="E308" t="s">
        <v>43</v>
      </c>
      <c r="F308" t="s">
        <v>7</v>
      </c>
      <c r="G308" t="s">
        <v>17</v>
      </c>
      <c r="H308" t="s">
        <v>424</v>
      </c>
    </row>
    <row r="309" spans="1:8" x14ac:dyDescent="0.25">
      <c r="A309" t="str">
        <f t="shared" si="4"/>
        <v>NZ50-BDG-10-COMBDGWST-TEDI</v>
      </c>
      <c r="B309" t="s">
        <v>48</v>
      </c>
      <c r="C309" t="s">
        <v>6</v>
      </c>
      <c r="D309" t="s">
        <v>49</v>
      </c>
      <c r="E309" t="s">
        <v>43</v>
      </c>
      <c r="F309" t="s">
        <v>7</v>
      </c>
      <c r="G309" t="s">
        <v>19</v>
      </c>
      <c r="H309" t="s">
        <v>425</v>
      </c>
    </row>
    <row r="310" spans="1:8" x14ac:dyDescent="0.25">
      <c r="A310" t="str">
        <f t="shared" si="4"/>
        <v>NZ50-BDG-10-COMBDGWST-TEDI</v>
      </c>
      <c r="B310" t="s">
        <v>48</v>
      </c>
      <c r="C310" t="s">
        <v>6</v>
      </c>
      <c r="D310" t="s">
        <v>49</v>
      </c>
      <c r="E310" t="s">
        <v>43</v>
      </c>
      <c r="F310" t="s">
        <v>7</v>
      </c>
      <c r="G310" t="s">
        <v>69</v>
      </c>
      <c r="H310" t="s">
        <v>426</v>
      </c>
    </row>
    <row r="311" spans="1:8" x14ac:dyDescent="0.25">
      <c r="A311" t="str">
        <f t="shared" si="4"/>
        <v>NZ50-BDG-10-COMBDGWST-TEDI</v>
      </c>
      <c r="B311" t="s">
        <v>48</v>
      </c>
      <c r="C311" t="s">
        <v>6</v>
      </c>
      <c r="D311" t="s">
        <v>49</v>
      </c>
      <c r="E311" t="s">
        <v>43</v>
      </c>
      <c r="F311" t="s">
        <v>7</v>
      </c>
      <c r="G311" t="s">
        <v>18</v>
      </c>
      <c r="H311" t="s">
        <v>427</v>
      </c>
    </row>
    <row r="312" spans="1:8" x14ac:dyDescent="0.25">
      <c r="A312" t="str">
        <f t="shared" si="4"/>
        <v>NZ50-BDG-10-COMBDGWST-TEDI</v>
      </c>
      <c r="B312" t="s">
        <v>48</v>
      </c>
      <c r="C312" t="s">
        <v>6</v>
      </c>
      <c r="D312" t="s">
        <v>49</v>
      </c>
      <c r="E312" t="s">
        <v>43</v>
      </c>
      <c r="F312" t="s">
        <v>7</v>
      </c>
      <c r="G312" t="s">
        <v>17</v>
      </c>
      <c r="H312" t="s">
        <v>428</v>
      </c>
    </row>
    <row r="313" spans="1:8" x14ac:dyDescent="0.25">
      <c r="A313" t="str">
        <f t="shared" si="4"/>
        <v>NZ50-BDG-10-COMBDGWST-TEDI</v>
      </c>
      <c r="B313" t="s">
        <v>48</v>
      </c>
      <c r="C313" t="s">
        <v>6</v>
      </c>
      <c r="D313" t="s">
        <v>49</v>
      </c>
      <c r="E313" t="s">
        <v>43</v>
      </c>
      <c r="F313" t="s">
        <v>7</v>
      </c>
      <c r="G313" t="s">
        <v>17</v>
      </c>
      <c r="H313" t="s">
        <v>429</v>
      </c>
    </row>
    <row r="314" spans="1:8" x14ac:dyDescent="0.25">
      <c r="A314" t="str">
        <f t="shared" si="4"/>
        <v>NZ50-BDG-10-COMBDGWST-TEDI</v>
      </c>
      <c r="B314" t="s">
        <v>48</v>
      </c>
      <c r="C314" t="s">
        <v>6</v>
      </c>
      <c r="D314" t="s">
        <v>49</v>
      </c>
      <c r="E314" t="s">
        <v>43</v>
      </c>
      <c r="F314" t="s">
        <v>7</v>
      </c>
      <c r="G314" t="s">
        <v>19</v>
      </c>
      <c r="H314" t="s">
        <v>430</v>
      </c>
    </row>
    <row r="315" spans="1:8" x14ac:dyDescent="0.25">
      <c r="A315" t="str">
        <f t="shared" si="4"/>
        <v>NZ50-BDG-10-COMBDGWST-TEDI</v>
      </c>
      <c r="B315" t="s">
        <v>48</v>
      </c>
      <c r="C315" t="s">
        <v>6</v>
      </c>
      <c r="D315" t="s">
        <v>49</v>
      </c>
      <c r="E315" t="s">
        <v>43</v>
      </c>
      <c r="F315" t="s">
        <v>7</v>
      </c>
      <c r="G315" t="s">
        <v>26</v>
      </c>
      <c r="H315" t="s">
        <v>431</v>
      </c>
    </row>
    <row r="316" spans="1:8" x14ac:dyDescent="0.25">
      <c r="A316" t="str">
        <f t="shared" si="4"/>
        <v>NZ50-BDG-10-COMBDGWST-TEDI</v>
      </c>
      <c r="B316" t="s">
        <v>48</v>
      </c>
      <c r="C316" t="s">
        <v>6</v>
      </c>
      <c r="D316" t="s">
        <v>49</v>
      </c>
      <c r="E316" t="s">
        <v>43</v>
      </c>
      <c r="F316" t="s">
        <v>7</v>
      </c>
      <c r="G316" t="s">
        <v>26</v>
      </c>
      <c r="H316" t="s">
        <v>432</v>
      </c>
    </row>
    <row r="317" spans="1:8" x14ac:dyDescent="0.25">
      <c r="A317" t="str">
        <f t="shared" si="4"/>
        <v>NZ50-BDG-10-COMBDGWST-TEDI</v>
      </c>
      <c r="B317" t="s">
        <v>48</v>
      </c>
      <c r="C317" t="s">
        <v>6</v>
      </c>
      <c r="D317" t="s">
        <v>49</v>
      </c>
      <c r="E317" t="s">
        <v>43</v>
      </c>
      <c r="F317" t="s">
        <v>7</v>
      </c>
      <c r="G317" t="s">
        <v>69</v>
      </c>
      <c r="H317" t="s">
        <v>433</v>
      </c>
    </row>
    <row r="318" spans="1:8" x14ac:dyDescent="0.25">
      <c r="A318" t="str">
        <f t="shared" si="4"/>
        <v>NZ50-BDG-10-COMBDGWST-TEDI</v>
      </c>
      <c r="B318" t="s">
        <v>48</v>
      </c>
      <c r="C318" t="s">
        <v>6</v>
      </c>
      <c r="D318" t="s">
        <v>49</v>
      </c>
      <c r="E318" t="s">
        <v>43</v>
      </c>
      <c r="F318" t="s">
        <v>7</v>
      </c>
      <c r="G318" t="s">
        <v>69</v>
      </c>
      <c r="H318" t="s">
        <v>434</v>
      </c>
    </row>
    <row r="319" spans="1:8" x14ac:dyDescent="0.25">
      <c r="A319" t="str">
        <f t="shared" si="4"/>
        <v>NZ50-BDG-10-COMBDGWST-TEDI</v>
      </c>
      <c r="B319" t="s">
        <v>48</v>
      </c>
      <c r="C319" t="s">
        <v>6</v>
      </c>
      <c r="D319" t="s">
        <v>49</v>
      </c>
      <c r="E319" t="s">
        <v>43</v>
      </c>
      <c r="F319" t="s">
        <v>7</v>
      </c>
      <c r="G319" t="s">
        <v>22</v>
      </c>
      <c r="H319" t="s">
        <v>435</v>
      </c>
    </row>
    <row r="320" spans="1:8" x14ac:dyDescent="0.25">
      <c r="A320" t="str">
        <f t="shared" si="4"/>
        <v>NZ50-BDG-10-COMBDGWST-TEDI</v>
      </c>
      <c r="B320" t="s">
        <v>48</v>
      </c>
      <c r="C320" t="s">
        <v>6</v>
      </c>
      <c r="D320" t="s">
        <v>49</v>
      </c>
      <c r="E320" t="s">
        <v>43</v>
      </c>
      <c r="F320" t="s">
        <v>7</v>
      </c>
      <c r="G320" t="s">
        <v>22</v>
      </c>
      <c r="H320" t="s">
        <v>436</v>
      </c>
    </row>
    <row r="321" spans="1:8" x14ac:dyDescent="0.25">
      <c r="A321" t="str">
        <f t="shared" si="4"/>
        <v>NZ50-BDG-10-COMBDGWST-TEDI</v>
      </c>
      <c r="B321" t="s">
        <v>48</v>
      </c>
      <c r="C321" t="s">
        <v>6</v>
      </c>
      <c r="D321" t="s">
        <v>49</v>
      </c>
      <c r="E321" t="s">
        <v>43</v>
      </c>
      <c r="F321" t="s">
        <v>7</v>
      </c>
      <c r="G321" t="s">
        <v>18</v>
      </c>
      <c r="H321" t="s">
        <v>437</v>
      </c>
    </row>
    <row r="322" spans="1:8" x14ac:dyDescent="0.25">
      <c r="A322" t="str">
        <f t="shared" si="4"/>
        <v>NZ50-BDG-10-COMBDGWST-TEDI</v>
      </c>
      <c r="B322" t="s">
        <v>48</v>
      </c>
      <c r="C322" t="s">
        <v>6</v>
      </c>
      <c r="D322" t="s">
        <v>49</v>
      </c>
      <c r="E322" t="s">
        <v>43</v>
      </c>
      <c r="F322" t="s">
        <v>7</v>
      </c>
      <c r="G322" t="s">
        <v>18</v>
      </c>
      <c r="H322" t="s">
        <v>438</v>
      </c>
    </row>
    <row r="323" spans="1:8" x14ac:dyDescent="0.25">
      <c r="A323" t="str">
        <f t="shared" ref="A323:A351" si="5">"NZ50-BDG-10-"&amp;B323&amp;C323&amp;D323&amp;"-TEDI"</f>
        <v>NZ50-BDG-10-COMBDGWST-TEDI</v>
      </c>
      <c r="B323" t="s">
        <v>48</v>
      </c>
      <c r="C323" t="s">
        <v>6</v>
      </c>
      <c r="D323" t="s">
        <v>49</v>
      </c>
      <c r="E323" t="s">
        <v>43</v>
      </c>
      <c r="F323" t="s">
        <v>7</v>
      </c>
      <c r="G323" t="s">
        <v>17</v>
      </c>
      <c r="H323" t="s">
        <v>439</v>
      </c>
    </row>
    <row r="324" spans="1:8" x14ac:dyDescent="0.25">
      <c r="A324" t="str">
        <f t="shared" si="5"/>
        <v>NZ50-BDG-10-COMBDGWST-TEDI</v>
      </c>
      <c r="B324" t="s">
        <v>48</v>
      </c>
      <c r="C324" t="s">
        <v>6</v>
      </c>
      <c r="D324" t="s">
        <v>49</v>
      </c>
      <c r="E324" t="s">
        <v>43</v>
      </c>
      <c r="F324" t="s">
        <v>7</v>
      </c>
      <c r="G324" t="s">
        <v>17</v>
      </c>
      <c r="H324" t="s">
        <v>440</v>
      </c>
    </row>
    <row r="325" spans="1:8" x14ac:dyDescent="0.25">
      <c r="A325" t="str">
        <f t="shared" si="5"/>
        <v>NZ50-BDG-10-COMBDGWST-TEDI</v>
      </c>
      <c r="B325" t="s">
        <v>48</v>
      </c>
      <c r="C325" t="s">
        <v>6</v>
      </c>
      <c r="D325" t="s">
        <v>49</v>
      </c>
      <c r="E325" t="s">
        <v>43</v>
      </c>
      <c r="F325" t="s">
        <v>7</v>
      </c>
      <c r="G325" t="s">
        <v>19</v>
      </c>
      <c r="H325" t="s">
        <v>441</v>
      </c>
    </row>
    <row r="326" spans="1:8" x14ac:dyDescent="0.25">
      <c r="A326" t="str">
        <f t="shared" si="5"/>
        <v>NZ50-BDG-10-COMBDGWST-TEDI</v>
      </c>
      <c r="B326" t="s">
        <v>48</v>
      </c>
      <c r="C326" t="s">
        <v>6</v>
      </c>
      <c r="D326" t="s">
        <v>49</v>
      </c>
      <c r="E326" t="s">
        <v>43</v>
      </c>
      <c r="F326" t="s">
        <v>7</v>
      </c>
      <c r="G326" t="s">
        <v>19</v>
      </c>
      <c r="H326" t="s">
        <v>442</v>
      </c>
    </row>
    <row r="327" spans="1:8" x14ac:dyDescent="0.25">
      <c r="A327" t="str">
        <f t="shared" si="5"/>
        <v>NZ50-BDG-10-COMBDGWST-TEDI</v>
      </c>
      <c r="B327" t="s">
        <v>48</v>
      </c>
      <c r="C327" t="s">
        <v>6</v>
      </c>
      <c r="D327" t="s">
        <v>49</v>
      </c>
      <c r="E327" t="s">
        <v>43</v>
      </c>
      <c r="F327" t="s">
        <v>7</v>
      </c>
      <c r="G327" t="s">
        <v>21</v>
      </c>
      <c r="H327" t="s">
        <v>443</v>
      </c>
    </row>
    <row r="328" spans="1:8" x14ac:dyDescent="0.25">
      <c r="A328" t="str">
        <f t="shared" si="5"/>
        <v>NZ50-BDG-10-COMBDGWST-TEDI</v>
      </c>
      <c r="B328" t="s">
        <v>48</v>
      </c>
      <c r="C328" t="s">
        <v>6</v>
      </c>
      <c r="D328" t="s">
        <v>49</v>
      </c>
      <c r="E328" t="s">
        <v>43</v>
      </c>
      <c r="F328" t="s">
        <v>7</v>
      </c>
      <c r="G328" t="s">
        <v>21</v>
      </c>
      <c r="H328" t="s">
        <v>444</v>
      </c>
    </row>
    <row r="329" spans="1:8" x14ac:dyDescent="0.25">
      <c r="A329" t="str">
        <f t="shared" si="5"/>
        <v>NZ50-BDG-10-COMBDGWST-TEDI</v>
      </c>
      <c r="B329" t="s">
        <v>48</v>
      </c>
      <c r="C329" t="s">
        <v>6</v>
      </c>
      <c r="D329" t="s">
        <v>49</v>
      </c>
      <c r="E329" t="s">
        <v>43</v>
      </c>
      <c r="F329" t="s">
        <v>7</v>
      </c>
      <c r="G329" t="s">
        <v>21</v>
      </c>
      <c r="H329" t="s">
        <v>445</v>
      </c>
    </row>
    <row r="330" spans="1:8" x14ac:dyDescent="0.25">
      <c r="A330" t="str">
        <f t="shared" si="5"/>
        <v>NZ50-BDG-10-COMBDGWST-TEDI</v>
      </c>
      <c r="B330" t="s">
        <v>48</v>
      </c>
      <c r="C330" t="s">
        <v>6</v>
      </c>
      <c r="D330" t="s">
        <v>49</v>
      </c>
      <c r="E330" t="s">
        <v>43</v>
      </c>
      <c r="F330" t="s">
        <v>7</v>
      </c>
      <c r="G330" t="s">
        <v>26</v>
      </c>
      <c r="H330" t="s">
        <v>446</v>
      </c>
    </row>
    <row r="331" spans="1:8" x14ac:dyDescent="0.25">
      <c r="A331" t="str">
        <f t="shared" si="5"/>
        <v>NZ50-BDG-10-COMBDGWST-TEDI</v>
      </c>
      <c r="B331" t="s">
        <v>48</v>
      </c>
      <c r="C331" t="s">
        <v>6</v>
      </c>
      <c r="D331" t="s">
        <v>49</v>
      </c>
      <c r="E331" t="s">
        <v>43</v>
      </c>
      <c r="F331" t="s">
        <v>7</v>
      </c>
      <c r="G331" t="s">
        <v>70</v>
      </c>
      <c r="H331" t="s">
        <v>447</v>
      </c>
    </row>
    <row r="332" spans="1:8" x14ac:dyDescent="0.25">
      <c r="A332" t="str">
        <f t="shared" si="5"/>
        <v>NZ50-BDG-10-COMBDGWST-TEDI</v>
      </c>
      <c r="B332" t="s">
        <v>48</v>
      </c>
      <c r="C332" t="s">
        <v>6</v>
      </c>
      <c r="D332" t="s">
        <v>49</v>
      </c>
      <c r="E332" t="s">
        <v>43</v>
      </c>
      <c r="F332" t="s">
        <v>7</v>
      </c>
      <c r="G332" t="s">
        <v>26</v>
      </c>
      <c r="H332" t="s">
        <v>448</v>
      </c>
    </row>
    <row r="333" spans="1:8" x14ac:dyDescent="0.25">
      <c r="A333" t="str">
        <f t="shared" si="5"/>
        <v>NZ50-BDG-10-COMBDGWST-TEDI</v>
      </c>
      <c r="B333" t="s">
        <v>48</v>
      </c>
      <c r="C333" t="s">
        <v>6</v>
      </c>
      <c r="D333" t="s">
        <v>49</v>
      </c>
      <c r="E333" t="s">
        <v>43</v>
      </c>
      <c r="F333" t="s">
        <v>7</v>
      </c>
      <c r="G333" t="s">
        <v>70</v>
      </c>
      <c r="H333" t="s">
        <v>449</v>
      </c>
    </row>
    <row r="334" spans="1:8" x14ac:dyDescent="0.25">
      <c r="A334" t="str">
        <f t="shared" si="5"/>
        <v>NZ50-BDG-10-COMBDGWST-TEDI</v>
      </c>
      <c r="B334" t="s">
        <v>48</v>
      </c>
      <c r="C334" t="s">
        <v>6</v>
      </c>
      <c r="D334" t="s">
        <v>49</v>
      </c>
      <c r="E334" t="s">
        <v>43</v>
      </c>
      <c r="F334" t="s">
        <v>7</v>
      </c>
      <c r="G334" t="s">
        <v>26</v>
      </c>
      <c r="H334" t="s">
        <v>450</v>
      </c>
    </row>
    <row r="335" spans="1:8" x14ac:dyDescent="0.25">
      <c r="A335" t="str">
        <f t="shared" si="5"/>
        <v>NZ50-BDG-10-COMBDGWST-TEDI</v>
      </c>
      <c r="B335" t="s">
        <v>48</v>
      </c>
      <c r="C335" t="s">
        <v>6</v>
      </c>
      <c r="D335" t="s">
        <v>49</v>
      </c>
      <c r="E335" t="s">
        <v>43</v>
      </c>
      <c r="F335" t="s">
        <v>7</v>
      </c>
      <c r="G335" t="s">
        <v>26</v>
      </c>
      <c r="H335" t="s">
        <v>451</v>
      </c>
    </row>
    <row r="336" spans="1:8" x14ac:dyDescent="0.25">
      <c r="A336" t="str">
        <f t="shared" si="5"/>
        <v>NZ50-BDG-10-COMBDGWST-TEDI</v>
      </c>
      <c r="B336" t="s">
        <v>48</v>
      </c>
      <c r="C336" t="s">
        <v>6</v>
      </c>
      <c r="D336" t="s">
        <v>49</v>
      </c>
      <c r="E336" t="s">
        <v>43</v>
      </c>
      <c r="F336" t="s">
        <v>7</v>
      </c>
      <c r="G336" t="s">
        <v>70</v>
      </c>
      <c r="H336" t="s">
        <v>452</v>
      </c>
    </row>
    <row r="337" spans="1:8" x14ac:dyDescent="0.25">
      <c r="A337" t="str">
        <f t="shared" si="5"/>
        <v>NZ50-BDG-10-COMBDGWST-TEDI</v>
      </c>
      <c r="B337" t="s">
        <v>48</v>
      </c>
      <c r="C337" t="s">
        <v>6</v>
      </c>
      <c r="D337" t="s">
        <v>49</v>
      </c>
      <c r="E337" t="s">
        <v>43</v>
      </c>
      <c r="F337" t="s">
        <v>7</v>
      </c>
      <c r="G337" t="s">
        <v>17</v>
      </c>
      <c r="H337" t="s">
        <v>453</v>
      </c>
    </row>
    <row r="338" spans="1:8" x14ac:dyDescent="0.25">
      <c r="A338" t="str">
        <f t="shared" si="5"/>
        <v>NZ50-BDG-10-COMBDGWST-TEDI</v>
      </c>
      <c r="B338" t="s">
        <v>48</v>
      </c>
      <c r="C338" t="s">
        <v>6</v>
      </c>
      <c r="D338" t="s">
        <v>49</v>
      </c>
      <c r="E338" t="s">
        <v>43</v>
      </c>
      <c r="F338" t="s">
        <v>7</v>
      </c>
      <c r="G338" t="s">
        <v>26</v>
      </c>
      <c r="H338" t="s">
        <v>454</v>
      </c>
    </row>
    <row r="339" spans="1:8" x14ac:dyDescent="0.25">
      <c r="A339" t="str">
        <f t="shared" si="5"/>
        <v>NZ50-BDG-10-COMBDGWST-TEDI</v>
      </c>
      <c r="B339" t="s">
        <v>48</v>
      </c>
      <c r="C339" t="s">
        <v>6</v>
      </c>
      <c r="D339" t="s">
        <v>49</v>
      </c>
      <c r="E339" t="s">
        <v>43</v>
      </c>
      <c r="F339" t="s">
        <v>7</v>
      </c>
      <c r="G339" t="s">
        <v>26</v>
      </c>
      <c r="H339" t="s">
        <v>455</v>
      </c>
    </row>
    <row r="340" spans="1:8" x14ac:dyDescent="0.25">
      <c r="A340" t="str">
        <f t="shared" si="5"/>
        <v>NZ50-BDG-10-COMBDGWST-TEDI</v>
      </c>
      <c r="B340" t="s">
        <v>48</v>
      </c>
      <c r="C340" t="s">
        <v>6</v>
      </c>
      <c r="D340" t="s">
        <v>49</v>
      </c>
      <c r="E340" t="s">
        <v>43</v>
      </c>
      <c r="F340" t="s">
        <v>7</v>
      </c>
      <c r="G340" t="s">
        <v>26</v>
      </c>
      <c r="H340" t="s">
        <v>456</v>
      </c>
    </row>
    <row r="341" spans="1:8" x14ac:dyDescent="0.25">
      <c r="A341" t="str">
        <f t="shared" si="5"/>
        <v>NZ50-BDG-10-COMBDGWST-TEDI</v>
      </c>
      <c r="B341" t="s">
        <v>48</v>
      </c>
      <c r="C341" t="s">
        <v>6</v>
      </c>
      <c r="D341" t="s">
        <v>49</v>
      </c>
      <c r="E341" t="s">
        <v>43</v>
      </c>
      <c r="F341" t="s">
        <v>7</v>
      </c>
      <c r="G341" t="s">
        <v>26</v>
      </c>
      <c r="H341" t="s">
        <v>457</v>
      </c>
    </row>
    <row r="342" spans="1:8" x14ac:dyDescent="0.25">
      <c r="A342" t="str">
        <f t="shared" si="5"/>
        <v>NZ50-BDG-10-COMBDGWST-TEDI</v>
      </c>
      <c r="B342" t="s">
        <v>48</v>
      </c>
      <c r="C342" t="s">
        <v>6</v>
      </c>
      <c r="D342" t="s">
        <v>49</v>
      </c>
      <c r="E342" t="s">
        <v>43</v>
      </c>
      <c r="F342" t="s">
        <v>7</v>
      </c>
      <c r="G342" t="s">
        <v>45</v>
      </c>
      <c r="H342" t="s">
        <v>458</v>
      </c>
    </row>
    <row r="343" spans="1:8" x14ac:dyDescent="0.25">
      <c r="A343" t="str">
        <f t="shared" si="5"/>
        <v>NZ50-BDG-10-COMBDGRTT-TEDI</v>
      </c>
      <c r="B343" t="s">
        <v>48</v>
      </c>
      <c r="C343" t="s">
        <v>6</v>
      </c>
      <c r="D343" t="s">
        <v>50</v>
      </c>
      <c r="E343" t="s">
        <v>43</v>
      </c>
      <c r="F343" t="s">
        <v>7</v>
      </c>
      <c r="G343" t="s">
        <v>45</v>
      </c>
      <c r="H343" t="s">
        <v>459</v>
      </c>
    </row>
    <row r="344" spans="1:8" x14ac:dyDescent="0.25">
      <c r="A344" t="str">
        <f t="shared" si="5"/>
        <v>NZ50-BDG-10-COMBDGTAW-TEDI</v>
      </c>
      <c r="B344" t="s">
        <v>48</v>
      </c>
      <c r="C344" t="s">
        <v>6</v>
      </c>
      <c r="D344" t="s">
        <v>51</v>
      </c>
      <c r="E344" t="s">
        <v>43</v>
      </c>
      <c r="F344" t="s">
        <v>7</v>
      </c>
      <c r="G344" t="s">
        <v>45</v>
      </c>
      <c r="H344" t="s">
        <v>460</v>
      </c>
    </row>
    <row r="345" spans="1:8" x14ac:dyDescent="0.25">
      <c r="A345" t="str">
        <f t="shared" si="5"/>
        <v>NZ50-BDG-10-COMBDGICI-TEDI</v>
      </c>
      <c r="B345" t="s">
        <v>48</v>
      </c>
      <c r="C345" t="s">
        <v>6</v>
      </c>
      <c r="D345" t="s">
        <v>52</v>
      </c>
      <c r="E345" t="s">
        <v>43</v>
      </c>
      <c r="F345" t="s">
        <v>7</v>
      </c>
      <c r="G345" t="s">
        <v>45</v>
      </c>
      <c r="H345" t="s">
        <v>461</v>
      </c>
    </row>
    <row r="346" spans="1:8" x14ac:dyDescent="0.25">
      <c r="A346" t="str">
        <f t="shared" si="5"/>
        <v>NZ50-BDG-10-COMBDGOFF-TEDI</v>
      </c>
      <c r="B346" t="s">
        <v>48</v>
      </c>
      <c r="C346" t="s">
        <v>6</v>
      </c>
      <c r="D346" t="s">
        <v>53</v>
      </c>
      <c r="E346" t="s">
        <v>43</v>
      </c>
      <c r="F346" t="s">
        <v>7</v>
      </c>
      <c r="G346" t="s">
        <v>45</v>
      </c>
      <c r="H346" t="s">
        <v>462</v>
      </c>
    </row>
    <row r="347" spans="1:8" x14ac:dyDescent="0.25">
      <c r="A347" t="str">
        <f t="shared" si="5"/>
        <v>NZ50-BDG-10-COMBDGEDS-TEDI</v>
      </c>
      <c r="B347" t="s">
        <v>48</v>
      </c>
      <c r="C347" t="s">
        <v>6</v>
      </c>
      <c r="D347" t="s">
        <v>54</v>
      </c>
      <c r="E347" t="s">
        <v>43</v>
      </c>
      <c r="F347" t="s">
        <v>7</v>
      </c>
      <c r="G347" t="s">
        <v>45</v>
      </c>
      <c r="H347" t="s">
        <v>463</v>
      </c>
    </row>
    <row r="348" spans="1:8" x14ac:dyDescent="0.25">
      <c r="A348" t="str">
        <f t="shared" si="5"/>
        <v>NZ50-BDG-10-COMBDGHLC-TEDI</v>
      </c>
      <c r="B348" t="s">
        <v>48</v>
      </c>
      <c r="C348" t="s">
        <v>6</v>
      </c>
      <c r="D348" t="s">
        <v>55</v>
      </c>
      <c r="E348" t="s">
        <v>43</v>
      </c>
      <c r="F348" t="s">
        <v>7</v>
      </c>
      <c r="G348" t="s">
        <v>45</v>
      </c>
      <c r="H348" t="s">
        <v>464</v>
      </c>
    </row>
    <row r="349" spans="1:8" x14ac:dyDescent="0.25">
      <c r="A349" t="str">
        <f t="shared" si="5"/>
        <v>NZ50-BDG-10-COMBDGAER-TEDI</v>
      </c>
      <c r="B349" t="s">
        <v>48</v>
      </c>
      <c r="C349" t="s">
        <v>6</v>
      </c>
      <c r="D349" t="s">
        <v>56</v>
      </c>
      <c r="E349" t="s">
        <v>43</v>
      </c>
      <c r="F349" t="s">
        <v>7</v>
      </c>
      <c r="G349" t="s">
        <v>45</v>
      </c>
      <c r="H349" t="s">
        <v>465</v>
      </c>
    </row>
    <row r="350" spans="1:8" x14ac:dyDescent="0.25">
      <c r="A350" t="str">
        <f t="shared" si="5"/>
        <v>NZ50-BDG-10-COMBDGAFS-TEDI</v>
      </c>
      <c r="B350" t="s">
        <v>48</v>
      </c>
      <c r="C350" t="s">
        <v>6</v>
      </c>
      <c r="D350" t="s">
        <v>57</v>
      </c>
      <c r="E350" t="s">
        <v>43</v>
      </c>
      <c r="F350" t="s">
        <v>7</v>
      </c>
      <c r="G350" t="s">
        <v>45</v>
      </c>
      <c r="H350" t="s">
        <v>466</v>
      </c>
    </row>
    <row r="351" spans="1:8" x14ac:dyDescent="0.25">
      <c r="A351" t="str">
        <f t="shared" si="5"/>
        <v>NZ50-BDG-10-COMBDGOTS-TEDI</v>
      </c>
      <c r="B351" t="s">
        <v>48</v>
      </c>
      <c r="C351" t="s">
        <v>6</v>
      </c>
      <c r="D351" t="s">
        <v>58</v>
      </c>
      <c r="E351" t="s">
        <v>43</v>
      </c>
      <c r="F351" t="s">
        <v>7</v>
      </c>
      <c r="G351" t="s">
        <v>45</v>
      </c>
      <c r="H351" t="s">
        <v>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21"/>
  <sheetViews>
    <sheetView workbookViewId="0">
      <selection activeCell="K10" sqref="K10"/>
    </sheetView>
  </sheetViews>
  <sheetFormatPr defaultRowHeight="15" x14ac:dyDescent="0.25"/>
  <cols>
    <col min="1" max="1" width="20.570312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8" width="2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</row>
    <row r="2" spans="1:7" x14ac:dyDescent="0.25">
      <c r="A2" t="s">
        <v>468</v>
      </c>
      <c r="B2" t="s">
        <v>48</v>
      </c>
      <c r="C2" t="s">
        <v>6</v>
      </c>
      <c r="D2" t="s">
        <v>49</v>
      </c>
      <c r="E2" t="s">
        <v>43</v>
      </c>
      <c r="F2" t="s">
        <v>7</v>
      </c>
      <c r="G2" t="s">
        <v>59</v>
      </c>
    </row>
    <row r="3" spans="1:7" x14ac:dyDescent="0.25">
      <c r="A3" t="s">
        <v>468</v>
      </c>
      <c r="B3" t="s">
        <v>48</v>
      </c>
      <c r="C3" t="s">
        <v>6</v>
      </c>
      <c r="D3" t="s">
        <v>50</v>
      </c>
      <c r="E3" t="s">
        <v>43</v>
      </c>
      <c r="F3" t="s">
        <v>7</v>
      </c>
      <c r="G3" t="s">
        <v>60</v>
      </c>
    </row>
    <row r="4" spans="1:7" x14ac:dyDescent="0.25">
      <c r="A4" t="s">
        <v>468</v>
      </c>
      <c r="B4" t="s">
        <v>48</v>
      </c>
      <c r="C4" t="s">
        <v>6</v>
      </c>
      <c r="D4" t="s">
        <v>51</v>
      </c>
      <c r="E4" t="s">
        <v>43</v>
      </c>
      <c r="F4" t="s">
        <v>7</v>
      </c>
      <c r="G4" t="s">
        <v>61</v>
      </c>
    </row>
    <row r="5" spans="1:7" x14ac:dyDescent="0.25">
      <c r="A5" t="s">
        <v>468</v>
      </c>
      <c r="B5" t="s">
        <v>48</v>
      </c>
      <c r="C5" t="s">
        <v>6</v>
      </c>
      <c r="D5" t="s">
        <v>52</v>
      </c>
      <c r="E5" t="s">
        <v>43</v>
      </c>
      <c r="F5" t="s">
        <v>7</v>
      </c>
      <c r="G5" t="s">
        <v>62</v>
      </c>
    </row>
    <row r="6" spans="1:7" x14ac:dyDescent="0.25">
      <c r="A6" t="s">
        <v>468</v>
      </c>
      <c r="B6" t="s">
        <v>48</v>
      </c>
      <c r="C6" t="s">
        <v>6</v>
      </c>
      <c r="D6" t="s">
        <v>53</v>
      </c>
      <c r="E6" t="s">
        <v>43</v>
      </c>
      <c r="F6" t="s">
        <v>7</v>
      </c>
      <c r="G6" t="s">
        <v>63</v>
      </c>
    </row>
    <row r="7" spans="1:7" x14ac:dyDescent="0.25">
      <c r="A7" t="s">
        <v>468</v>
      </c>
      <c r="B7" t="s">
        <v>48</v>
      </c>
      <c r="C7" t="s">
        <v>6</v>
      </c>
      <c r="D7" t="s">
        <v>54</v>
      </c>
      <c r="E7" t="s">
        <v>43</v>
      </c>
      <c r="F7" t="s">
        <v>7</v>
      </c>
      <c r="G7" t="s">
        <v>64</v>
      </c>
    </row>
    <row r="8" spans="1:7" x14ac:dyDescent="0.25">
      <c r="A8" t="s">
        <v>468</v>
      </c>
      <c r="B8" t="s">
        <v>48</v>
      </c>
      <c r="C8" t="s">
        <v>6</v>
      </c>
      <c r="D8" t="s">
        <v>55</v>
      </c>
      <c r="E8" t="s">
        <v>43</v>
      </c>
      <c r="F8" t="s">
        <v>7</v>
      </c>
      <c r="G8" t="s">
        <v>65</v>
      </c>
    </row>
    <row r="9" spans="1:7" x14ac:dyDescent="0.25">
      <c r="A9" t="s">
        <v>468</v>
      </c>
      <c r="B9" t="s">
        <v>48</v>
      </c>
      <c r="C9" t="s">
        <v>6</v>
      </c>
      <c r="D9" t="s">
        <v>56</v>
      </c>
      <c r="E9" t="s">
        <v>43</v>
      </c>
      <c r="F9" t="s">
        <v>7</v>
      </c>
      <c r="G9" t="s">
        <v>66</v>
      </c>
    </row>
    <row r="10" spans="1:7" x14ac:dyDescent="0.25">
      <c r="A10" t="s">
        <v>468</v>
      </c>
      <c r="B10" t="s">
        <v>48</v>
      </c>
      <c r="C10" t="s">
        <v>6</v>
      </c>
      <c r="D10" t="s">
        <v>57</v>
      </c>
      <c r="E10" t="s">
        <v>43</v>
      </c>
      <c r="F10" t="s">
        <v>7</v>
      </c>
      <c r="G10" t="s">
        <v>67</v>
      </c>
    </row>
    <row r="11" spans="1:7" x14ac:dyDescent="0.25">
      <c r="A11" t="s">
        <v>468</v>
      </c>
      <c r="B11" t="s">
        <v>48</v>
      </c>
      <c r="C11" t="s">
        <v>6</v>
      </c>
      <c r="D11" t="s">
        <v>58</v>
      </c>
      <c r="E11" t="s">
        <v>43</v>
      </c>
      <c r="F11" t="s">
        <v>7</v>
      </c>
      <c r="G11" t="s">
        <v>68</v>
      </c>
    </row>
    <row r="12" spans="1:7" x14ac:dyDescent="0.25">
      <c r="A12" t="s">
        <v>468</v>
      </c>
      <c r="B12" t="s">
        <v>48</v>
      </c>
      <c r="C12" t="s">
        <v>6</v>
      </c>
      <c r="D12" t="s">
        <v>49</v>
      </c>
      <c r="E12" t="s">
        <v>469</v>
      </c>
      <c r="F12" t="s">
        <v>7</v>
      </c>
      <c r="G12" t="s">
        <v>470</v>
      </c>
    </row>
    <row r="13" spans="1:7" x14ac:dyDescent="0.25">
      <c r="A13" t="s">
        <v>468</v>
      </c>
      <c r="B13" t="s">
        <v>48</v>
      </c>
      <c r="C13" t="s">
        <v>6</v>
      </c>
      <c r="D13" t="s">
        <v>50</v>
      </c>
      <c r="E13" t="s">
        <v>469</v>
      </c>
      <c r="F13" t="s">
        <v>7</v>
      </c>
      <c r="G13" t="s">
        <v>471</v>
      </c>
    </row>
    <row r="14" spans="1:7" x14ac:dyDescent="0.25">
      <c r="A14" t="s">
        <v>468</v>
      </c>
      <c r="B14" t="s">
        <v>48</v>
      </c>
      <c r="C14" t="s">
        <v>6</v>
      </c>
      <c r="D14" t="s">
        <v>51</v>
      </c>
      <c r="E14" t="s">
        <v>469</v>
      </c>
      <c r="F14" t="s">
        <v>7</v>
      </c>
      <c r="G14" t="s">
        <v>472</v>
      </c>
    </row>
    <row r="15" spans="1:7" x14ac:dyDescent="0.25">
      <c r="A15" t="s">
        <v>468</v>
      </c>
      <c r="B15" t="s">
        <v>48</v>
      </c>
      <c r="C15" t="s">
        <v>6</v>
      </c>
      <c r="D15" t="s">
        <v>52</v>
      </c>
      <c r="E15" t="s">
        <v>469</v>
      </c>
      <c r="F15" t="s">
        <v>7</v>
      </c>
      <c r="G15" t="s">
        <v>473</v>
      </c>
    </row>
    <row r="16" spans="1:7" x14ac:dyDescent="0.25">
      <c r="A16" t="s">
        <v>468</v>
      </c>
      <c r="B16" t="s">
        <v>48</v>
      </c>
      <c r="C16" t="s">
        <v>6</v>
      </c>
      <c r="D16" t="s">
        <v>53</v>
      </c>
      <c r="E16" t="s">
        <v>469</v>
      </c>
      <c r="F16" t="s">
        <v>7</v>
      </c>
      <c r="G16" t="s">
        <v>474</v>
      </c>
    </row>
    <row r="17" spans="1:7" x14ac:dyDescent="0.25">
      <c r="A17" t="s">
        <v>468</v>
      </c>
      <c r="B17" t="s">
        <v>48</v>
      </c>
      <c r="C17" t="s">
        <v>6</v>
      </c>
      <c r="D17" t="s">
        <v>54</v>
      </c>
      <c r="E17" t="s">
        <v>469</v>
      </c>
      <c r="F17" t="s">
        <v>7</v>
      </c>
      <c r="G17" t="s">
        <v>475</v>
      </c>
    </row>
    <row r="18" spans="1:7" x14ac:dyDescent="0.25">
      <c r="A18" t="s">
        <v>468</v>
      </c>
      <c r="B18" t="s">
        <v>48</v>
      </c>
      <c r="C18" t="s">
        <v>6</v>
      </c>
      <c r="D18" t="s">
        <v>55</v>
      </c>
      <c r="E18" t="s">
        <v>469</v>
      </c>
      <c r="F18" t="s">
        <v>7</v>
      </c>
      <c r="G18" t="s">
        <v>476</v>
      </c>
    </row>
    <row r="19" spans="1:7" x14ac:dyDescent="0.25">
      <c r="A19" t="s">
        <v>468</v>
      </c>
      <c r="B19" t="s">
        <v>48</v>
      </c>
      <c r="C19" t="s">
        <v>6</v>
      </c>
      <c r="D19" t="s">
        <v>56</v>
      </c>
      <c r="E19" t="s">
        <v>469</v>
      </c>
      <c r="F19" t="s">
        <v>7</v>
      </c>
      <c r="G19" t="s">
        <v>477</v>
      </c>
    </row>
    <row r="20" spans="1:7" x14ac:dyDescent="0.25">
      <c r="A20" t="s">
        <v>468</v>
      </c>
      <c r="B20" t="s">
        <v>48</v>
      </c>
      <c r="C20" t="s">
        <v>6</v>
      </c>
      <c r="D20" t="s">
        <v>57</v>
      </c>
      <c r="E20" t="s">
        <v>469</v>
      </c>
      <c r="F20" t="s">
        <v>7</v>
      </c>
      <c r="G20" t="s">
        <v>478</v>
      </c>
    </row>
    <row r="21" spans="1:7" x14ac:dyDescent="0.25">
      <c r="A21" t="s">
        <v>468</v>
      </c>
      <c r="B21" t="s">
        <v>48</v>
      </c>
      <c r="C21" t="s">
        <v>6</v>
      </c>
      <c r="D21" t="s">
        <v>58</v>
      </c>
      <c r="E21" t="s">
        <v>469</v>
      </c>
      <c r="F21" t="s">
        <v>7</v>
      </c>
      <c r="G21" t="s">
        <v>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48"/>
  <sheetViews>
    <sheetView workbookViewId="0">
      <selection activeCell="C10" sqref="C10"/>
    </sheetView>
  </sheetViews>
  <sheetFormatPr defaultRowHeight="15" x14ac:dyDescent="0.25"/>
  <cols>
    <col min="1" max="1" width="27.5703125" customWidth="1"/>
    <col min="2" max="2" width="7" bestFit="1" customWidth="1"/>
    <col min="3" max="3" width="6.5703125" bestFit="1" customWidth="1"/>
    <col min="4" max="4" width="7.28515625" bestFit="1" customWidth="1"/>
    <col min="5" max="5" width="7.85546875" bestFit="1" customWidth="1"/>
    <col min="6" max="7" width="19.42578125" bestFit="1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16</v>
      </c>
      <c r="E1" t="s">
        <v>15</v>
      </c>
      <c r="F1" t="s">
        <v>27</v>
      </c>
      <c r="G1" t="s">
        <v>5</v>
      </c>
    </row>
    <row r="2" spans="1:7" x14ac:dyDescent="0.25">
      <c r="A2" t="s">
        <v>468</v>
      </c>
      <c r="B2" t="s">
        <v>48</v>
      </c>
      <c r="C2" t="s">
        <v>6</v>
      </c>
      <c r="D2" t="s">
        <v>17</v>
      </c>
      <c r="F2" t="s">
        <v>28</v>
      </c>
      <c r="G2" t="s">
        <v>71</v>
      </c>
    </row>
    <row r="3" spans="1:7" x14ac:dyDescent="0.25">
      <c r="A3" t="s">
        <v>468</v>
      </c>
      <c r="B3" t="s">
        <v>48</v>
      </c>
      <c r="C3" t="s">
        <v>6</v>
      </c>
      <c r="D3" t="s">
        <v>18</v>
      </c>
      <c r="F3" t="s">
        <v>28</v>
      </c>
      <c r="G3" t="s">
        <v>72</v>
      </c>
    </row>
    <row r="4" spans="1:7" x14ac:dyDescent="0.25">
      <c r="A4" t="s">
        <v>468</v>
      </c>
      <c r="B4" t="s">
        <v>48</v>
      </c>
      <c r="C4" t="s">
        <v>6</v>
      </c>
      <c r="D4" t="s">
        <v>69</v>
      </c>
      <c r="F4" t="s">
        <v>28</v>
      </c>
      <c r="G4" t="s">
        <v>73</v>
      </c>
    </row>
    <row r="5" spans="1:7" x14ac:dyDescent="0.25">
      <c r="A5" t="s">
        <v>468</v>
      </c>
      <c r="B5" t="s">
        <v>48</v>
      </c>
      <c r="C5" t="s">
        <v>6</v>
      </c>
      <c r="D5" t="s">
        <v>19</v>
      </c>
      <c r="F5" t="s">
        <v>28</v>
      </c>
      <c r="G5" t="s">
        <v>74</v>
      </c>
    </row>
    <row r="6" spans="1:7" x14ac:dyDescent="0.25">
      <c r="A6" t="s">
        <v>468</v>
      </c>
      <c r="B6" t="s">
        <v>48</v>
      </c>
      <c r="C6" t="s">
        <v>6</v>
      </c>
      <c r="D6" t="s">
        <v>20</v>
      </c>
      <c r="F6" t="s">
        <v>28</v>
      </c>
      <c r="G6" t="s">
        <v>75</v>
      </c>
    </row>
    <row r="7" spans="1:7" x14ac:dyDescent="0.25">
      <c r="A7" t="s">
        <v>468</v>
      </c>
      <c r="B7" t="s">
        <v>48</v>
      </c>
      <c r="C7" t="s">
        <v>6</v>
      </c>
      <c r="D7" t="s">
        <v>21</v>
      </c>
      <c r="F7" t="s">
        <v>28</v>
      </c>
      <c r="G7" t="s">
        <v>76</v>
      </c>
    </row>
    <row r="8" spans="1:7" x14ac:dyDescent="0.25">
      <c r="A8" t="s">
        <v>468</v>
      </c>
      <c r="B8" t="s">
        <v>48</v>
      </c>
      <c r="C8" t="s">
        <v>6</v>
      </c>
      <c r="D8" t="s">
        <v>22</v>
      </c>
      <c r="F8" t="s">
        <v>28</v>
      </c>
      <c r="G8" t="s">
        <v>77</v>
      </c>
    </row>
    <row r="9" spans="1:7" x14ac:dyDescent="0.25">
      <c r="A9" t="s">
        <v>468</v>
      </c>
      <c r="B9" t="s">
        <v>48</v>
      </c>
      <c r="C9" t="s">
        <v>6</v>
      </c>
      <c r="D9" t="s">
        <v>23</v>
      </c>
      <c r="F9" t="s">
        <v>28</v>
      </c>
      <c r="G9" t="s">
        <v>78</v>
      </c>
    </row>
    <row r="10" spans="1:7" x14ac:dyDescent="0.25">
      <c r="A10" t="s">
        <v>468</v>
      </c>
      <c r="B10" t="s">
        <v>48</v>
      </c>
      <c r="C10" t="s">
        <v>6</v>
      </c>
      <c r="D10" t="s">
        <v>24</v>
      </c>
      <c r="F10" t="s">
        <v>28</v>
      </c>
      <c r="G10" t="s">
        <v>79</v>
      </c>
    </row>
    <row r="11" spans="1:7" x14ac:dyDescent="0.25">
      <c r="A11" t="s">
        <v>468</v>
      </c>
      <c r="B11" t="s">
        <v>48</v>
      </c>
      <c r="C11" t="s">
        <v>6</v>
      </c>
      <c r="D11" t="s">
        <v>25</v>
      </c>
      <c r="F11" t="s">
        <v>28</v>
      </c>
      <c r="G11" t="s">
        <v>80</v>
      </c>
    </row>
    <row r="12" spans="1:7" x14ac:dyDescent="0.25">
      <c r="A12" t="s">
        <v>468</v>
      </c>
      <c r="B12" t="s">
        <v>48</v>
      </c>
      <c r="C12" t="s">
        <v>6</v>
      </c>
      <c r="D12" t="s">
        <v>26</v>
      </c>
      <c r="E12">
        <v>16</v>
      </c>
      <c r="F12" t="s">
        <v>28</v>
      </c>
      <c r="G12" t="s">
        <v>81</v>
      </c>
    </row>
    <row r="13" spans="1:7" x14ac:dyDescent="0.25">
      <c r="A13" t="s">
        <v>468</v>
      </c>
      <c r="B13" t="s">
        <v>48</v>
      </c>
      <c r="C13" t="s">
        <v>6</v>
      </c>
      <c r="D13" t="s">
        <v>26</v>
      </c>
      <c r="E13">
        <v>17</v>
      </c>
      <c r="F13" t="s">
        <v>28</v>
      </c>
      <c r="G13" t="s">
        <v>82</v>
      </c>
    </row>
    <row r="14" spans="1:7" x14ac:dyDescent="0.25">
      <c r="A14" t="s">
        <v>468</v>
      </c>
      <c r="B14" t="s">
        <v>48</v>
      </c>
      <c r="C14" t="s">
        <v>6</v>
      </c>
      <c r="D14" t="s">
        <v>26</v>
      </c>
      <c r="E14">
        <v>18</v>
      </c>
      <c r="F14" t="s">
        <v>28</v>
      </c>
      <c r="G14" t="s">
        <v>83</v>
      </c>
    </row>
    <row r="15" spans="1:7" x14ac:dyDescent="0.25">
      <c r="A15" t="s">
        <v>468</v>
      </c>
      <c r="B15" t="s">
        <v>48</v>
      </c>
      <c r="C15" t="s">
        <v>6</v>
      </c>
      <c r="D15" t="s">
        <v>26</v>
      </c>
      <c r="E15">
        <v>19</v>
      </c>
      <c r="F15" t="s">
        <v>28</v>
      </c>
      <c r="G15" t="s">
        <v>84</v>
      </c>
    </row>
    <row r="16" spans="1:7" x14ac:dyDescent="0.25">
      <c r="A16" t="s">
        <v>468</v>
      </c>
      <c r="B16" t="s">
        <v>48</v>
      </c>
      <c r="C16" t="s">
        <v>6</v>
      </c>
      <c r="D16" t="s">
        <v>26</v>
      </c>
      <c r="E16">
        <v>20</v>
      </c>
      <c r="F16" t="s">
        <v>28</v>
      </c>
      <c r="G16" t="s">
        <v>85</v>
      </c>
    </row>
    <row r="17" spans="1:7" x14ac:dyDescent="0.25">
      <c r="A17" t="s">
        <v>468</v>
      </c>
      <c r="B17" t="s">
        <v>48</v>
      </c>
      <c r="C17" t="s">
        <v>6</v>
      </c>
      <c r="D17" t="s">
        <v>26</v>
      </c>
      <c r="E17">
        <v>21</v>
      </c>
      <c r="F17" t="s">
        <v>28</v>
      </c>
      <c r="G17" t="s">
        <v>86</v>
      </c>
    </row>
    <row r="18" spans="1:7" x14ac:dyDescent="0.25">
      <c r="A18" t="s">
        <v>468</v>
      </c>
      <c r="B18" t="s">
        <v>48</v>
      </c>
      <c r="C18" t="s">
        <v>6</v>
      </c>
      <c r="D18" t="s">
        <v>26</v>
      </c>
      <c r="E18">
        <v>22</v>
      </c>
      <c r="F18" t="s">
        <v>28</v>
      </c>
      <c r="G18" t="s">
        <v>87</v>
      </c>
    </row>
    <row r="19" spans="1:7" x14ac:dyDescent="0.25">
      <c r="A19" t="s">
        <v>468</v>
      </c>
      <c r="B19" t="s">
        <v>48</v>
      </c>
      <c r="C19" t="s">
        <v>6</v>
      </c>
      <c r="D19" t="s">
        <v>26</v>
      </c>
      <c r="E19">
        <v>23</v>
      </c>
      <c r="F19" t="s">
        <v>28</v>
      </c>
      <c r="G19" t="s">
        <v>88</v>
      </c>
    </row>
    <row r="20" spans="1:7" x14ac:dyDescent="0.25">
      <c r="A20" t="s">
        <v>468</v>
      </c>
      <c r="B20" t="s">
        <v>48</v>
      </c>
      <c r="C20" t="s">
        <v>6</v>
      </c>
      <c r="D20" t="s">
        <v>26</v>
      </c>
      <c r="E20">
        <v>24</v>
      </c>
      <c r="F20" t="s">
        <v>28</v>
      </c>
      <c r="G20" t="s">
        <v>89</v>
      </c>
    </row>
    <row r="21" spans="1:7" x14ac:dyDescent="0.25">
      <c r="A21" t="s">
        <v>468</v>
      </c>
      <c r="B21" t="s">
        <v>48</v>
      </c>
      <c r="C21" t="s">
        <v>6</v>
      </c>
      <c r="D21" t="s">
        <v>26</v>
      </c>
      <c r="E21">
        <v>25</v>
      </c>
      <c r="F21" t="s">
        <v>28</v>
      </c>
      <c r="G21" t="s">
        <v>90</v>
      </c>
    </row>
    <row r="22" spans="1:7" x14ac:dyDescent="0.25">
      <c r="A22" t="s">
        <v>468</v>
      </c>
      <c r="B22" t="s">
        <v>48</v>
      </c>
      <c r="C22" t="s">
        <v>6</v>
      </c>
      <c r="D22" t="s">
        <v>26</v>
      </c>
      <c r="E22">
        <v>26</v>
      </c>
      <c r="F22" t="s">
        <v>28</v>
      </c>
      <c r="G22" t="s">
        <v>91</v>
      </c>
    </row>
    <row r="23" spans="1:7" x14ac:dyDescent="0.25">
      <c r="A23" t="s">
        <v>468</v>
      </c>
      <c r="B23" t="s">
        <v>48</v>
      </c>
      <c r="C23" t="s">
        <v>6</v>
      </c>
      <c r="D23" t="s">
        <v>26</v>
      </c>
      <c r="E23">
        <v>27</v>
      </c>
      <c r="F23" t="s">
        <v>28</v>
      </c>
      <c r="G23" t="s">
        <v>92</v>
      </c>
    </row>
    <row r="24" spans="1:7" x14ac:dyDescent="0.25">
      <c r="A24" t="s">
        <v>468</v>
      </c>
      <c r="B24" t="s">
        <v>48</v>
      </c>
      <c r="C24" t="s">
        <v>6</v>
      </c>
      <c r="D24" t="s">
        <v>26</v>
      </c>
      <c r="E24">
        <v>28</v>
      </c>
      <c r="F24" t="s">
        <v>28</v>
      </c>
      <c r="G24" t="s">
        <v>93</v>
      </c>
    </row>
    <row r="25" spans="1:7" x14ac:dyDescent="0.25">
      <c r="A25" t="s">
        <v>468</v>
      </c>
      <c r="B25" t="s">
        <v>48</v>
      </c>
      <c r="C25" t="s">
        <v>6</v>
      </c>
      <c r="D25" t="s">
        <v>26</v>
      </c>
      <c r="E25">
        <v>29</v>
      </c>
      <c r="F25" t="s">
        <v>28</v>
      </c>
      <c r="G25" t="s">
        <v>94</v>
      </c>
    </row>
    <row r="26" spans="1:7" x14ac:dyDescent="0.25">
      <c r="A26" t="s">
        <v>468</v>
      </c>
      <c r="B26" t="s">
        <v>48</v>
      </c>
      <c r="C26" t="s">
        <v>6</v>
      </c>
      <c r="D26" t="s">
        <v>26</v>
      </c>
      <c r="E26">
        <v>30</v>
      </c>
      <c r="F26" t="s">
        <v>28</v>
      </c>
      <c r="G26" t="s">
        <v>95</v>
      </c>
    </row>
    <row r="27" spans="1:7" x14ac:dyDescent="0.25">
      <c r="A27" t="s">
        <v>468</v>
      </c>
      <c r="B27" t="s">
        <v>48</v>
      </c>
      <c r="C27" t="s">
        <v>6</v>
      </c>
      <c r="D27" t="s">
        <v>26</v>
      </c>
      <c r="E27">
        <v>31</v>
      </c>
      <c r="F27" t="s">
        <v>28</v>
      </c>
      <c r="G27" t="s">
        <v>96</v>
      </c>
    </row>
    <row r="28" spans="1:7" x14ac:dyDescent="0.25">
      <c r="A28" t="s">
        <v>468</v>
      </c>
      <c r="B28" t="s">
        <v>48</v>
      </c>
      <c r="C28" t="s">
        <v>6</v>
      </c>
      <c r="D28" t="s">
        <v>26</v>
      </c>
      <c r="E28">
        <v>32</v>
      </c>
      <c r="F28" t="s">
        <v>28</v>
      </c>
      <c r="G28" t="s">
        <v>97</v>
      </c>
    </row>
    <row r="29" spans="1:7" x14ac:dyDescent="0.25">
      <c r="A29" t="s">
        <v>468</v>
      </c>
      <c r="B29" t="s">
        <v>48</v>
      </c>
      <c r="C29" t="s">
        <v>6</v>
      </c>
      <c r="D29" t="s">
        <v>26</v>
      </c>
      <c r="E29">
        <v>33</v>
      </c>
      <c r="F29" t="s">
        <v>28</v>
      </c>
      <c r="G29" t="s">
        <v>98</v>
      </c>
    </row>
    <row r="30" spans="1:7" x14ac:dyDescent="0.25">
      <c r="A30" t="s">
        <v>468</v>
      </c>
      <c r="B30" t="s">
        <v>48</v>
      </c>
      <c r="C30" t="s">
        <v>6</v>
      </c>
      <c r="D30" t="s">
        <v>26</v>
      </c>
      <c r="E30">
        <v>34</v>
      </c>
      <c r="F30" t="s">
        <v>28</v>
      </c>
      <c r="G30" t="s">
        <v>99</v>
      </c>
    </row>
    <row r="31" spans="1:7" x14ac:dyDescent="0.25">
      <c r="A31" t="s">
        <v>468</v>
      </c>
      <c r="B31" t="s">
        <v>48</v>
      </c>
      <c r="C31" t="s">
        <v>6</v>
      </c>
      <c r="D31" t="s">
        <v>26</v>
      </c>
      <c r="E31">
        <v>35</v>
      </c>
      <c r="F31" t="s">
        <v>28</v>
      </c>
      <c r="G31" t="s">
        <v>100</v>
      </c>
    </row>
    <row r="32" spans="1:7" x14ac:dyDescent="0.25">
      <c r="A32" t="s">
        <v>468</v>
      </c>
      <c r="B32" t="s">
        <v>48</v>
      </c>
      <c r="C32" t="s">
        <v>6</v>
      </c>
      <c r="D32" t="s">
        <v>26</v>
      </c>
      <c r="E32">
        <v>36</v>
      </c>
      <c r="F32" t="s">
        <v>28</v>
      </c>
      <c r="G32" t="s">
        <v>101</v>
      </c>
    </row>
    <row r="33" spans="1:7" x14ac:dyDescent="0.25">
      <c r="A33" t="s">
        <v>468</v>
      </c>
      <c r="B33" t="s">
        <v>48</v>
      </c>
      <c r="C33" t="s">
        <v>6</v>
      </c>
      <c r="D33" t="s">
        <v>26</v>
      </c>
      <c r="E33">
        <v>37</v>
      </c>
      <c r="F33" t="s">
        <v>28</v>
      </c>
      <c r="G33" t="s">
        <v>102</v>
      </c>
    </row>
    <row r="34" spans="1:7" x14ac:dyDescent="0.25">
      <c r="A34" t="s">
        <v>468</v>
      </c>
      <c r="B34" t="s">
        <v>48</v>
      </c>
      <c r="C34" t="s">
        <v>6</v>
      </c>
      <c r="D34" t="s">
        <v>26</v>
      </c>
      <c r="E34">
        <v>38</v>
      </c>
      <c r="F34" t="s">
        <v>28</v>
      </c>
      <c r="G34" t="s">
        <v>103</v>
      </c>
    </row>
    <row r="35" spans="1:7" x14ac:dyDescent="0.25">
      <c r="A35" t="s">
        <v>468</v>
      </c>
      <c r="B35" t="s">
        <v>48</v>
      </c>
      <c r="C35" t="s">
        <v>6</v>
      </c>
      <c r="D35" t="s">
        <v>26</v>
      </c>
      <c r="E35">
        <v>39</v>
      </c>
      <c r="F35" t="s">
        <v>28</v>
      </c>
      <c r="G35" t="s">
        <v>104</v>
      </c>
    </row>
    <row r="36" spans="1:7" x14ac:dyDescent="0.25">
      <c r="A36" t="s">
        <v>468</v>
      </c>
      <c r="B36" t="s">
        <v>48</v>
      </c>
      <c r="C36" t="s">
        <v>6</v>
      </c>
      <c r="D36" t="s">
        <v>26</v>
      </c>
      <c r="E36">
        <v>40</v>
      </c>
      <c r="F36" t="s">
        <v>28</v>
      </c>
      <c r="G36" t="s">
        <v>105</v>
      </c>
    </row>
    <row r="37" spans="1:7" x14ac:dyDescent="0.25">
      <c r="A37" t="s">
        <v>468</v>
      </c>
      <c r="B37" t="s">
        <v>48</v>
      </c>
      <c r="C37" t="s">
        <v>6</v>
      </c>
      <c r="D37" t="s">
        <v>26</v>
      </c>
      <c r="E37">
        <v>41</v>
      </c>
      <c r="F37" t="s">
        <v>28</v>
      </c>
      <c r="G37" t="s">
        <v>106</v>
      </c>
    </row>
    <row r="38" spans="1:7" x14ac:dyDescent="0.25">
      <c r="A38" t="s">
        <v>468</v>
      </c>
      <c r="B38" t="s">
        <v>48</v>
      </c>
      <c r="C38" t="s">
        <v>6</v>
      </c>
      <c r="D38" t="s">
        <v>26</v>
      </c>
      <c r="E38">
        <v>42</v>
      </c>
      <c r="F38" t="s">
        <v>28</v>
      </c>
      <c r="G38" t="s">
        <v>107</v>
      </c>
    </row>
    <row r="39" spans="1:7" x14ac:dyDescent="0.25">
      <c r="A39" t="s">
        <v>468</v>
      </c>
      <c r="B39" t="s">
        <v>48</v>
      </c>
      <c r="C39" t="s">
        <v>6</v>
      </c>
      <c r="D39" t="s">
        <v>26</v>
      </c>
      <c r="E39">
        <v>43</v>
      </c>
      <c r="F39" t="s">
        <v>28</v>
      </c>
      <c r="G39" t="s">
        <v>108</v>
      </c>
    </row>
    <row r="40" spans="1:7" x14ac:dyDescent="0.25">
      <c r="A40" t="s">
        <v>468</v>
      </c>
      <c r="B40" t="s">
        <v>48</v>
      </c>
      <c r="C40" t="s">
        <v>6</v>
      </c>
      <c r="D40" t="s">
        <v>26</v>
      </c>
      <c r="E40">
        <v>44</v>
      </c>
      <c r="F40" t="s">
        <v>28</v>
      </c>
      <c r="G40" t="s">
        <v>109</v>
      </c>
    </row>
    <row r="41" spans="1:7" x14ac:dyDescent="0.25">
      <c r="A41" t="s">
        <v>468</v>
      </c>
      <c r="B41" t="s">
        <v>48</v>
      </c>
      <c r="C41" t="s">
        <v>6</v>
      </c>
      <c r="D41" t="s">
        <v>26</v>
      </c>
      <c r="E41">
        <v>45</v>
      </c>
      <c r="F41" t="s">
        <v>28</v>
      </c>
      <c r="G41" t="s">
        <v>110</v>
      </c>
    </row>
    <row r="42" spans="1:7" x14ac:dyDescent="0.25">
      <c r="A42" t="s">
        <v>468</v>
      </c>
      <c r="B42" t="s">
        <v>48</v>
      </c>
      <c r="C42" t="s">
        <v>6</v>
      </c>
      <c r="D42" t="s">
        <v>26</v>
      </c>
      <c r="E42">
        <v>46</v>
      </c>
      <c r="F42" t="s">
        <v>28</v>
      </c>
      <c r="G42" t="s">
        <v>111</v>
      </c>
    </row>
    <row r="43" spans="1:7" x14ac:dyDescent="0.25">
      <c r="A43" t="s">
        <v>468</v>
      </c>
      <c r="B43" t="s">
        <v>48</v>
      </c>
      <c r="C43" t="s">
        <v>6</v>
      </c>
      <c r="D43" t="s">
        <v>26</v>
      </c>
      <c r="E43">
        <v>47</v>
      </c>
      <c r="F43" t="s">
        <v>28</v>
      </c>
      <c r="G43" t="s">
        <v>112</v>
      </c>
    </row>
    <row r="44" spans="1:7" x14ac:dyDescent="0.25">
      <c r="A44" t="s">
        <v>468</v>
      </c>
      <c r="B44" t="s">
        <v>48</v>
      </c>
      <c r="C44" t="s">
        <v>6</v>
      </c>
      <c r="D44" t="s">
        <v>26</v>
      </c>
      <c r="E44">
        <v>48</v>
      </c>
      <c r="F44" t="s">
        <v>28</v>
      </c>
      <c r="G44" t="s">
        <v>113</v>
      </c>
    </row>
    <row r="45" spans="1:7" x14ac:dyDescent="0.25">
      <c r="A45" t="s">
        <v>468</v>
      </c>
      <c r="B45" t="s">
        <v>48</v>
      </c>
      <c r="C45" t="s">
        <v>6</v>
      </c>
      <c r="D45" t="s">
        <v>26</v>
      </c>
      <c r="E45">
        <v>49</v>
      </c>
      <c r="F45" t="s">
        <v>28</v>
      </c>
      <c r="G45" t="s">
        <v>114</v>
      </c>
    </row>
    <row r="46" spans="1:7" x14ac:dyDescent="0.25">
      <c r="A46" t="s">
        <v>468</v>
      </c>
      <c r="B46" t="s">
        <v>48</v>
      </c>
      <c r="C46" t="s">
        <v>6</v>
      </c>
      <c r="D46" t="s">
        <v>26</v>
      </c>
      <c r="E46">
        <v>50</v>
      </c>
      <c r="F46" t="s">
        <v>28</v>
      </c>
      <c r="G46" t="s">
        <v>115</v>
      </c>
    </row>
    <row r="47" spans="1:7" x14ac:dyDescent="0.25">
      <c r="A47" t="s">
        <v>468</v>
      </c>
      <c r="B47" t="s">
        <v>48</v>
      </c>
      <c r="C47" t="s">
        <v>6</v>
      </c>
      <c r="D47" t="s">
        <v>21</v>
      </c>
      <c r="F47" t="s">
        <v>29</v>
      </c>
      <c r="G47" t="s">
        <v>116</v>
      </c>
    </row>
    <row r="48" spans="1:7" x14ac:dyDescent="0.25">
      <c r="A48" t="s">
        <v>468</v>
      </c>
      <c r="B48" t="s">
        <v>48</v>
      </c>
      <c r="C48" t="s">
        <v>6</v>
      </c>
      <c r="D48" t="s">
        <v>24</v>
      </c>
      <c r="F48" t="s">
        <v>29</v>
      </c>
      <c r="G48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74AB-415F-4DB1-8CA9-2404159211EC}">
  <sheetPr>
    <tabColor rgb="FFFF0000"/>
  </sheetPr>
  <dimension ref="B2:Q15"/>
  <sheetViews>
    <sheetView tabSelected="1" workbookViewId="0">
      <selection activeCell="J27" sqref="J27"/>
    </sheetView>
  </sheetViews>
  <sheetFormatPr defaultRowHeight="15" x14ac:dyDescent="0.25"/>
  <cols>
    <col min="2" max="2" width="31.85546875" bestFit="1" customWidth="1"/>
    <col min="9" max="9" width="31.85546875" bestFit="1" customWidth="1"/>
    <col min="17" max="17" width="17.42578125" bestFit="1" customWidth="1"/>
  </cols>
  <sheetData>
    <row r="2" spans="2:17" x14ac:dyDescent="0.25">
      <c r="B2" s="4" t="s">
        <v>40</v>
      </c>
      <c r="C2" s="4"/>
      <c r="D2" s="4"/>
      <c r="E2" s="4"/>
      <c r="I2" s="4" t="s">
        <v>46</v>
      </c>
      <c r="J2" s="4"/>
      <c r="K2" s="4"/>
      <c r="L2" s="4"/>
    </row>
    <row r="3" spans="2:17" x14ac:dyDescent="0.25">
      <c r="B3" s="4" t="s">
        <v>32</v>
      </c>
      <c r="C3" s="4" t="s">
        <v>39</v>
      </c>
      <c r="D3" s="4" t="s">
        <v>33</v>
      </c>
      <c r="E3" s="4" t="s">
        <v>34</v>
      </c>
      <c r="I3" s="4" t="s">
        <v>32</v>
      </c>
      <c r="J3" s="4" t="s">
        <v>39</v>
      </c>
      <c r="K3" s="4" t="s">
        <v>33</v>
      </c>
      <c r="L3" s="4" t="s">
        <v>34</v>
      </c>
      <c r="P3" s="3" t="s">
        <v>49</v>
      </c>
      <c r="Q3" s="3" t="s">
        <v>38</v>
      </c>
    </row>
    <row r="4" spans="2:17" x14ac:dyDescent="0.25">
      <c r="B4" s="4" t="s">
        <v>35</v>
      </c>
      <c r="C4" s="5">
        <v>135</v>
      </c>
      <c r="D4" s="5">
        <v>100</v>
      </c>
      <c r="E4" s="5">
        <v>75</v>
      </c>
      <c r="I4" s="4" t="s">
        <v>35</v>
      </c>
      <c r="J4" s="5">
        <v>50</v>
      </c>
      <c r="K4" s="5">
        <v>30</v>
      </c>
      <c r="L4" s="5">
        <v>15</v>
      </c>
      <c r="P4" s="3" t="s">
        <v>50</v>
      </c>
      <c r="Q4" s="3" t="s">
        <v>38</v>
      </c>
    </row>
    <row r="5" spans="2:17" x14ac:dyDescent="0.25">
      <c r="B5" s="4" t="s">
        <v>36</v>
      </c>
      <c r="C5" s="5">
        <v>130</v>
      </c>
      <c r="D5" s="5">
        <v>100</v>
      </c>
      <c r="E5" s="5">
        <v>70</v>
      </c>
      <c r="I5" s="4" t="s">
        <v>36</v>
      </c>
      <c r="J5" s="5">
        <v>40</v>
      </c>
      <c r="K5" s="5">
        <v>25</v>
      </c>
      <c r="L5" s="5">
        <v>15</v>
      </c>
      <c r="P5" s="3" t="s">
        <v>51</v>
      </c>
      <c r="Q5" s="3" t="s">
        <v>38</v>
      </c>
    </row>
    <row r="6" spans="2:17" x14ac:dyDescent="0.25">
      <c r="B6" s="4" t="s">
        <v>37</v>
      </c>
      <c r="C6" s="5">
        <v>130</v>
      </c>
      <c r="D6" s="5">
        <v>100</v>
      </c>
      <c r="E6" s="5">
        <v>65</v>
      </c>
      <c r="I6" s="4" t="s">
        <v>37</v>
      </c>
      <c r="J6" s="5">
        <v>30</v>
      </c>
      <c r="K6" s="5">
        <v>22</v>
      </c>
      <c r="L6" s="5">
        <v>15</v>
      </c>
      <c r="P6" s="3" t="s">
        <v>52</v>
      </c>
      <c r="Q6" s="3" t="s">
        <v>37</v>
      </c>
    </row>
    <row r="7" spans="2:17" x14ac:dyDescent="0.25">
      <c r="B7" s="4" t="s">
        <v>38</v>
      </c>
      <c r="C7" s="5">
        <v>120</v>
      </c>
      <c r="D7" s="5">
        <v>90</v>
      </c>
      <c r="E7" s="5">
        <v>70</v>
      </c>
      <c r="I7" s="4" t="s">
        <v>38</v>
      </c>
      <c r="J7" s="5">
        <v>40</v>
      </c>
      <c r="K7" s="5">
        <v>25</v>
      </c>
      <c r="L7" s="5">
        <v>15</v>
      </c>
      <c r="P7" s="3" t="s">
        <v>53</v>
      </c>
      <c r="Q7" s="3" t="s">
        <v>37</v>
      </c>
    </row>
    <row r="8" spans="2:17" x14ac:dyDescent="0.25">
      <c r="P8" s="3" t="s">
        <v>54</v>
      </c>
      <c r="Q8" s="3" t="s">
        <v>37</v>
      </c>
    </row>
    <row r="9" spans="2:17" x14ac:dyDescent="0.25">
      <c r="B9" s="4" t="s">
        <v>41</v>
      </c>
      <c r="C9" s="4"/>
      <c r="D9" s="4"/>
      <c r="E9" s="4"/>
      <c r="I9" s="4" t="s">
        <v>47</v>
      </c>
      <c r="J9" s="4"/>
      <c r="K9" s="4"/>
      <c r="L9" s="4"/>
      <c r="P9" s="3" t="s">
        <v>55</v>
      </c>
      <c r="Q9" s="3" t="s">
        <v>38</v>
      </c>
    </row>
    <row r="10" spans="2:17" x14ac:dyDescent="0.25">
      <c r="B10" s="4" t="s">
        <v>32</v>
      </c>
      <c r="C10" s="4" t="s">
        <v>39</v>
      </c>
      <c r="D10" s="4" t="s">
        <v>33</v>
      </c>
      <c r="E10" s="4" t="s">
        <v>34</v>
      </c>
      <c r="I10" s="4" t="s">
        <v>32</v>
      </c>
      <c r="J10" s="4" t="s">
        <v>39</v>
      </c>
      <c r="K10" s="4" t="s">
        <v>33</v>
      </c>
      <c r="L10" s="4" t="s">
        <v>34</v>
      </c>
      <c r="P10" s="3" t="s">
        <v>56</v>
      </c>
      <c r="Q10" s="3" t="s">
        <v>38</v>
      </c>
    </row>
    <row r="11" spans="2:17" x14ac:dyDescent="0.25">
      <c r="B11" s="4" t="s">
        <v>35</v>
      </c>
      <c r="C11" s="5">
        <f>C4*0.0036*1000</f>
        <v>486</v>
      </c>
      <c r="D11" s="5">
        <f t="shared" ref="D11:E11" si="0">D4*0.0036*1000</f>
        <v>360</v>
      </c>
      <c r="E11" s="5">
        <f t="shared" si="0"/>
        <v>270</v>
      </c>
      <c r="I11" s="4" t="s">
        <v>35</v>
      </c>
      <c r="J11" s="5">
        <f>J4*0.0036*1000</f>
        <v>180</v>
      </c>
      <c r="K11" s="6">
        <f t="shared" ref="K11:L11" si="1">K4*0.0036*1000</f>
        <v>108</v>
      </c>
      <c r="L11" s="5">
        <f t="shared" si="1"/>
        <v>54</v>
      </c>
      <c r="P11" s="3" t="s">
        <v>57</v>
      </c>
      <c r="Q11" s="3" t="s">
        <v>38</v>
      </c>
    </row>
    <row r="12" spans="2:17" x14ac:dyDescent="0.25">
      <c r="B12" s="4" t="s">
        <v>36</v>
      </c>
      <c r="C12" s="5">
        <f t="shared" ref="C12:E14" si="2">C5*0.0036*1000</f>
        <v>468</v>
      </c>
      <c r="D12" s="5">
        <f t="shared" si="2"/>
        <v>360</v>
      </c>
      <c r="E12" s="5">
        <f t="shared" si="2"/>
        <v>252</v>
      </c>
      <c r="I12" s="4" t="s">
        <v>36</v>
      </c>
      <c r="J12" s="5">
        <f t="shared" ref="J12:L12" si="3">J5*0.0036*1000</f>
        <v>144</v>
      </c>
      <c r="K12" s="6">
        <f t="shared" si="3"/>
        <v>90</v>
      </c>
      <c r="L12" s="5">
        <f t="shared" si="3"/>
        <v>54</v>
      </c>
      <c r="P12" s="3" t="s">
        <v>58</v>
      </c>
      <c r="Q12" s="3" t="s">
        <v>38</v>
      </c>
    </row>
    <row r="13" spans="2:17" x14ac:dyDescent="0.25">
      <c r="B13" s="4" t="s">
        <v>37</v>
      </c>
      <c r="C13" s="5">
        <f t="shared" si="2"/>
        <v>468</v>
      </c>
      <c r="D13" s="5">
        <f t="shared" si="2"/>
        <v>360</v>
      </c>
      <c r="E13" s="5">
        <f t="shared" si="2"/>
        <v>234</v>
      </c>
      <c r="I13" s="4" t="s">
        <v>37</v>
      </c>
      <c r="J13" s="5">
        <f t="shared" ref="J13:L13" si="4">J6*0.0036*1000</f>
        <v>108</v>
      </c>
      <c r="K13" s="6">
        <f t="shared" si="4"/>
        <v>79.199999999999989</v>
      </c>
      <c r="L13" s="5">
        <f t="shared" si="4"/>
        <v>54</v>
      </c>
    </row>
    <row r="14" spans="2:17" x14ac:dyDescent="0.25">
      <c r="B14" s="4" t="s">
        <v>38</v>
      </c>
      <c r="C14" s="5">
        <f t="shared" si="2"/>
        <v>432</v>
      </c>
      <c r="D14" s="5">
        <f t="shared" si="2"/>
        <v>324</v>
      </c>
      <c r="E14" s="5">
        <f t="shared" si="2"/>
        <v>252</v>
      </c>
      <c r="I14" s="4" t="s">
        <v>38</v>
      </c>
      <c r="J14" s="5">
        <f t="shared" ref="J14:L14" si="5">J7*0.0036*1000</f>
        <v>144</v>
      </c>
      <c r="K14" s="5">
        <f t="shared" si="5"/>
        <v>90</v>
      </c>
      <c r="L14" s="5">
        <f t="shared" si="5"/>
        <v>54</v>
      </c>
    </row>
    <row r="15" spans="2:17" x14ac:dyDescent="0.25">
      <c r="B15" s="4" t="s">
        <v>480</v>
      </c>
      <c r="C15" s="5">
        <f>$C$13*2.5</f>
        <v>1170</v>
      </c>
      <c r="D15" s="5">
        <f>C13*2</f>
        <v>936</v>
      </c>
      <c r="E15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21"/>
  <sheetViews>
    <sheetView workbookViewId="0">
      <selection activeCell="J18" sqref="J18"/>
    </sheetView>
  </sheetViews>
  <sheetFormatPr defaultRowHeight="15" x14ac:dyDescent="0.25"/>
  <cols>
    <col min="1" max="1" width="30.7109375" bestFit="1" customWidth="1"/>
    <col min="2" max="2" width="6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'Demand TEDI'!$A$2&amp;"-T2"</f>
        <v>NZ50-BDG-10-COMBDGWST-TEDI-T2</v>
      </c>
    </row>
    <row r="3" spans="1:2" x14ac:dyDescent="0.25">
      <c r="A3" t="str">
        <f>'Demand TEDI'!$A$2&amp;"-T3"</f>
        <v>NZ50-BDG-10-COMBDGWST-TEDI-T3</v>
      </c>
    </row>
    <row r="4" spans="1:2" x14ac:dyDescent="0.25">
      <c r="A4" t="str">
        <f>'Demand TEDI'!$A$3&amp;"-T2"</f>
        <v>NZ50-BDG-10-COMBDGRTT-TEDI-T2</v>
      </c>
    </row>
    <row r="5" spans="1:2" x14ac:dyDescent="0.25">
      <c r="A5" t="str">
        <f>'Demand TEDI'!$A$3&amp;"-T3"</f>
        <v>NZ50-BDG-10-COMBDGRTT-TEDI-T3</v>
      </c>
    </row>
    <row r="6" spans="1:2" x14ac:dyDescent="0.25">
      <c r="A6" t="str">
        <f>'Demand TEDI'!$A$4&amp;"-T2"</f>
        <v>NZ50-BDG-10-COMBDGTAW-TEDI-T2</v>
      </c>
    </row>
    <row r="7" spans="1:2" x14ac:dyDescent="0.25">
      <c r="A7" t="str">
        <f>'Demand TEDI'!$A$4&amp;"-T3"</f>
        <v>NZ50-BDG-10-COMBDGTAW-TEDI-T3</v>
      </c>
    </row>
    <row r="8" spans="1:2" x14ac:dyDescent="0.25">
      <c r="A8" t="str">
        <f>'Demand TEDI'!$A$5&amp;"-T2"</f>
        <v>NZ50-BDG-10-COMBDGICI-TEDI-T2</v>
      </c>
    </row>
    <row r="9" spans="1:2" x14ac:dyDescent="0.25">
      <c r="A9" t="str">
        <f>'Demand TEDI'!$A$5&amp;"-T3"</f>
        <v>NZ50-BDG-10-COMBDGICI-TEDI-T3</v>
      </c>
    </row>
    <row r="10" spans="1:2" x14ac:dyDescent="0.25">
      <c r="A10" t="str">
        <f>'Demand TEDI'!$A$6&amp;"-T2"</f>
        <v>NZ50-BDG-10-COMBDGOFF-TEDI-T2</v>
      </c>
    </row>
    <row r="11" spans="1:2" x14ac:dyDescent="0.25">
      <c r="A11" t="str">
        <f>'Demand TEDI'!$A$6&amp;"-T3"</f>
        <v>NZ50-BDG-10-COMBDGOFF-TEDI-T3</v>
      </c>
    </row>
    <row r="12" spans="1:2" x14ac:dyDescent="0.25">
      <c r="A12" t="str">
        <f>'Demand TEDI'!$A$7&amp;"-T2"</f>
        <v>NZ50-BDG-10-COMBDGEDS-TEDI-T2</v>
      </c>
    </row>
    <row r="13" spans="1:2" x14ac:dyDescent="0.25">
      <c r="A13" t="str">
        <f>'Demand TEDI'!$A$7&amp;"-T3"</f>
        <v>NZ50-BDG-10-COMBDGEDS-TEDI-T3</v>
      </c>
    </row>
    <row r="14" spans="1:2" x14ac:dyDescent="0.25">
      <c r="A14" t="str">
        <f>'Demand TEDI'!$A$8&amp;"-T2"</f>
        <v>NZ50-BDG-10-COMBDGHLC-TEDI-T2</v>
      </c>
    </row>
    <row r="15" spans="1:2" x14ac:dyDescent="0.25">
      <c r="A15" t="str">
        <f>'Demand TEDI'!$A$8&amp;"-T3"</f>
        <v>NZ50-BDG-10-COMBDGHLC-TEDI-T3</v>
      </c>
    </row>
    <row r="16" spans="1:2" x14ac:dyDescent="0.25">
      <c r="A16" t="str">
        <f>'Demand TEDI'!$A$9&amp;"-T2"</f>
        <v>NZ50-BDG-10-COMBDGAER-TEDI-T2</v>
      </c>
    </row>
    <row r="17" spans="1:1" x14ac:dyDescent="0.25">
      <c r="A17" t="str">
        <f>'Demand TEDI'!$A$9&amp;"-T3"</f>
        <v>NZ50-BDG-10-COMBDGAER-TEDI-T3</v>
      </c>
    </row>
    <row r="18" spans="1:1" x14ac:dyDescent="0.25">
      <c r="A18" t="str">
        <f>'Demand TEDI'!$A$10&amp;"-T2"</f>
        <v>NZ50-BDG-10-COMBDGAFS-TEDI-T2</v>
      </c>
    </row>
    <row r="19" spans="1:1" x14ac:dyDescent="0.25">
      <c r="A19" t="str">
        <f>'Demand TEDI'!$A$10&amp;"-T3"</f>
        <v>NZ50-BDG-10-COMBDGAFS-TEDI-T3</v>
      </c>
    </row>
    <row r="20" spans="1:1" x14ac:dyDescent="0.25">
      <c r="A20" t="str">
        <f>'Demand TEDI'!$A$11&amp;"-T2"</f>
        <v>NZ50-BDG-10-COMBDGOTS-TEDI-T2</v>
      </c>
    </row>
    <row r="21" spans="1:1" x14ac:dyDescent="0.25">
      <c r="A21" t="str">
        <f>'Demand TEDI'!$A$11&amp;"-T3"</f>
        <v>NZ50-BDG-10-COMBDGOTS-TEDI-T3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428"/>
  <sheetViews>
    <sheetView topLeftCell="A326" workbookViewId="0">
      <selection activeCell="F343" sqref="F343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'Demand TEDI'!G2</f>
        <v>COMBDGWSTNewSH</v>
      </c>
      <c r="B2" t="str">
        <f>'Demand TEDI'!A2</f>
        <v>NZ50-BDG-10-COMBDGWST-TEDI</v>
      </c>
    </row>
    <row r="3" spans="1:3" x14ac:dyDescent="0.25">
      <c r="A3" t="str">
        <f>'Demand TEDI'!G3</f>
        <v>COMBDGRTTNewSH</v>
      </c>
      <c r="B3" t="str">
        <f>'Demand TEDI'!A3</f>
        <v>NZ50-BDG-10-COMBDGRTT-TEDI</v>
      </c>
    </row>
    <row r="4" spans="1:3" x14ac:dyDescent="0.25">
      <c r="A4" t="str">
        <f>'Demand TEDI'!G4</f>
        <v>COMBDGTAWNewSH</v>
      </c>
      <c r="B4" t="str">
        <f>'Demand TEDI'!A4</f>
        <v>NZ50-BDG-10-COMBDGTAW-TEDI</v>
      </c>
    </row>
    <row r="5" spans="1:3" x14ac:dyDescent="0.25">
      <c r="A5" t="str">
        <f>'Demand TEDI'!G5</f>
        <v>COMBDGICINewSH</v>
      </c>
      <c r="B5" t="str">
        <f>'Demand TEDI'!A5</f>
        <v>NZ50-BDG-10-COMBDGICI-TEDI</v>
      </c>
    </row>
    <row r="6" spans="1:3" x14ac:dyDescent="0.25">
      <c r="A6" t="str">
        <f>'Demand TEDI'!G6</f>
        <v>COMBDGOFFNewSH</v>
      </c>
      <c r="B6" t="str">
        <f>'Demand TEDI'!A6</f>
        <v>NZ50-BDG-10-COMBDGOFF-TEDI</v>
      </c>
    </row>
    <row r="7" spans="1:3" x14ac:dyDescent="0.25">
      <c r="A7" t="str">
        <f>'Demand TEDI'!G7</f>
        <v>COMBDGEDSNewSH</v>
      </c>
      <c r="B7" t="str">
        <f>'Demand TEDI'!A7</f>
        <v>NZ50-BDG-10-COMBDGEDS-TEDI</v>
      </c>
    </row>
    <row r="8" spans="1:3" x14ac:dyDescent="0.25">
      <c r="A8" t="str">
        <f>'Demand TEDI'!G8</f>
        <v>COMBDGHLCNewSH</v>
      </c>
      <c r="B8" t="str">
        <f>'Demand TEDI'!A8</f>
        <v>NZ50-BDG-10-COMBDGHLC-TEDI</v>
      </c>
    </row>
    <row r="9" spans="1:3" x14ac:dyDescent="0.25">
      <c r="A9" t="str">
        <f>'Demand TEDI'!G9</f>
        <v>COMBDGAERNewSH</v>
      </c>
      <c r="B9" t="str">
        <f>'Demand TEDI'!A9</f>
        <v>NZ50-BDG-10-COMBDGAER-TEDI</v>
      </c>
    </row>
    <row r="10" spans="1:3" x14ac:dyDescent="0.25">
      <c r="A10" t="str">
        <f>'Demand TEDI'!G10</f>
        <v>COMBDGAFSNewSH</v>
      </c>
      <c r="B10" t="str">
        <f>'Demand TEDI'!A10</f>
        <v>NZ50-BDG-10-COMBDGAFS-TEDI</v>
      </c>
    </row>
    <row r="11" spans="1:3" x14ac:dyDescent="0.25">
      <c r="A11" t="str">
        <f>'Demand TEDI'!G11</f>
        <v>COMBDGOTSNewSH</v>
      </c>
      <c r="B11" t="str">
        <f>'Demand TEDI'!A11</f>
        <v>NZ50-BDG-10-COMBDGOTS-TEDI</v>
      </c>
    </row>
    <row r="12" spans="1:3" x14ac:dyDescent="0.25">
      <c r="A12" t="str">
        <f>TEDI!H2</f>
        <v>COMBDGAERNewSHFUR___ESRNGA_23</v>
      </c>
      <c r="B12" t="str">
        <f>TEDI!A2</f>
        <v>NZ50-BDG-10-COMBDGAER-TEDI</v>
      </c>
    </row>
    <row r="13" spans="1:3" x14ac:dyDescent="0.25">
      <c r="A13" t="str">
        <f>TEDI!H3</f>
        <v>COMBDGAERNewSHFUR___ESRPRO_23</v>
      </c>
      <c r="B13" t="str">
        <f>TEDI!A3</f>
        <v>NZ50-BDG-10-COMBDGAER-TEDI</v>
      </c>
    </row>
    <row r="14" spans="1:3" x14ac:dyDescent="0.25">
      <c r="A14" t="str">
        <f>TEDI!H4</f>
        <v>COMBDGAERNewSHFUR___HIGHFO_23</v>
      </c>
      <c r="B14" t="str">
        <f>TEDI!A4</f>
        <v>NZ50-BDG-10-COMBDGAER-TEDI</v>
      </c>
    </row>
    <row r="15" spans="1:3" x14ac:dyDescent="0.25">
      <c r="A15" t="str">
        <f>TEDI!H5</f>
        <v>COMBDGAERNewSHFUR___HIGLFO_23</v>
      </c>
      <c r="B15" t="str">
        <f>TEDI!A5</f>
        <v>NZ50-BDG-10-COMBDGAER-TEDI</v>
      </c>
    </row>
    <row r="16" spans="1:3" x14ac:dyDescent="0.25">
      <c r="A16" t="str">
        <f>TEDI!H6</f>
        <v>COMBDGAERNewSHFUR___HIGNGA_16</v>
      </c>
      <c r="B16" t="str">
        <f>TEDI!A6</f>
        <v>NZ50-BDG-10-COMBDGAER-TEDI</v>
      </c>
    </row>
    <row r="17" spans="1:2" x14ac:dyDescent="0.25">
      <c r="A17" t="str">
        <f>TEDI!H7</f>
        <v>COMBDGAERNewSHFUR___HIGNGA_23</v>
      </c>
      <c r="B17" t="str">
        <f>TEDI!A7</f>
        <v>NZ50-BDG-10-COMBDGAER-TEDI</v>
      </c>
    </row>
    <row r="18" spans="1:2" x14ac:dyDescent="0.25">
      <c r="A18" t="str">
        <f>TEDI!H8</f>
        <v>COMBDGAERNewSHFUR___HIGPRO_23</v>
      </c>
      <c r="B18" t="str">
        <f>TEDI!A8</f>
        <v>NZ50-BDG-10-COMBDGAER-TEDI</v>
      </c>
    </row>
    <row r="19" spans="1:2" x14ac:dyDescent="0.25">
      <c r="A19" t="str">
        <f>TEDI!H9</f>
        <v>COMBDGAERNewSHFUR___STDELC_16</v>
      </c>
      <c r="B19" t="str">
        <f>TEDI!A9</f>
        <v>NZ50-BDG-10-COMBDGAER-TEDI</v>
      </c>
    </row>
    <row r="20" spans="1:2" x14ac:dyDescent="0.25">
      <c r="A20" t="str">
        <f>TEDI!H10</f>
        <v>COMBDGAERNewSHFUR___STDELC_23</v>
      </c>
      <c r="B20" t="str">
        <f>TEDI!A10</f>
        <v>NZ50-BDG-10-COMBDGAER-TEDI</v>
      </c>
    </row>
    <row r="21" spans="1:2" x14ac:dyDescent="0.25">
      <c r="A21" t="str">
        <f>TEDI!H11</f>
        <v>COMBDGAERNewSHFUR___STDHFO_16</v>
      </c>
      <c r="B21" t="str">
        <f>TEDI!A11</f>
        <v>NZ50-BDG-10-COMBDGAER-TEDI</v>
      </c>
    </row>
    <row r="22" spans="1:2" x14ac:dyDescent="0.25">
      <c r="A22" t="str">
        <f>TEDI!H12</f>
        <v>COMBDGAERNewSHFUR___STDHFO_23</v>
      </c>
      <c r="B22" t="str">
        <f>TEDI!A12</f>
        <v>NZ50-BDG-10-COMBDGAER-TEDI</v>
      </c>
    </row>
    <row r="23" spans="1:2" x14ac:dyDescent="0.25">
      <c r="A23" t="str">
        <f>TEDI!H13</f>
        <v>COMBDGAERNewSHFUR___STDKER_16</v>
      </c>
      <c r="B23" t="str">
        <f>TEDI!A13</f>
        <v>NZ50-BDG-10-COMBDGAER-TEDI</v>
      </c>
    </row>
    <row r="24" spans="1:2" x14ac:dyDescent="0.25">
      <c r="A24" t="str">
        <f>TEDI!H14</f>
        <v>COMBDGAERNewSHFUR___STDKER_23</v>
      </c>
      <c r="B24" t="str">
        <f>TEDI!A14</f>
        <v>NZ50-BDG-10-COMBDGAER-TEDI</v>
      </c>
    </row>
    <row r="25" spans="1:2" x14ac:dyDescent="0.25">
      <c r="A25" t="str">
        <f>TEDI!H15</f>
        <v>COMBDGAERNewSHFUR___STDLFO_16</v>
      </c>
      <c r="B25" t="str">
        <f>TEDI!A15</f>
        <v>NZ50-BDG-10-COMBDGAER-TEDI</v>
      </c>
    </row>
    <row r="26" spans="1:2" x14ac:dyDescent="0.25">
      <c r="A26" t="str">
        <f>TEDI!H16</f>
        <v>COMBDGAERNewSHFUR___STDLFO_23</v>
      </c>
      <c r="B26" t="str">
        <f>TEDI!A16</f>
        <v>NZ50-BDG-10-COMBDGAER-TEDI</v>
      </c>
    </row>
    <row r="27" spans="1:2" x14ac:dyDescent="0.25">
      <c r="A27" t="str">
        <f>TEDI!H17</f>
        <v>COMBDGAERNewSHFUR___STDNGA_16</v>
      </c>
      <c r="B27" t="str">
        <f>TEDI!A17</f>
        <v>NZ50-BDG-10-COMBDGAER-TEDI</v>
      </c>
    </row>
    <row r="28" spans="1:2" x14ac:dyDescent="0.25">
      <c r="A28" t="str">
        <f>TEDI!H18</f>
        <v>COMBDGAERNewSHFUR___STDNGA_23</v>
      </c>
      <c r="B28" t="str">
        <f>TEDI!A18</f>
        <v>NZ50-BDG-10-COMBDGAER-TEDI</v>
      </c>
    </row>
    <row r="29" spans="1:2" x14ac:dyDescent="0.25">
      <c r="A29" t="str">
        <f>TEDI!H19</f>
        <v>COMBDGAERNewSHFUR___STDPRO_16</v>
      </c>
      <c r="B29" t="str">
        <f>TEDI!A19</f>
        <v>NZ50-BDG-10-COMBDGAER-TEDI</v>
      </c>
    </row>
    <row r="30" spans="1:2" x14ac:dyDescent="0.25">
      <c r="A30" t="str">
        <f>TEDI!H20</f>
        <v>COMBDGAERNewSHFUR___STDPRO_23</v>
      </c>
      <c r="B30" t="str">
        <f>TEDI!A20</f>
        <v>NZ50-BDG-10-COMBDGAER-TEDI</v>
      </c>
    </row>
    <row r="31" spans="1:2" x14ac:dyDescent="0.25">
      <c r="A31" t="str">
        <f>TEDI!H21</f>
        <v>COMBDGAERNewSHFURLARSTDHH2_23</v>
      </c>
      <c r="B31" t="str">
        <f>TEDI!A21</f>
        <v>NZ50-BDG-10-COMBDGAER-TEDI</v>
      </c>
    </row>
    <row r="32" spans="1:2" x14ac:dyDescent="0.25">
      <c r="A32" t="str">
        <f>TEDI!H22</f>
        <v>COMBDGAERNewSHFURMEDSTDHH2_23</v>
      </c>
      <c r="B32" t="str">
        <f>TEDI!A22</f>
        <v>NZ50-BDG-10-COMBDGAER-TEDI</v>
      </c>
    </row>
    <row r="33" spans="1:2" x14ac:dyDescent="0.25">
      <c r="A33" t="str">
        <f>TEDI!H23</f>
        <v>COMBDGAERNewSHFURSMASTDHH2_23</v>
      </c>
      <c r="B33" t="str">
        <f>TEDI!A23</f>
        <v>NZ50-BDG-10-COMBDGAER-TEDI</v>
      </c>
    </row>
    <row r="34" spans="1:2" x14ac:dyDescent="0.25">
      <c r="A34" t="str">
        <f>TEDI!H24</f>
        <v>COMBDGAERNewSHHEP___ESRELC_23</v>
      </c>
      <c r="B34" t="str">
        <f>TEDI!A24</f>
        <v>NZ50-BDG-10-COMBDGAER-TEDI</v>
      </c>
    </row>
    <row r="35" spans="1:2" x14ac:dyDescent="0.25">
      <c r="A35" t="str">
        <f>TEDI!H25</f>
        <v>COMBDGAERNewSHHEP___ESRGEO_23</v>
      </c>
      <c r="B35" t="str">
        <f>TEDI!A25</f>
        <v>NZ50-BDG-10-COMBDGAER-TEDI</v>
      </c>
    </row>
    <row r="36" spans="1:2" x14ac:dyDescent="0.25">
      <c r="A36" t="str">
        <f>TEDI!H26</f>
        <v>COMBDGAERNewSHHEP___HIGELC_23</v>
      </c>
      <c r="B36" t="str">
        <f>TEDI!A26</f>
        <v>NZ50-BDG-10-COMBDGAER-TEDI</v>
      </c>
    </row>
    <row r="37" spans="1:2" x14ac:dyDescent="0.25">
      <c r="A37" t="str">
        <f>TEDI!H27</f>
        <v>COMBDGAERNewSHHEP___HIGGEO_23</v>
      </c>
      <c r="B37" t="str">
        <f>TEDI!A27</f>
        <v>NZ50-BDG-10-COMBDGAER-TEDI</v>
      </c>
    </row>
    <row r="38" spans="1:2" x14ac:dyDescent="0.25">
      <c r="A38" t="str">
        <f>TEDI!H28</f>
        <v>COMBDGAERNewSHHEP___STDELC_16</v>
      </c>
      <c r="B38" t="str">
        <f>TEDI!A28</f>
        <v>NZ50-BDG-10-COMBDGAER-TEDI</v>
      </c>
    </row>
    <row r="39" spans="1:2" x14ac:dyDescent="0.25">
      <c r="A39" t="str">
        <f>TEDI!H29</f>
        <v>COMBDGAERNewSHHEP___STDELC_23</v>
      </c>
      <c r="B39" t="str">
        <f>TEDI!A29</f>
        <v>NZ50-BDG-10-COMBDGAER-TEDI</v>
      </c>
    </row>
    <row r="40" spans="1:2" x14ac:dyDescent="0.25">
      <c r="A40" t="str">
        <f>TEDI!H30</f>
        <v>COMBDGAERNewSHHEP___STDGEO_23</v>
      </c>
      <c r="B40" t="str">
        <f>TEDI!A30</f>
        <v>NZ50-BDG-10-COMBDGAER-TEDI</v>
      </c>
    </row>
    <row r="41" spans="1:2" x14ac:dyDescent="0.25">
      <c r="A41" t="str">
        <f>TEDI!H31</f>
        <v>COMBDGAERNewSHHEP___STDNGA_23</v>
      </c>
      <c r="B41" t="str">
        <f>TEDI!A31</f>
        <v>NZ50-BDG-10-COMBDGAER-TEDI</v>
      </c>
    </row>
    <row r="42" spans="1:2" x14ac:dyDescent="0.25">
      <c r="A42" t="str">
        <f>TEDI!H32</f>
        <v>COMBDGAERNewSHPLT___STDELC_16</v>
      </c>
      <c r="B42" t="str">
        <f>TEDI!A32</f>
        <v>NZ50-BDG-10-COMBDGAER-TEDI</v>
      </c>
    </row>
    <row r="43" spans="1:2" x14ac:dyDescent="0.25">
      <c r="A43" t="str">
        <f>TEDI!H33</f>
        <v>COMBDGAERNewSHPLT1000WSTDELC_23</v>
      </c>
      <c r="B43" t="str">
        <f>TEDI!A33</f>
        <v>NZ50-BDG-10-COMBDGAER-TEDI</v>
      </c>
    </row>
    <row r="44" spans="1:2" x14ac:dyDescent="0.25">
      <c r="A44" t="str">
        <f>TEDI!H34</f>
        <v>COMBDGAERNewSHPLT1500WSTDELC_23</v>
      </c>
      <c r="B44" t="str">
        <f>TEDI!A34</f>
        <v>NZ50-BDG-10-COMBDGAER-TEDI</v>
      </c>
    </row>
    <row r="45" spans="1:2" x14ac:dyDescent="0.25">
      <c r="A45" t="str">
        <f>TEDI!H35</f>
        <v>COMBDGAERNewSHPLT500WSTDELC_23</v>
      </c>
      <c r="B45" t="str">
        <f>TEDI!A35</f>
        <v>NZ50-BDG-10-COMBDGAER-TEDI</v>
      </c>
    </row>
    <row r="46" spans="1:2" x14ac:dyDescent="0.25">
      <c r="A46" t="str">
        <f>TEDI!H36</f>
        <v>COMBDGAFSNewSHFUR___ESRNGA_23</v>
      </c>
      <c r="B46" t="str">
        <f>TEDI!A36</f>
        <v>NZ50-BDG-10-COMBDGAFS-TEDI</v>
      </c>
    </row>
    <row r="47" spans="1:2" x14ac:dyDescent="0.25">
      <c r="A47" t="str">
        <f>TEDI!H37</f>
        <v>COMBDGAFSNewSHFUR___ESRPRO_23</v>
      </c>
      <c r="B47" t="str">
        <f>TEDI!A37</f>
        <v>NZ50-BDG-10-COMBDGAFS-TEDI</v>
      </c>
    </row>
    <row r="48" spans="1:2" x14ac:dyDescent="0.25">
      <c r="A48" t="str">
        <f>TEDI!H38</f>
        <v>COMBDGAFSNewSHFUR___HIGHFO_23</v>
      </c>
      <c r="B48" t="str">
        <f>TEDI!A38</f>
        <v>NZ50-BDG-10-COMBDGAFS-TEDI</v>
      </c>
    </row>
    <row r="49" spans="1:2" x14ac:dyDescent="0.25">
      <c r="A49" t="str">
        <f>TEDI!H39</f>
        <v>COMBDGAFSNewSHFUR___HIGLFO_23</v>
      </c>
      <c r="B49" t="str">
        <f>TEDI!A39</f>
        <v>NZ50-BDG-10-COMBDGAFS-TEDI</v>
      </c>
    </row>
    <row r="50" spans="1:2" x14ac:dyDescent="0.25">
      <c r="A50" t="str">
        <f>TEDI!H40</f>
        <v>COMBDGAFSNewSHFUR___HIGNGA_16</v>
      </c>
      <c r="B50" t="str">
        <f>TEDI!A40</f>
        <v>NZ50-BDG-10-COMBDGAFS-TEDI</v>
      </c>
    </row>
    <row r="51" spans="1:2" x14ac:dyDescent="0.25">
      <c r="A51" t="str">
        <f>TEDI!H41</f>
        <v>COMBDGAFSNewSHFUR___HIGNGA_23</v>
      </c>
      <c r="B51" t="str">
        <f>TEDI!A41</f>
        <v>NZ50-BDG-10-COMBDGAFS-TEDI</v>
      </c>
    </row>
    <row r="52" spans="1:2" x14ac:dyDescent="0.25">
      <c r="A52" t="str">
        <f>TEDI!H42</f>
        <v>COMBDGAFSNewSHFUR___HIGPRO_23</v>
      </c>
      <c r="B52" t="str">
        <f>TEDI!A42</f>
        <v>NZ50-BDG-10-COMBDGAFS-TEDI</v>
      </c>
    </row>
    <row r="53" spans="1:2" x14ac:dyDescent="0.25">
      <c r="A53" t="str">
        <f>TEDI!H43</f>
        <v>COMBDGAFSNewSHFUR___STDELC_16</v>
      </c>
      <c r="B53" t="str">
        <f>TEDI!A43</f>
        <v>NZ50-BDG-10-COMBDGAFS-TEDI</v>
      </c>
    </row>
    <row r="54" spans="1:2" x14ac:dyDescent="0.25">
      <c r="A54" t="str">
        <f>TEDI!H44</f>
        <v>COMBDGAFSNewSHFUR___STDELC_23</v>
      </c>
      <c r="B54" t="str">
        <f>TEDI!A44</f>
        <v>NZ50-BDG-10-COMBDGAFS-TEDI</v>
      </c>
    </row>
    <row r="55" spans="1:2" x14ac:dyDescent="0.25">
      <c r="A55" t="str">
        <f>TEDI!H45</f>
        <v>COMBDGAFSNewSHFUR___STDHFO_16</v>
      </c>
      <c r="B55" t="str">
        <f>TEDI!A45</f>
        <v>NZ50-BDG-10-COMBDGAFS-TEDI</v>
      </c>
    </row>
    <row r="56" spans="1:2" x14ac:dyDescent="0.25">
      <c r="A56" t="str">
        <f>TEDI!H46</f>
        <v>COMBDGAFSNewSHFUR___STDHFO_23</v>
      </c>
      <c r="B56" t="str">
        <f>TEDI!A46</f>
        <v>NZ50-BDG-10-COMBDGAFS-TEDI</v>
      </c>
    </row>
    <row r="57" spans="1:2" x14ac:dyDescent="0.25">
      <c r="A57" t="str">
        <f>TEDI!H47</f>
        <v>COMBDGAFSNewSHFUR___STDKER_16</v>
      </c>
      <c r="B57" t="str">
        <f>TEDI!A47</f>
        <v>NZ50-BDG-10-COMBDGAFS-TEDI</v>
      </c>
    </row>
    <row r="58" spans="1:2" x14ac:dyDescent="0.25">
      <c r="A58" t="str">
        <f>TEDI!H48</f>
        <v>COMBDGAFSNewSHFUR___STDKER_23</v>
      </c>
      <c r="B58" t="str">
        <f>TEDI!A48</f>
        <v>NZ50-BDG-10-COMBDGAFS-TEDI</v>
      </c>
    </row>
    <row r="59" spans="1:2" x14ac:dyDescent="0.25">
      <c r="A59" t="str">
        <f>TEDI!H49</f>
        <v>COMBDGAFSNewSHFUR___STDLFO_16</v>
      </c>
      <c r="B59" t="str">
        <f>TEDI!A49</f>
        <v>NZ50-BDG-10-COMBDGAFS-TEDI</v>
      </c>
    </row>
    <row r="60" spans="1:2" x14ac:dyDescent="0.25">
      <c r="A60" t="str">
        <f>TEDI!H50</f>
        <v>COMBDGAFSNewSHFUR___STDLFO_23</v>
      </c>
      <c r="B60" t="str">
        <f>TEDI!A50</f>
        <v>NZ50-BDG-10-COMBDGAFS-TEDI</v>
      </c>
    </row>
    <row r="61" spans="1:2" x14ac:dyDescent="0.25">
      <c r="A61" t="str">
        <f>TEDI!H51</f>
        <v>COMBDGAFSNewSHFUR___STDNGA_16</v>
      </c>
      <c r="B61" t="str">
        <f>TEDI!A51</f>
        <v>NZ50-BDG-10-COMBDGAFS-TEDI</v>
      </c>
    </row>
    <row r="62" spans="1:2" x14ac:dyDescent="0.25">
      <c r="A62" t="str">
        <f>TEDI!H52</f>
        <v>COMBDGAFSNewSHFUR___STDNGA_23</v>
      </c>
      <c r="B62" t="str">
        <f>TEDI!A52</f>
        <v>NZ50-BDG-10-COMBDGAFS-TEDI</v>
      </c>
    </row>
    <row r="63" spans="1:2" x14ac:dyDescent="0.25">
      <c r="A63" t="str">
        <f>TEDI!H53</f>
        <v>COMBDGAFSNewSHFUR___STDPRO_16</v>
      </c>
      <c r="B63" t="str">
        <f>TEDI!A53</f>
        <v>NZ50-BDG-10-COMBDGAFS-TEDI</v>
      </c>
    </row>
    <row r="64" spans="1:2" x14ac:dyDescent="0.25">
      <c r="A64" t="str">
        <f>TEDI!H54</f>
        <v>COMBDGAFSNewSHFUR___STDPRO_23</v>
      </c>
      <c r="B64" t="str">
        <f>TEDI!A54</f>
        <v>NZ50-BDG-10-COMBDGAFS-TEDI</v>
      </c>
    </row>
    <row r="65" spans="1:2" x14ac:dyDescent="0.25">
      <c r="A65" t="str">
        <f>TEDI!H55</f>
        <v>COMBDGAFSNewSHFURLARSTDHH2_23</v>
      </c>
      <c r="B65" t="str">
        <f>TEDI!A55</f>
        <v>NZ50-BDG-10-COMBDGAFS-TEDI</v>
      </c>
    </row>
    <row r="66" spans="1:2" x14ac:dyDescent="0.25">
      <c r="A66" t="str">
        <f>TEDI!H56</f>
        <v>COMBDGAFSNewSHFURMEDSTDHH2_23</v>
      </c>
      <c r="B66" t="str">
        <f>TEDI!A56</f>
        <v>NZ50-BDG-10-COMBDGAFS-TEDI</v>
      </c>
    </row>
    <row r="67" spans="1:2" x14ac:dyDescent="0.25">
      <c r="A67" t="str">
        <f>TEDI!H57</f>
        <v>COMBDGAFSNewSHFURSMASTDHH2_23</v>
      </c>
      <c r="B67" t="str">
        <f>TEDI!A57</f>
        <v>NZ50-BDG-10-COMBDGAFS-TEDI</v>
      </c>
    </row>
    <row r="68" spans="1:2" x14ac:dyDescent="0.25">
      <c r="A68" t="str">
        <f>TEDI!H58</f>
        <v>COMBDGAFSNewSHHEP___ESRELC_23</v>
      </c>
      <c r="B68" t="str">
        <f>TEDI!A58</f>
        <v>NZ50-BDG-10-COMBDGAFS-TEDI</v>
      </c>
    </row>
    <row r="69" spans="1:2" x14ac:dyDescent="0.25">
      <c r="A69" t="str">
        <f>TEDI!H59</f>
        <v>COMBDGAFSNewSHHEP___ESRGEO_23</v>
      </c>
      <c r="B69" t="str">
        <f>TEDI!A59</f>
        <v>NZ50-BDG-10-COMBDGAFS-TEDI</v>
      </c>
    </row>
    <row r="70" spans="1:2" x14ac:dyDescent="0.25">
      <c r="A70" t="str">
        <f>TEDI!H60</f>
        <v>COMBDGAFSNewSHHEP___HIGELC_23</v>
      </c>
      <c r="B70" t="str">
        <f>TEDI!A60</f>
        <v>NZ50-BDG-10-COMBDGAFS-TEDI</v>
      </c>
    </row>
    <row r="71" spans="1:2" x14ac:dyDescent="0.25">
      <c r="A71" t="str">
        <f>TEDI!H61</f>
        <v>COMBDGAFSNewSHHEP___HIGGEO_23</v>
      </c>
      <c r="B71" t="str">
        <f>TEDI!A61</f>
        <v>NZ50-BDG-10-COMBDGAFS-TEDI</v>
      </c>
    </row>
    <row r="72" spans="1:2" x14ac:dyDescent="0.25">
      <c r="A72" t="str">
        <f>TEDI!H62</f>
        <v>COMBDGAFSNewSHHEP___STDELC_16</v>
      </c>
      <c r="B72" t="str">
        <f>TEDI!A62</f>
        <v>NZ50-BDG-10-COMBDGAFS-TEDI</v>
      </c>
    </row>
    <row r="73" spans="1:2" x14ac:dyDescent="0.25">
      <c r="A73" t="str">
        <f>TEDI!H63</f>
        <v>COMBDGAFSNewSHHEP___STDELC_23</v>
      </c>
      <c r="B73" t="str">
        <f>TEDI!A63</f>
        <v>NZ50-BDG-10-COMBDGAFS-TEDI</v>
      </c>
    </row>
    <row r="74" spans="1:2" x14ac:dyDescent="0.25">
      <c r="A74" t="str">
        <f>TEDI!H64</f>
        <v>COMBDGAFSNewSHHEP___STDGEO_23</v>
      </c>
      <c r="B74" t="str">
        <f>TEDI!A64</f>
        <v>NZ50-BDG-10-COMBDGAFS-TEDI</v>
      </c>
    </row>
    <row r="75" spans="1:2" x14ac:dyDescent="0.25">
      <c r="A75" t="str">
        <f>TEDI!H65</f>
        <v>COMBDGAFSNewSHHEP___STDNGA_23</v>
      </c>
      <c r="B75" t="str">
        <f>TEDI!A65</f>
        <v>NZ50-BDG-10-COMBDGAFS-TEDI</v>
      </c>
    </row>
    <row r="76" spans="1:2" x14ac:dyDescent="0.25">
      <c r="A76" t="str">
        <f>TEDI!H66</f>
        <v>COMBDGAFSNewSHPLT___STDELC_16</v>
      </c>
      <c r="B76" t="str">
        <f>TEDI!A66</f>
        <v>NZ50-BDG-10-COMBDGAFS-TEDI</v>
      </c>
    </row>
    <row r="77" spans="1:2" x14ac:dyDescent="0.25">
      <c r="A77" t="str">
        <f>TEDI!H67</f>
        <v>COMBDGAFSNewSHPLT1000WSTDELC_23</v>
      </c>
      <c r="B77" t="str">
        <f>TEDI!A67</f>
        <v>NZ50-BDG-10-COMBDGAFS-TEDI</v>
      </c>
    </row>
    <row r="78" spans="1:2" x14ac:dyDescent="0.25">
      <c r="A78" t="str">
        <f>TEDI!H68</f>
        <v>COMBDGAFSNewSHPLT1500WSTDELC_23</v>
      </c>
      <c r="B78" t="str">
        <f>TEDI!A68</f>
        <v>NZ50-BDG-10-COMBDGAFS-TEDI</v>
      </c>
    </row>
    <row r="79" spans="1:2" x14ac:dyDescent="0.25">
      <c r="A79" t="str">
        <f>TEDI!H69</f>
        <v>COMBDGAFSNewSHPLT500WSTDELC_23</v>
      </c>
      <c r="B79" t="str">
        <f>TEDI!A69</f>
        <v>NZ50-BDG-10-COMBDGAFS-TEDI</v>
      </c>
    </row>
    <row r="80" spans="1:2" x14ac:dyDescent="0.25">
      <c r="A80" t="str">
        <f>TEDI!H70</f>
        <v>COMBDGEDSNewSHFUR___ESRNGA_23</v>
      </c>
      <c r="B80" t="str">
        <f>TEDI!A70</f>
        <v>NZ50-BDG-10-COMBDGEDS-TEDI</v>
      </c>
    </row>
    <row r="81" spans="1:2" x14ac:dyDescent="0.25">
      <c r="A81" t="str">
        <f>TEDI!H71</f>
        <v>COMBDGEDSNewSHFUR___ESRPRO_23</v>
      </c>
      <c r="B81" t="str">
        <f>TEDI!A71</f>
        <v>NZ50-BDG-10-COMBDGEDS-TEDI</v>
      </c>
    </row>
    <row r="82" spans="1:2" x14ac:dyDescent="0.25">
      <c r="A82" t="str">
        <f>TEDI!H72</f>
        <v>COMBDGEDSNewSHFUR___HIGHFO_23</v>
      </c>
      <c r="B82" t="str">
        <f>TEDI!A72</f>
        <v>NZ50-BDG-10-COMBDGEDS-TEDI</v>
      </c>
    </row>
    <row r="83" spans="1:2" x14ac:dyDescent="0.25">
      <c r="A83" t="str">
        <f>TEDI!H73</f>
        <v>COMBDGEDSNewSHFUR___HIGLFO_23</v>
      </c>
      <c r="B83" t="str">
        <f>TEDI!A73</f>
        <v>NZ50-BDG-10-COMBDGEDS-TEDI</v>
      </c>
    </row>
    <row r="84" spans="1:2" x14ac:dyDescent="0.25">
      <c r="A84" t="str">
        <f>TEDI!H74</f>
        <v>COMBDGEDSNewSHFUR___HIGNGA_16</v>
      </c>
      <c r="B84" t="str">
        <f>TEDI!A74</f>
        <v>NZ50-BDG-10-COMBDGEDS-TEDI</v>
      </c>
    </row>
    <row r="85" spans="1:2" x14ac:dyDescent="0.25">
      <c r="A85" t="str">
        <f>TEDI!H75</f>
        <v>COMBDGEDSNewSHFUR___HIGNGA_23</v>
      </c>
      <c r="B85" t="str">
        <f>TEDI!A75</f>
        <v>NZ50-BDG-10-COMBDGEDS-TEDI</v>
      </c>
    </row>
    <row r="86" spans="1:2" x14ac:dyDescent="0.25">
      <c r="A86" t="str">
        <f>TEDI!H76</f>
        <v>COMBDGEDSNewSHFUR___HIGPRO_23</v>
      </c>
      <c r="B86" t="str">
        <f>TEDI!A76</f>
        <v>NZ50-BDG-10-COMBDGEDS-TEDI</v>
      </c>
    </row>
    <row r="87" spans="1:2" x14ac:dyDescent="0.25">
      <c r="A87" t="str">
        <f>TEDI!H77</f>
        <v>COMBDGEDSNewSHFUR___STDELC_16</v>
      </c>
      <c r="B87" t="str">
        <f>TEDI!A77</f>
        <v>NZ50-BDG-10-COMBDGEDS-TEDI</v>
      </c>
    </row>
    <row r="88" spans="1:2" x14ac:dyDescent="0.25">
      <c r="A88" t="str">
        <f>TEDI!H78</f>
        <v>COMBDGEDSNewSHFUR___STDELC_23</v>
      </c>
      <c r="B88" t="str">
        <f>TEDI!A78</f>
        <v>NZ50-BDG-10-COMBDGEDS-TEDI</v>
      </c>
    </row>
    <row r="89" spans="1:2" x14ac:dyDescent="0.25">
      <c r="A89" t="str">
        <f>TEDI!H79</f>
        <v>COMBDGEDSNewSHFUR___STDHFO_16</v>
      </c>
      <c r="B89" t="str">
        <f>TEDI!A79</f>
        <v>NZ50-BDG-10-COMBDGEDS-TEDI</v>
      </c>
    </row>
    <row r="90" spans="1:2" x14ac:dyDescent="0.25">
      <c r="A90" t="str">
        <f>TEDI!H80</f>
        <v>COMBDGEDSNewSHFUR___STDHFO_23</v>
      </c>
      <c r="B90" t="str">
        <f>TEDI!A80</f>
        <v>NZ50-BDG-10-COMBDGEDS-TEDI</v>
      </c>
    </row>
    <row r="91" spans="1:2" x14ac:dyDescent="0.25">
      <c r="A91" t="str">
        <f>TEDI!H81</f>
        <v>COMBDGEDSNewSHFUR___STDKER_16</v>
      </c>
      <c r="B91" t="str">
        <f>TEDI!A81</f>
        <v>NZ50-BDG-10-COMBDGEDS-TEDI</v>
      </c>
    </row>
    <row r="92" spans="1:2" x14ac:dyDescent="0.25">
      <c r="A92" t="str">
        <f>TEDI!H82</f>
        <v>COMBDGEDSNewSHFUR___STDKER_23</v>
      </c>
      <c r="B92" t="str">
        <f>TEDI!A82</f>
        <v>NZ50-BDG-10-COMBDGEDS-TEDI</v>
      </c>
    </row>
    <row r="93" spans="1:2" x14ac:dyDescent="0.25">
      <c r="A93" t="str">
        <f>TEDI!H83</f>
        <v>COMBDGEDSNewSHFUR___STDLFO_16</v>
      </c>
      <c r="B93" t="str">
        <f>TEDI!A83</f>
        <v>NZ50-BDG-10-COMBDGEDS-TEDI</v>
      </c>
    </row>
    <row r="94" spans="1:2" x14ac:dyDescent="0.25">
      <c r="A94" t="str">
        <f>TEDI!H84</f>
        <v>COMBDGEDSNewSHFUR___STDLFO_23</v>
      </c>
      <c r="B94" t="str">
        <f>TEDI!A84</f>
        <v>NZ50-BDG-10-COMBDGEDS-TEDI</v>
      </c>
    </row>
    <row r="95" spans="1:2" x14ac:dyDescent="0.25">
      <c r="A95" t="str">
        <f>TEDI!H85</f>
        <v>COMBDGEDSNewSHFUR___STDNGA_16</v>
      </c>
      <c r="B95" t="str">
        <f>TEDI!A85</f>
        <v>NZ50-BDG-10-COMBDGEDS-TEDI</v>
      </c>
    </row>
    <row r="96" spans="1:2" x14ac:dyDescent="0.25">
      <c r="A96" t="str">
        <f>TEDI!H86</f>
        <v>COMBDGEDSNewSHFUR___STDNGA_23</v>
      </c>
      <c r="B96" t="str">
        <f>TEDI!A86</f>
        <v>NZ50-BDG-10-COMBDGEDS-TEDI</v>
      </c>
    </row>
    <row r="97" spans="1:2" x14ac:dyDescent="0.25">
      <c r="A97" t="str">
        <f>TEDI!H87</f>
        <v>COMBDGEDSNewSHFUR___STDPRO_16</v>
      </c>
      <c r="B97" t="str">
        <f>TEDI!A87</f>
        <v>NZ50-BDG-10-COMBDGEDS-TEDI</v>
      </c>
    </row>
    <row r="98" spans="1:2" x14ac:dyDescent="0.25">
      <c r="A98" t="str">
        <f>TEDI!H88</f>
        <v>COMBDGEDSNewSHFUR___STDPRO_23</v>
      </c>
      <c r="B98" t="str">
        <f>TEDI!A88</f>
        <v>NZ50-BDG-10-COMBDGEDS-TEDI</v>
      </c>
    </row>
    <row r="99" spans="1:2" x14ac:dyDescent="0.25">
      <c r="A99" t="str">
        <f>TEDI!H89</f>
        <v>COMBDGEDSNewSHFURLARSTDHH2_23</v>
      </c>
      <c r="B99" t="str">
        <f>TEDI!A89</f>
        <v>NZ50-BDG-10-COMBDGEDS-TEDI</v>
      </c>
    </row>
    <row r="100" spans="1:2" x14ac:dyDescent="0.25">
      <c r="A100" t="str">
        <f>TEDI!H90</f>
        <v>COMBDGEDSNewSHFURMEDSTDHH2_23</v>
      </c>
      <c r="B100" t="str">
        <f>TEDI!A90</f>
        <v>NZ50-BDG-10-COMBDGEDS-TEDI</v>
      </c>
    </row>
    <row r="101" spans="1:2" x14ac:dyDescent="0.25">
      <c r="A101" t="str">
        <f>TEDI!H91</f>
        <v>COMBDGEDSNewSHFURSMASTDHH2_23</v>
      </c>
      <c r="B101" t="str">
        <f>TEDI!A91</f>
        <v>NZ50-BDG-10-COMBDGEDS-TEDI</v>
      </c>
    </row>
    <row r="102" spans="1:2" x14ac:dyDescent="0.25">
      <c r="A102" t="str">
        <f>TEDI!H92</f>
        <v>COMBDGEDSNewSHHEP___ESRELC_23</v>
      </c>
      <c r="B102" t="str">
        <f>TEDI!A92</f>
        <v>NZ50-BDG-10-COMBDGEDS-TEDI</v>
      </c>
    </row>
    <row r="103" spans="1:2" x14ac:dyDescent="0.25">
      <c r="A103" t="str">
        <f>TEDI!H93</f>
        <v>COMBDGEDSNewSHHEP___ESRGEO_23</v>
      </c>
      <c r="B103" t="str">
        <f>TEDI!A93</f>
        <v>NZ50-BDG-10-COMBDGEDS-TEDI</v>
      </c>
    </row>
    <row r="104" spans="1:2" x14ac:dyDescent="0.25">
      <c r="A104" t="str">
        <f>TEDI!H94</f>
        <v>COMBDGEDSNewSHHEP___HIGELC_23</v>
      </c>
      <c r="B104" t="str">
        <f>TEDI!A94</f>
        <v>NZ50-BDG-10-COMBDGEDS-TEDI</v>
      </c>
    </row>
    <row r="105" spans="1:2" x14ac:dyDescent="0.25">
      <c r="A105" t="str">
        <f>TEDI!H95</f>
        <v>COMBDGEDSNewSHHEP___HIGGEO_23</v>
      </c>
      <c r="B105" t="str">
        <f>TEDI!A95</f>
        <v>NZ50-BDG-10-COMBDGEDS-TEDI</v>
      </c>
    </row>
    <row r="106" spans="1:2" x14ac:dyDescent="0.25">
      <c r="A106" t="str">
        <f>TEDI!H96</f>
        <v>COMBDGEDSNewSHHEP___STDELC_16</v>
      </c>
      <c r="B106" t="str">
        <f>TEDI!A96</f>
        <v>NZ50-BDG-10-COMBDGEDS-TEDI</v>
      </c>
    </row>
    <row r="107" spans="1:2" x14ac:dyDescent="0.25">
      <c r="A107" t="str">
        <f>TEDI!H97</f>
        <v>COMBDGEDSNewSHHEP___STDELC_23</v>
      </c>
      <c r="B107" t="str">
        <f>TEDI!A97</f>
        <v>NZ50-BDG-10-COMBDGEDS-TEDI</v>
      </c>
    </row>
    <row r="108" spans="1:2" x14ac:dyDescent="0.25">
      <c r="A108" t="str">
        <f>TEDI!H98</f>
        <v>COMBDGEDSNewSHHEP___STDGEO_23</v>
      </c>
      <c r="B108" t="str">
        <f>TEDI!A98</f>
        <v>NZ50-BDG-10-COMBDGEDS-TEDI</v>
      </c>
    </row>
    <row r="109" spans="1:2" x14ac:dyDescent="0.25">
      <c r="A109" t="str">
        <f>TEDI!H99</f>
        <v>COMBDGEDSNewSHHEP___STDNGA_23</v>
      </c>
      <c r="B109" t="str">
        <f>TEDI!A99</f>
        <v>NZ50-BDG-10-COMBDGEDS-TEDI</v>
      </c>
    </row>
    <row r="110" spans="1:2" x14ac:dyDescent="0.25">
      <c r="A110" t="str">
        <f>TEDI!H100</f>
        <v>COMBDGEDSNewSHPLT___STDELC_16</v>
      </c>
      <c r="B110" t="str">
        <f>TEDI!A100</f>
        <v>NZ50-BDG-10-COMBDGEDS-TEDI</v>
      </c>
    </row>
    <row r="111" spans="1:2" x14ac:dyDescent="0.25">
      <c r="A111" t="str">
        <f>TEDI!H101</f>
        <v>COMBDGEDSNewSHPLT1000WSTDELC_23</v>
      </c>
      <c r="B111" t="str">
        <f>TEDI!A101</f>
        <v>NZ50-BDG-10-COMBDGEDS-TEDI</v>
      </c>
    </row>
    <row r="112" spans="1:2" x14ac:dyDescent="0.25">
      <c r="A112" t="str">
        <f>TEDI!H102</f>
        <v>COMBDGEDSNewSHPLT1500WSTDELC_23</v>
      </c>
      <c r="B112" t="str">
        <f>TEDI!A102</f>
        <v>NZ50-BDG-10-COMBDGEDS-TEDI</v>
      </c>
    </row>
    <row r="113" spans="1:2" x14ac:dyDescent="0.25">
      <c r="A113" t="str">
        <f>TEDI!H103</f>
        <v>COMBDGEDSNewSHPLT500WSTDELC_23</v>
      </c>
      <c r="B113" t="str">
        <f>TEDI!A103</f>
        <v>NZ50-BDG-10-COMBDGEDS-TEDI</v>
      </c>
    </row>
    <row r="114" spans="1:2" x14ac:dyDescent="0.25">
      <c r="A114" t="str">
        <f>TEDI!H104</f>
        <v>COMBDGHLCNewSHFUR___ESRNGA_23</v>
      </c>
      <c r="B114" t="str">
        <f>TEDI!A104</f>
        <v>NZ50-BDG-10-COMBDGHLC-TEDI</v>
      </c>
    </row>
    <row r="115" spans="1:2" x14ac:dyDescent="0.25">
      <c r="A115" t="str">
        <f>TEDI!H105</f>
        <v>COMBDGHLCNewSHFUR___ESRPRO_23</v>
      </c>
      <c r="B115" t="str">
        <f>TEDI!A105</f>
        <v>NZ50-BDG-10-COMBDGHLC-TEDI</v>
      </c>
    </row>
    <row r="116" spans="1:2" x14ac:dyDescent="0.25">
      <c r="A116" t="str">
        <f>TEDI!H106</f>
        <v>COMBDGHLCNewSHFUR___HIGHFO_23</v>
      </c>
      <c r="B116" t="str">
        <f>TEDI!A106</f>
        <v>NZ50-BDG-10-COMBDGHLC-TEDI</v>
      </c>
    </row>
    <row r="117" spans="1:2" x14ac:dyDescent="0.25">
      <c r="A117" t="str">
        <f>TEDI!H107</f>
        <v>COMBDGHLCNewSHFUR___HIGLFO_23</v>
      </c>
      <c r="B117" t="str">
        <f>TEDI!A107</f>
        <v>NZ50-BDG-10-COMBDGHLC-TEDI</v>
      </c>
    </row>
    <row r="118" spans="1:2" x14ac:dyDescent="0.25">
      <c r="A118" t="str">
        <f>TEDI!H108</f>
        <v>COMBDGHLCNewSHFUR___HIGNGA_16</v>
      </c>
      <c r="B118" t="str">
        <f>TEDI!A108</f>
        <v>NZ50-BDG-10-COMBDGHLC-TEDI</v>
      </c>
    </row>
    <row r="119" spans="1:2" x14ac:dyDescent="0.25">
      <c r="A119" t="str">
        <f>TEDI!H109</f>
        <v>COMBDGHLCNewSHFUR___HIGNGA_23</v>
      </c>
      <c r="B119" t="str">
        <f>TEDI!A109</f>
        <v>NZ50-BDG-10-COMBDGHLC-TEDI</v>
      </c>
    </row>
    <row r="120" spans="1:2" x14ac:dyDescent="0.25">
      <c r="A120" t="str">
        <f>TEDI!H110</f>
        <v>COMBDGHLCNewSHFUR___HIGPRO_23</v>
      </c>
      <c r="B120" t="str">
        <f>TEDI!A110</f>
        <v>NZ50-BDG-10-COMBDGHLC-TEDI</v>
      </c>
    </row>
    <row r="121" spans="1:2" x14ac:dyDescent="0.25">
      <c r="A121" t="str">
        <f>TEDI!H111</f>
        <v>COMBDGHLCNewSHFUR___STDELC_16</v>
      </c>
      <c r="B121" t="str">
        <f>TEDI!A111</f>
        <v>NZ50-BDG-10-COMBDGHLC-TEDI</v>
      </c>
    </row>
    <row r="122" spans="1:2" x14ac:dyDescent="0.25">
      <c r="A122" t="str">
        <f>TEDI!H112</f>
        <v>COMBDGHLCNewSHFUR___STDELC_23</v>
      </c>
      <c r="B122" t="str">
        <f>TEDI!A112</f>
        <v>NZ50-BDG-10-COMBDGHLC-TEDI</v>
      </c>
    </row>
    <row r="123" spans="1:2" x14ac:dyDescent="0.25">
      <c r="A123" t="str">
        <f>TEDI!H113</f>
        <v>COMBDGHLCNewSHFUR___STDHFO_16</v>
      </c>
      <c r="B123" t="str">
        <f>TEDI!A113</f>
        <v>NZ50-BDG-10-COMBDGHLC-TEDI</v>
      </c>
    </row>
    <row r="124" spans="1:2" x14ac:dyDescent="0.25">
      <c r="A124" t="str">
        <f>TEDI!H114</f>
        <v>COMBDGHLCNewSHFUR___STDHFO_23</v>
      </c>
      <c r="B124" t="str">
        <f>TEDI!A114</f>
        <v>NZ50-BDG-10-COMBDGHLC-TEDI</v>
      </c>
    </row>
    <row r="125" spans="1:2" x14ac:dyDescent="0.25">
      <c r="A125" t="str">
        <f>TEDI!H115</f>
        <v>COMBDGHLCNewSHFUR___STDKER_16</v>
      </c>
      <c r="B125" t="str">
        <f>TEDI!A115</f>
        <v>NZ50-BDG-10-COMBDGHLC-TEDI</v>
      </c>
    </row>
    <row r="126" spans="1:2" x14ac:dyDescent="0.25">
      <c r="A126" t="str">
        <f>TEDI!H116</f>
        <v>COMBDGHLCNewSHFUR___STDKER_23</v>
      </c>
      <c r="B126" t="str">
        <f>TEDI!A116</f>
        <v>NZ50-BDG-10-COMBDGHLC-TEDI</v>
      </c>
    </row>
    <row r="127" spans="1:2" x14ac:dyDescent="0.25">
      <c r="A127" t="str">
        <f>TEDI!H117</f>
        <v>COMBDGHLCNewSHFUR___STDLFO_16</v>
      </c>
      <c r="B127" t="str">
        <f>TEDI!A117</f>
        <v>NZ50-BDG-10-COMBDGHLC-TEDI</v>
      </c>
    </row>
    <row r="128" spans="1:2" x14ac:dyDescent="0.25">
      <c r="A128" t="str">
        <f>TEDI!H118</f>
        <v>COMBDGHLCNewSHFUR___STDLFO_23</v>
      </c>
      <c r="B128" t="str">
        <f>TEDI!A118</f>
        <v>NZ50-BDG-10-COMBDGHLC-TEDI</v>
      </c>
    </row>
    <row r="129" spans="1:2" x14ac:dyDescent="0.25">
      <c r="A129" t="str">
        <f>TEDI!H119</f>
        <v>COMBDGHLCNewSHFUR___STDNGA_16</v>
      </c>
      <c r="B129" t="str">
        <f>TEDI!A119</f>
        <v>NZ50-BDG-10-COMBDGHLC-TEDI</v>
      </c>
    </row>
    <row r="130" spans="1:2" x14ac:dyDescent="0.25">
      <c r="A130" t="str">
        <f>TEDI!H120</f>
        <v>COMBDGHLCNewSHFUR___STDNGA_23</v>
      </c>
      <c r="B130" t="str">
        <f>TEDI!A120</f>
        <v>NZ50-BDG-10-COMBDGHLC-TEDI</v>
      </c>
    </row>
    <row r="131" spans="1:2" x14ac:dyDescent="0.25">
      <c r="A131" t="str">
        <f>TEDI!H121</f>
        <v>COMBDGHLCNewSHFUR___STDPRO_16</v>
      </c>
      <c r="B131" t="str">
        <f>TEDI!A121</f>
        <v>NZ50-BDG-10-COMBDGHLC-TEDI</v>
      </c>
    </row>
    <row r="132" spans="1:2" x14ac:dyDescent="0.25">
      <c r="A132" t="str">
        <f>TEDI!H122</f>
        <v>COMBDGHLCNewSHFUR___STDPRO_23</v>
      </c>
      <c r="B132" t="str">
        <f>TEDI!A122</f>
        <v>NZ50-BDG-10-COMBDGHLC-TEDI</v>
      </c>
    </row>
    <row r="133" spans="1:2" x14ac:dyDescent="0.25">
      <c r="A133" t="str">
        <f>TEDI!H123</f>
        <v>COMBDGHLCNewSHFURLARSTDHH2_23</v>
      </c>
      <c r="B133" t="str">
        <f>TEDI!A123</f>
        <v>NZ50-BDG-10-COMBDGHLC-TEDI</v>
      </c>
    </row>
    <row r="134" spans="1:2" x14ac:dyDescent="0.25">
      <c r="A134" t="str">
        <f>TEDI!H124</f>
        <v>COMBDGHLCNewSHFURMEDSTDHH2_23</v>
      </c>
      <c r="B134" t="str">
        <f>TEDI!A124</f>
        <v>NZ50-BDG-10-COMBDGHLC-TEDI</v>
      </c>
    </row>
    <row r="135" spans="1:2" x14ac:dyDescent="0.25">
      <c r="A135" t="str">
        <f>TEDI!H125</f>
        <v>COMBDGHLCNewSHFURSMASTDHH2_23</v>
      </c>
      <c r="B135" t="str">
        <f>TEDI!A125</f>
        <v>NZ50-BDG-10-COMBDGHLC-TEDI</v>
      </c>
    </row>
    <row r="136" spans="1:2" x14ac:dyDescent="0.25">
      <c r="A136" t="str">
        <f>TEDI!H126</f>
        <v>COMBDGHLCNewSHHEP___ESRELC_23</v>
      </c>
      <c r="B136" t="str">
        <f>TEDI!A126</f>
        <v>NZ50-BDG-10-COMBDGHLC-TEDI</v>
      </c>
    </row>
    <row r="137" spans="1:2" x14ac:dyDescent="0.25">
      <c r="A137" t="str">
        <f>TEDI!H127</f>
        <v>COMBDGHLCNewSHHEP___ESRGEO_23</v>
      </c>
      <c r="B137" t="str">
        <f>TEDI!A127</f>
        <v>NZ50-BDG-10-COMBDGHLC-TEDI</v>
      </c>
    </row>
    <row r="138" spans="1:2" x14ac:dyDescent="0.25">
      <c r="A138" t="str">
        <f>TEDI!H128</f>
        <v>COMBDGHLCNewSHHEP___HIGELC_23</v>
      </c>
      <c r="B138" t="str">
        <f>TEDI!A128</f>
        <v>NZ50-BDG-10-COMBDGHLC-TEDI</v>
      </c>
    </row>
    <row r="139" spans="1:2" x14ac:dyDescent="0.25">
      <c r="A139" t="str">
        <f>TEDI!H129</f>
        <v>COMBDGHLCNewSHHEP___HIGGEO_23</v>
      </c>
      <c r="B139" t="str">
        <f>TEDI!A129</f>
        <v>NZ50-BDG-10-COMBDGHLC-TEDI</v>
      </c>
    </row>
    <row r="140" spans="1:2" x14ac:dyDescent="0.25">
      <c r="A140" t="str">
        <f>TEDI!H130</f>
        <v>COMBDGHLCNewSHHEP___STDELC_16</v>
      </c>
      <c r="B140" t="str">
        <f>TEDI!A130</f>
        <v>NZ50-BDG-10-COMBDGHLC-TEDI</v>
      </c>
    </row>
    <row r="141" spans="1:2" x14ac:dyDescent="0.25">
      <c r="A141" t="str">
        <f>TEDI!H131</f>
        <v>COMBDGHLCNewSHHEP___STDELC_23</v>
      </c>
      <c r="B141" t="str">
        <f>TEDI!A131</f>
        <v>NZ50-BDG-10-COMBDGHLC-TEDI</v>
      </c>
    </row>
    <row r="142" spans="1:2" x14ac:dyDescent="0.25">
      <c r="A142" t="str">
        <f>TEDI!H132</f>
        <v>COMBDGHLCNewSHHEP___STDGEO_23</v>
      </c>
      <c r="B142" t="str">
        <f>TEDI!A132</f>
        <v>NZ50-BDG-10-COMBDGHLC-TEDI</v>
      </c>
    </row>
    <row r="143" spans="1:2" x14ac:dyDescent="0.25">
      <c r="A143" t="str">
        <f>TEDI!H133</f>
        <v>COMBDGHLCNewSHHEP___STDNGA_23</v>
      </c>
      <c r="B143" t="str">
        <f>TEDI!A133</f>
        <v>NZ50-BDG-10-COMBDGHLC-TEDI</v>
      </c>
    </row>
    <row r="144" spans="1:2" x14ac:dyDescent="0.25">
      <c r="A144" t="str">
        <f>TEDI!H134</f>
        <v>COMBDGHLCNewSHPLT___STDELC_16</v>
      </c>
      <c r="B144" t="str">
        <f>TEDI!A134</f>
        <v>NZ50-BDG-10-COMBDGHLC-TEDI</v>
      </c>
    </row>
    <row r="145" spans="1:2" x14ac:dyDescent="0.25">
      <c r="A145" t="str">
        <f>TEDI!H135</f>
        <v>COMBDGHLCNewSHPLT1000WSTDELC_23</v>
      </c>
      <c r="B145" t="str">
        <f>TEDI!A135</f>
        <v>NZ50-BDG-10-COMBDGHLC-TEDI</v>
      </c>
    </row>
    <row r="146" spans="1:2" x14ac:dyDescent="0.25">
      <c r="A146" t="str">
        <f>TEDI!H136</f>
        <v>COMBDGHLCNewSHPLT1500WSTDELC_23</v>
      </c>
      <c r="B146" t="str">
        <f>TEDI!A136</f>
        <v>NZ50-BDG-10-COMBDGHLC-TEDI</v>
      </c>
    </row>
    <row r="147" spans="1:2" x14ac:dyDescent="0.25">
      <c r="A147" t="str">
        <f>TEDI!H137</f>
        <v>COMBDGHLCNewSHPLT500WSTDELC_23</v>
      </c>
      <c r="B147" t="str">
        <f>TEDI!A137</f>
        <v>NZ50-BDG-10-COMBDGHLC-TEDI</v>
      </c>
    </row>
    <row r="148" spans="1:2" x14ac:dyDescent="0.25">
      <c r="A148" t="str">
        <f>TEDI!H138</f>
        <v>COMBDGICINewSHFUR___ESRNGA_23</v>
      </c>
      <c r="B148" t="str">
        <f>TEDI!A138</f>
        <v>NZ50-BDG-10-COMBDGICI-TEDI</v>
      </c>
    </row>
    <row r="149" spans="1:2" x14ac:dyDescent="0.25">
      <c r="A149" t="str">
        <f>TEDI!H139</f>
        <v>COMBDGICINewSHFUR___ESRPRO_23</v>
      </c>
      <c r="B149" t="str">
        <f>TEDI!A139</f>
        <v>NZ50-BDG-10-COMBDGICI-TEDI</v>
      </c>
    </row>
    <row r="150" spans="1:2" x14ac:dyDescent="0.25">
      <c r="A150" t="str">
        <f>TEDI!H140</f>
        <v>COMBDGICINewSHFUR___HIGHFO_23</v>
      </c>
      <c r="B150" t="str">
        <f>TEDI!A140</f>
        <v>NZ50-BDG-10-COMBDGICI-TEDI</v>
      </c>
    </row>
    <row r="151" spans="1:2" x14ac:dyDescent="0.25">
      <c r="A151" t="str">
        <f>TEDI!H141</f>
        <v>COMBDGICINewSHFUR___HIGLFO_23</v>
      </c>
      <c r="B151" t="str">
        <f>TEDI!A141</f>
        <v>NZ50-BDG-10-COMBDGICI-TEDI</v>
      </c>
    </row>
    <row r="152" spans="1:2" x14ac:dyDescent="0.25">
      <c r="A152" t="str">
        <f>TEDI!H142</f>
        <v>COMBDGICINewSHFUR___HIGNGA_16</v>
      </c>
      <c r="B152" t="str">
        <f>TEDI!A142</f>
        <v>NZ50-BDG-10-COMBDGICI-TEDI</v>
      </c>
    </row>
    <row r="153" spans="1:2" x14ac:dyDescent="0.25">
      <c r="A153" t="str">
        <f>TEDI!H143</f>
        <v>COMBDGICINewSHFUR___HIGNGA_23</v>
      </c>
      <c r="B153" t="str">
        <f>TEDI!A143</f>
        <v>NZ50-BDG-10-COMBDGICI-TEDI</v>
      </c>
    </row>
    <row r="154" spans="1:2" x14ac:dyDescent="0.25">
      <c r="A154" t="str">
        <f>TEDI!H144</f>
        <v>COMBDGICINewSHFUR___HIGPRO_23</v>
      </c>
      <c r="B154" t="str">
        <f>TEDI!A144</f>
        <v>NZ50-BDG-10-COMBDGICI-TEDI</v>
      </c>
    </row>
    <row r="155" spans="1:2" x14ac:dyDescent="0.25">
      <c r="A155" t="str">
        <f>TEDI!H145</f>
        <v>COMBDGICINewSHFUR___STDELC_16</v>
      </c>
      <c r="B155" t="str">
        <f>TEDI!A145</f>
        <v>NZ50-BDG-10-COMBDGICI-TEDI</v>
      </c>
    </row>
    <row r="156" spans="1:2" x14ac:dyDescent="0.25">
      <c r="A156" t="str">
        <f>TEDI!H146</f>
        <v>COMBDGICINewSHFUR___STDELC_23</v>
      </c>
      <c r="B156" t="str">
        <f>TEDI!A146</f>
        <v>NZ50-BDG-10-COMBDGICI-TEDI</v>
      </c>
    </row>
    <row r="157" spans="1:2" x14ac:dyDescent="0.25">
      <c r="A157" t="str">
        <f>TEDI!H147</f>
        <v>COMBDGICINewSHFUR___STDHFO_16</v>
      </c>
      <c r="B157" t="str">
        <f>TEDI!A147</f>
        <v>NZ50-BDG-10-COMBDGICI-TEDI</v>
      </c>
    </row>
    <row r="158" spans="1:2" x14ac:dyDescent="0.25">
      <c r="A158" t="str">
        <f>TEDI!H148</f>
        <v>COMBDGICINewSHFUR___STDHFO_23</v>
      </c>
      <c r="B158" t="str">
        <f>TEDI!A148</f>
        <v>NZ50-BDG-10-COMBDGICI-TEDI</v>
      </c>
    </row>
    <row r="159" spans="1:2" x14ac:dyDescent="0.25">
      <c r="A159" t="str">
        <f>TEDI!H149</f>
        <v>COMBDGICINewSHFUR___STDKER_16</v>
      </c>
      <c r="B159" t="str">
        <f>TEDI!A149</f>
        <v>NZ50-BDG-10-COMBDGICI-TEDI</v>
      </c>
    </row>
    <row r="160" spans="1:2" x14ac:dyDescent="0.25">
      <c r="A160" t="str">
        <f>TEDI!H150</f>
        <v>COMBDGICINewSHFUR___STDKER_23</v>
      </c>
      <c r="B160" t="str">
        <f>TEDI!A150</f>
        <v>NZ50-BDG-10-COMBDGICI-TEDI</v>
      </c>
    </row>
    <row r="161" spans="1:2" x14ac:dyDescent="0.25">
      <c r="A161" t="str">
        <f>TEDI!H151</f>
        <v>COMBDGICINewSHFUR___STDLFO_16</v>
      </c>
      <c r="B161" t="str">
        <f>TEDI!A151</f>
        <v>NZ50-BDG-10-COMBDGICI-TEDI</v>
      </c>
    </row>
    <row r="162" spans="1:2" x14ac:dyDescent="0.25">
      <c r="A162" t="str">
        <f>TEDI!H152</f>
        <v>COMBDGICINewSHFUR___STDLFO_23</v>
      </c>
      <c r="B162" t="str">
        <f>TEDI!A152</f>
        <v>NZ50-BDG-10-COMBDGICI-TEDI</v>
      </c>
    </row>
    <row r="163" spans="1:2" x14ac:dyDescent="0.25">
      <c r="A163" t="str">
        <f>TEDI!H153</f>
        <v>COMBDGICINewSHFUR___STDNGA_16</v>
      </c>
      <c r="B163" t="str">
        <f>TEDI!A153</f>
        <v>NZ50-BDG-10-COMBDGICI-TEDI</v>
      </c>
    </row>
    <row r="164" spans="1:2" x14ac:dyDescent="0.25">
      <c r="A164" t="str">
        <f>TEDI!H154</f>
        <v>COMBDGICINewSHFUR___STDNGA_23</v>
      </c>
      <c r="B164" t="str">
        <f>TEDI!A154</f>
        <v>NZ50-BDG-10-COMBDGICI-TEDI</v>
      </c>
    </row>
    <row r="165" spans="1:2" x14ac:dyDescent="0.25">
      <c r="A165" t="str">
        <f>TEDI!H155</f>
        <v>COMBDGICINewSHFUR___STDPRO_16</v>
      </c>
      <c r="B165" t="str">
        <f>TEDI!A155</f>
        <v>NZ50-BDG-10-COMBDGICI-TEDI</v>
      </c>
    </row>
    <row r="166" spans="1:2" x14ac:dyDescent="0.25">
      <c r="A166" t="str">
        <f>TEDI!H156</f>
        <v>COMBDGICINewSHFUR___STDPRO_23</v>
      </c>
      <c r="B166" t="str">
        <f>TEDI!A156</f>
        <v>NZ50-BDG-10-COMBDGICI-TEDI</v>
      </c>
    </row>
    <row r="167" spans="1:2" x14ac:dyDescent="0.25">
      <c r="A167" t="str">
        <f>TEDI!H157</f>
        <v>COMBDGICINewSHFURLARSTDHH2_23</v>
      </c>
      <c r="B167" t="str">
        <f>TEDI!A157</f>
        <v>NZ50-BDG-10-COMBDGICI-TEDI</v>
      </c>
    </row>
    <row r="168" spans="1:2" x14ac:dyDescent="0.25">
      <c r="A168" t="str">
        <f>TEDI!H158</f>
        <v>COMBDGICINewSHFURMEDSTDHH2_23</v>
      </c>
      <c r="B168" t="str">
        <f>TEDI!A158</f>
        <v>NZ50-BDG-10-COMBDGICI-TEDI</v>
      </c>
    </row>
    <row r="169" spans="1:2" x14ac:dyDescent="0.25">
      <c r="A169" t="str">
        <f>TEDI!H159</f>
        <v>COMBDGICINewSHFURSMASTDHH2_23</v>
      </c>
      <c r="B169" t="str">
        <f>TEDI!A159</f>
        <v>NZ50-BDG-10-COMBDGICI-TEDI</v>
      </c>
    </row>
    <row r="170" spans="1:2" x14ac:dyDescent="0.25">
      <c r="A170" t="str">
        <f>TEDI!H160</f>
        <v>COMBDGICINewSHHEP___ESRELC_23</v>
      </c>
      <c r="B170" t="str">
        <f>TEDI!A160</f>
        <v>NZ50-BDG-10-COMBDGICI-TEDI</v>
      </c>
    </row>
    <row r="171" spans="1:2" x14ac:dyDescent="0.25">
      <c r="A171" t="str">
        <f>TEDI!H161</f>
        <v>COMBDGICINewSHHEP___ESRGEO_23</v>
      </c>
      <c r="B171" t="str">
        <f>TEDI!A161</f>
        <v>NZ50-BDG-10-COMBDGICI-TEDI</v>
      </c>
    </row>
    <row r="172" spans="1:2" x14ac:dyDescent="0.25">
      <c r="A172" t="str">
        <f>TEDI!H162</f>
        <v>COMBDGICINewSHHEP___HIGELC_23</v>
      </c>
      <c r="B172" t="str">
        <f>TEDI!A162</f>
        <v>NZ50-BDG-10-COMBDGICI-TEDI</v>
      </c>
    </row>
    <row r="173" spans="1:2" x14ac:dyDescent="0.25">
      <c r="A173" t="str">
        <f>TEDI!H163</f>
        <v>COMBDGICINewSHHEP___HIGGEO_23</v>
      </c>
      <c r="B173" t="str">
        <f>TEDI!A163</f>
        <v>NZ50-BDG-10-COMBDGICI-TEDI</v>
      </c>
    </row>
    <row r="174" spans="1:2" x14ac:dyDescent="0.25">
      <c r="A174" t="str">
        <f>TEDI!H164</f>
        <v>COMBDGICINewSHHEP___STDELC_16</v>
      </c>
      <c r="B174" t="str">
        <f>TEDI!A164</f>
        <v>NZ50-BDG-10-COMBDGICI-TEDI</v>
      </c>
    </row>
    <row r="175" spans="1:2" x14ac:dyDescent="0.25">
      <c r="A175" t="str">
        <f>TEDI!H165</f>
        <v>COMBDGICINewSHHEP___STDELC_23</v>
      </c>
      <c r="B175" t="str">
        <f>TEDI!A165</f>
        <v>NZ50-BDG-10-COMBDGICI-TEDI</v>
      </c>
    </row>
    <row r="176" spans="1:2" x14ac:dyDescent="0.25">
      <c r="A176" t="str">
        <f>TEDI!H166</f>
        <v>COMBDGICINewSHHEP___STDGEO_23</v>
      </c>
      <c r="B176" t="str">
        <f>TEDI!A166</f>
        <v>NZ50-BDG-10-COMBDGICI-TEDI</v>
      </c>
    </row>
    <row r="177" spans="1:2" x14ac:dyDescent="0.25">
      <c r="A177" t="str">
        <f>TEDI!H167</f>
        <v>COMBDGICINewSHHEP___STDNGA_23</v>
      </c>
      <c r="B177" t="str">
        <f>TEDI!A167</f>
        <v>NZ50-BDG-10-COMBDGICI-TEDI</v>
      </c>
    </row>
    <row r="178" spans="1:2" x14ac:dyDescent="0.25">
      <c r="A178" t="str">
        <f>TEDI!H168</f>
        <v>COMBDGICINewSHPLT___STDELC_16</v>
      </c>
      <c r="B178" t="str">
        <f>TEDI!A168</f>
        <v>NZ50-BDG-10-COMBDGICI-TEDI</v>
      </c>
    </row>
    <row r="179" spans="1:2" x14ac:dyDescent="0.25">
      <c r="A179" t="str">
        <f>TEDI!H169</f>
        <v>COMBDGICINewSHPLT1000WSTDELC_23</v>
      </c>
      <c r="B179" t="str">
        <f>TEDI!A169</f>
        <v>NZ50-BDG-10-COMBDGICI-TEDI</v>
      </c>
    </row>
    <row r="180" spans="1:2" x14ac:dyDescent="0.25">
      <c r="A180" t="str">
        <f>TEDI!H170</f>
        <v>COMBDGICINewSHPLT1500WSTDELC_23</v>
      </c>
      <c r="B180" t="str">
        <f>TEDI!A170</f>
        <v>NZ50-BDG-10-COMBDGICI-TEDI</v>
      </c>
    </row>
    <row r="181" spans="1:2" x14ac:dyDescent="0.25">
      <c r="A181" t="str">
        <f>TEDI!H171</f>
        <v>COMBDGICINewSHPLT500WSTDELC_23</v>
      </c>
      <c r="B181" t="str">
        <f>TEDI!A171</f>
        <v>NZ50-BDG-10-COMBDGICI-TEDI</v>
      </c>
    </row>
    <row r="182" spans="1:2" x14ac:dyDescent="0.25">
      <c r="A182" t="str">
        <f>TEDI!H172</f>
        <v>COMBDGOFFNewSHFUR___ESRNGA_23</v>
      </c>
      <c r="B182" t="str">
        <f>TEDI!A172</f>
        <v>NZ50-BDG-10-COMBDGOFF-TEDI</v>
      </c>
    </row>
    <row r="183" spans="1:2" x14ac:dyDescent="0.25">
      <c r="A183" t="str">
        <f>TEDI!H173</f>
        <v>COMBDGOFFNewSHFUR___ESRPRO_23</v>
      </c>
      <c r="B183" t="str">
        <f>TEDI!A173</f>
        <v>NZ50-BDG-10-COMBDGOFF-TEDI</v>
      </c>
    </row>
    <row r="184" spans="1:2" x14ac:dyDescent="0.25">
      <c r="A184" t="str">
        <f>TEDI!H174</f>
        <v>COMBDGOFFNewSHFUR___HIGHFO_23</v>
      </c>
      <c r="B184" t="str">
        <f>TEDI!A174</f>
        <v>NZ50-BDG-10-COMBDGOFF-TEDI</v>
      </c>
    </row>
    <row r="185" spans="1:2" x14ac:dyDescent="0.25">
      <c r="A185" t="str">
        <f>TEDI!H175</f>
        <v>COMBDGOFFNewSHFUR___HIGLFO_23</v>
      </c>
      <c r="B185" t="str">
        <f>TEDI!A175</f>
        <v>NZ50-BDG-10-COMBDGOFF-TEDI</v>
      </c>
    </row>
    <row r="186" spans="1:2" x14ac:dyDescent="0.25">
      <c r="A186" t="str">
        <f>TEDI!H176</f>
        <v>COMBDGOFFNewSHFUR___HIGNGA_16</v>
      </c>
      <c r="B186" t="str">
        <f>TEDI!A176</f>
        <v>NZ50-BDG-10-COMBDGOFF-TEDI</v>
      </c>
    </row>
    <row r="187" spans="1:2" x14ac:dyDescent="0.25">
      <c r="A187" t="str">
        <f>TEDI!H177</f>
        <v>COMBDGOFFNewSHFUR___HIGNGA_23</v>
      </c>
      <c r="B187" t="str">
        <f>TEDI!A177</f>
        <v>NZ50-BDG-10-COMBDGOFF-TEDI</v>
      </c>
    </row>
    <row r="188" spans="1:2" x14ac:dyDescent="0.25">
      <c r="A188" t="str">
        <f>TEDI!H178</f>
        <v>COMBDGOFFNewSHFUR___HIGPRO_23</v>
      </c>
      <c r="B188" t="str">
        <f>TEDI!A178</f>
        <v>NZ50-BDG-10-COMBDGOFF-TEDI</v>
      </c>
    </row>
    <row r="189" spans="1:2" x14ac:dyDescent="0.25">
      <c r="A189" t="str">
        <f>TEDI!H179</f>
        <v>COMBDGOFFNewSHFUR___STDELC_16</v>
      </c>
      <c r="B189" t="str">
        <f>TEDI!A179</f>
        <v>NZ50-BDG-10-COMBDGOFF-TEDI</v>
      </c>
    </row>
    <row r="190" spans="1:2" x14ac:dyDescent="0.25">
      <c r="A190" t="str">
        <f>TEDI!H180</f>
        <v>COMBDGOFFNewSHFUR___STDELC_23</v>
      </c>
      <c r="B190" t="str">
        <f>TEDI!A180</f>
        <v>NZ50-BDG-10-COMBDGOFF-TEDI</v>
      </c>
    </row>
    <row r="191" spans="1:2" x14ac:dyDescent="0.25">
      <c r="A191" t="str">
        <f>TEDI!H181</f>
        <v>COMBDGOFFNewSHFUR___STDHFO_16</v>
      </c>
      <c r="B191" t="str">
        <f>TEDI!A181</f>
        <v>NZ50-BDG-10-COMBDGOFF-TEDI</v>
      </c>
    </row>
    <row r="192" spans="1:2" x14ac:dyDescent="0.25">
      <c r="A192" t="str">
        <f>TEDI!H182</f>
        <v>COMBDGOFFNewSHFUR___STDHFO_23</v>
      </c>
      <c r="B192" t="str">
        <f>TEDI!A182</f>
        <v>NZ50-BDG-10-COMBDGOFF-TEDI</v>
      </c>
    </row>
    <row r="193" spans="1:2" x14ac:dyDescent="0.25">
      <c r="A193" t="str">
        <f>TEDI!H183</f>
        <v>COMBDGOFFNewSHFUR___STDKER_16</v>
      </c>
      <c r="B193" t="str">
        <f>TEDI!A183</f>
        <v>NZ50-BDG-10-COMBDGOFF-TEDI</v>
      </c>
    </row>
    <row r="194" spans="1:2" x14ac:dyDescent="0.25">
      <c r="A194" t="str">
        <f>TEDI!H184</f>
        <v>COMBDGOFFNewSHFUR___STDKER_23</v>
      </c>
      <c r="B194" t="str">
        <f>TEDI!A184</f>
        <v>NZ50-BDG-10-COMBDGOFF-TEDI</v>
      </c>
    </row>
    <row r="195" spans="1:2" x14ac:dyDescent="0.25">
      <c r="A195" t="str">
        <f>TEDI!H185</f>
        <v>COMBDGOFFNewSHFUR___STDLFO_16</v>
      </c>
      <c r="B195" t="str">
        <f>TEDI!A185</f>
        <v>NZ50-BDG-10-COMBDGOFF-TEDI</v>
      </c>
    </row>
    <row r="196" spans="1:2" x14ac:dyDescent="0.25">
      <c r="A196" t="str">
        <f>TEDI!H186</f>
        <v>COMBDGOFFNewSHFUR___STDLFO_23</v>
      </c>
      <c r="B196" t="str">
        <f>TEDI!A186</f>
        <v>NZ50-BDG-10-COMBDGOFF-TEDI</v>
      </c>
    </row>
    <row r="197" spans="1:2" x14ac:dyDescent="0.25">
      <c r="A197" t="str">
        <f>TEDI!H187</f>
        <v>COMBDGOFFNewSHFUR___STDNGA_16</v>
      </c>
      <c r="B197" t="str">
        <f>TEDI!A187</f>
        <v>NZ50-BDG-10-COMBDGOFF-TEDI</v>
      </c>
    </row>
    <row r="198" spans="1:2" x14ac:dyDescent="0.25">
      <c r="A198" t="str">
        <f>TEDI!H188</f>
        <v>COMBDGOFFNewSHFUR___STDNGA_23</v>
      </c>
      <c r="B198" t="str">
        <f>TEDI!A188</f>
        <v>NZ50-BDG-10-COMBDGOFF-TEDI</v>
      </c>
    </row>
    <row r="199" spans="1:2" x14ac:dyDescent="0.25">
      <c r="A199" t="str">
        <f>TEDI!H189</f>
        <v>COMBDGOFFNewSHFUR___STDPRO_16</v>
      </c>
      <c r="B199" t="str">
        <f>TEDI!A189</f>
        <v>NZ50-BDG-10-COMBDGOFF-TEDI</v>
      </c>
    </row>
    <row r="200" spans="1:2" x14ac:dyDescent="0.25">
      <c r="A200" t="str">
        <f>TEDI!H190</f>
        <v>COMBDGOFFNewSHFUR___STDPRO_23</v>
      </c>
      <c r="B200" t="str">
        <f>TEDI!A190</f>
        <v>NZ50-BDG-10-COMBDGOFF-TEDI</v>
      </c>
    </row>
    <row r="201" spans="1:2" x14ac:dyDescent="0.25">
      <c r="A201" t="str">
        <f>TEDI!H191</f>
        <v>COMBDGOFFNewSHFURLARSTDHH2_23</v>
      </c>
      <c r="B201" t="str">
        <f>TEDI!A191</f>
        <v>NZ50-BDG-10-COMBDGOFF-TEDI</v>
      </c>
    </row>
    <row r="202" spans="1:2" x14ac:dyDescent="0.25">
      <c r="A202" t="str">
        <f>TEDI!H192</f>
        <v>COMBDGOFFNewSHFURMEDSTDHH2_23</v>
      </c>
      <c r="B202" t="str">
        <f>TEDI!A192</f>
        <v>NZ50-BDG-10-COMBDGOFF-TEDI</v>
      </c>
    </row>
    <row r="203" spans="1:2" x14ac:dyDescent="0.25">
      <c r="A203" t="str">
        <f>TEDI!H193</f>
        <v>COMBDGOFFNewSHFURSMASTDHH2_23</v>
      </c>
      <c r="B203" t="str">
        <f>TEDI!A193</f>
        <v>NZ50-BDG-10-COMBDGOFF-TEDI</v>
      </c>
    </row>
    <row r="204" spans="1:2" x14ac:dyDescent="0.25">
      <c r="A204" t="str">
        <f>TEDI!H194</f>
        <v>COMBDGOFFNewSHHEP___ESRELC_23</v>
      </c>
      <c r="B204" t="str">
        <f>TEDI!A194</f>
        <v>NZ50-BDG-10-COMBDGOFF-TEDI</v>
      </c>
    </row>
    <row r="205" spans="1:2" x14ac:dyDescent="0.25">
      <c r="A205" t="str">
        <f>TEDI!H195</f>
        <v>COMBDGOFFNewSHHEP___ESRGEO_23</v>
      </c>
      <c r="B205" t="str">
        <f>TEDI!A195</f>
        <v>NZ50-BDG-10-COMBDGOFF-TEDI</v>
      </c>
    </row>
    <row r="206" spans="1:2" x14ac:dyDescent="0.25">
      <c r="A206" t="str">
        <f>TEDI!H196</f>
        <v>COMBDGOFFNewSHHEP___HIGELC_23</v>
      </c>
      <c r="B206" t="str">
        <f>TEDI!A196</f>
        <v>NZ50-BDG-10-COMBDGOFF-TEDI</v>
      </c>
    </row>
    <row r="207" spans="1:2" x14ac:dyDescent="0.25">
      <c r="A207" t="str">
        <f>TEDI!H197</f>
        <v>COMBDGOFFNewSHHEP___HIGGEO_23</v>
      </c>
      <c r="B207" t="str">
        <f>TEDI!A197</f>
        <v>NZ50-BDG-10-COMBDGOFF-TEDI</v>
      </c>
    </row>
    <row r="208" spans="1:2" x14ac:dyDescent="0.25">
      <c r="A208" t="str">
        <f>TEDI!H198</f>
        <v>COMBDGOFFNewSHHEP___STDELC_16</v>
      </c>
      <c r="B208" t="str">
        <f>TEDI!A198</f>
        <v>NZ50-BDG-10-COMBDGOFF-TEDI</v>
      </c>
    </row>
    <row r="209" spans="1:2" x14ac:dyDescent="0.25">
      <c r="A209" t="str">
        <f>TEDI!H199</f>
        <v>COMBDGOFFNewSHHEP___STDELC_23</v>
      </c>
      <c r="B209" t="str">
        <f>TEDI!A199</f>
        <v>NZ50-BDG-10-COMBDGOFF-TEDI</v>
      </c>
    </row>
    <row r="210" spans="1:2" x14ac:dyDescent="0.25">
      <c r="A210" t="str">
        <f>TEDI!H200</f>
        <v>COMBDGOFFNewSHHEP___STDGEO_23</v>
      </c>
      <c r="B210" t="str">
        <f>TEDI!A200</f>
        <v>NZ50-BDG-10-COMBDGOFF-TEDI</v>
      </c>
    </row>
    <row r="211" spans="1:2" x14ac:dyDescent="0.25">
      <c r="A211" t="str">
        <f>TEDI!H201</f>
        <v>COMBDGOFFNewSHHEP___STDNGA_23</v>
      </c>
      <c r="B211" t="str">
        <f>TEDI!A201</f>
        <v>NZ50-BDG-10-COMBDGOFF-TEDI</v>
      </c>
    </row>
    <row r="212" spans="1:2" x14ac:dyDescent="0.25">
      <c r="A212" t="str">
        <f>TEDI!H202</f>
        <v>COMBDGOFFNewSHPLT___STDELC_16</v>
      </c>
      <c r="B212" t="str">
        <f>TEDI!A202</f>
        <v>NZ50-BDG-10-COMBDGOFF-TEDI</v>
      </c>
    </row>
    <row r="213" spans="1:2" x14ac:dyDescent="0.25">
      <c r="A213" t="str">
        <f>TEDI!H203</f>
        <v>COMBDGOFFNewSHPLT1000WSTDELC_23</v>
      </c>
      <c r="B213" t="str">
        <f>TEDI!A203</f>
        <v>NZ50-BDG-10-COMBDGOFF-TEDI</v>
      </c>
    </row>
    <row r="214" spans="1:2" x14ac:dyDescent="0.25">
      <c r="A214" t="str">
        <f>TEDI!H204</f>
        <v>COMBDGOFFNewSHPLT1500WSTDELC_23</v>
      </c>
      <c r="B214" t="str">
        <f>TEDI!A204</f>
        <v>NZ50-BDG-10-COMBDGOFF-TEDI</v>
      </c>
    </row>
    <row r="215" spans="1:2" x14ac:dyDescent="0.25">
      <c r="A215" t="str">
        <f>TEDI!H205</f>
        <v>COMBDGOFFNewSHPLT500WSTDELC_23</v>
      </c>
      <c r="B215" t="str">
        <f>TEDI!A205</f>
        <v>NZ50-BDG-10-COMBDGOFF-TEDI</v>
      </c>
    </row>
    <row r="216" spans="1:2" x14ac:dyDescent="0.25">
      <c r="A216" t="str">
        <f>TEDI!H206</f>
        <v>COMBDGOTSNewSHFUR___ESRNGA_23</v>
      </c>
      <c r="B216" t="str">
        <f>TEDI!A206</f>
        <v>NZ50-BDG-10-COMBDGOTS-TEDI</v>
      </c>
    </row>
    <row r="217" spans="1:2" x14ac:dyDescent="0.25">
      <c r="A217" t="str">
        <f>TEDI!H207</f>
        <v>COMBDGOTSNewSHFUR___ESRPRO_23</v>
      </c>
      <c r="B217" t="str">
        <f>TEDI!A207</f>
        <v>NZ50-BDG-10-COMBDGOTS-TEDI</v>
      </c>
    </row>
    <row r="218" spans="1:2" x14ac:dyDescent="0.25">
      <c r="A218" t="str">
        <f>TEDI!H208</f>
        <v>COMBDGOTSNewSHFUR___HIGHFO_23</v>
      </c>
      <c r="B218" t="str">
        <f>TEDI!A208</f>
        <v>NZ50-BDG-10-COMBDGOTS-TEDI</v>
      </c>
    </row>
    <row r="219" spans="1:2" x14ac:dyDescent="0.25">
      <c r="A219" t="str">
        <f>TEDI!H209</f>
        <v>COMBDGOTSNewSHFUR___HIGLFO_23</v>
      </c>
      <c r="B219" t="str">
        <f>TEDI!A209</f>
        <v>NZ50-BDG-10-COMBDGOTS-TEDI</v>
      </c>
    </row>
    <row r="220" spans="1:2" x14ac:dyDescent="0.25">
      <c r="A220" t="str">
        <f>TEDI!H210</f>
        <v>COMBDGOTSNewSHFUR___HIGNGA_16</v>
      </c>
      <c r="B220" t="str">
        <f>TEDI!A210</f>
        <v>NZ50-BDG-10-COMBDGOTS-TEDI</v>
      </c>
    </row>
    <row r="221" spans="1:2" x14ac:dyDescent="0.25">
      <c r="A221" t="str">
        <f>TEDI!H211</f>
        <v>COMBDGOTSNewSHFUR___HIGNGA_23</v>
      </c>
      <c r="B221" t="str">
        <f>TEDI!A211</f>
        <v>NZ50-BDG-10-COMBDGOTS-TEDI</v>
      </c>
    </row>
    <row r="222" spans="1:2" x14ac:dyDescent="0.25">
      <c r="A222" t="str">
        <f>TEDI!H212</f>
        <v>COMBDGOTSNewSHFUR___HIGPRO_23</v>
      </c>
      <c r="B222" t="str">
        <f>TEDI!A212</f>
        <v>NZ50-BDG-10-COMBDGOTS-TEDI</v>
      </c>
    </row>
    <row r="223" spans="1:2" x14ac:dyDescent="0.25">
      <c r="A223" t="str">
        <f>TEDI!H213</f>
        <v>COMBDGOTSNewSHFUR___STDELC_16</v>
      </c>
      <c r="B223" t="str">
        <f>TEDI!A213</f>
        <v>NZ50-BDG-10-COMBDGOTS-TEDI</v>
      </c>
    </row>
    <row r="224" spans="1:2" x14ac:dyDescent="0.25">
      <c r="A224" t="str">
        <f>TEDI!H214</f>
        <v>COMBDGOTSNewSHFUR___STDELC_23</v>
      </c>
      <c r="B224" t="str">
        <f>TEDI!A214</f>
        <v>NZ50-BDG-10-COMBDGOTS-TEDI</v>
      </c>
    </row>
    <row r="225" spans="1:2" x14ac:dyDescent="0.25">
      <c r="A225" t="str">
        <f>TEDI!H215</f>
        <v>COMBDGOTSNewSHFUR___STDHFO_16</v>
      </c>
      <c r="B225" t="str">
        <f>TEDI!A215</f>
        <v>NZ50-BDG-10-COMBDGOTS-TEDI</v>
      </c>
    </row>
    <row r="226" spans="1:2" x14ac:dyDescent="0.25">
      <c r="A226" t="str">
        <f>TEDI!H216</f>
        <v>COMBDGOTSNewSHFUR___STDHFO_23</v>
      </c>
      <c r="B226" t="str">
        <f>TEDI!A216</f>
        <v>NZ50-BDG-10-COMBDGOTS-TEDI</v>
      </c>
    </row>
    <row r="227" spans="1:2" x14ac:dyDescent="0.25">
      <c r="A227" t="str">
        <f>TEDI!H217</f>
        <v>COMBDGOTSNewSHFUR___STDKER_16</v>
      </c>
      <c r="B227" t="str">
        <f>TEDI!A217</f>
        <v>NZ50-BDG-10-COMBDGOTS-TEDI</v>
      </c>
    </row>
    <row r="228" spans="1:2" x14ac:dyDescent="0.25">
      <c r="A228" t="str">
        <f>TEDI!H218</f>
        <v>COMBDGOTSNewSHFUR___STDKER_23</v>
      </c>
      <c r="B228" t="str">
        <f>TEDI!A218</f>
        <v>NZ50-BDG-10-COMBDGOTS-TEDI</v>
      </c>
    </row>
    <row r="229" spans="1:2" x14ac:dyDescent="0.25">
      <c r="A229" t="str">
        <f>TEDI!H219</f>
        <v>COMBDGOTSNewSHFUR___STDLFO_16</v>
      </c>
      <c r="B229" t="str">
        <f>TEDI!A219</f>
        <v>NZ50-BDG-10-COMBDGOTS-TEDI</v>
      </c>
    </row>
    <row r="230" spans="1:2" x14ac:dyDescent="0.25">
      <c r="A230" t="str">
        <f>TEDI!H220</f>
        <v>COMBDGOTSNewSHFUR___STDLFO_23</v>
      </c>
      <c r="B230" t="str">
        <f>TEDI!A220</f>
        <v>NZ50-BDG-10-COMBDGOTS-TEDI</v>
      </c>
    </row>
    <row r="231" spans="1:2" x14ac:dyDescent="0.25">
      <c r="A231" t="str">
        <f>TEDI!H221</f>
        <v>COMBDGOTSNewSHFUR___STDNGA_16</v>
      </c>
      <c r="B231" t="str">
        <f>TEDI!A221</f>
        <v>NZ50-BDG-10-COMBDGOTS-TEDI</v>
      </c>
    </row>
    <row r="232" spans="1:2" x14ac:dyDescent="0.25">
      <c r="A232" t="str">
        <f>TEDI!H222</f>
        <v>COMBDGOTSNewSHFUR___STDNGA_23</v>
      </c>
      <c r="B232" t="str">
        <f>TEDI!A222</f>
        <v>NZ50-BDG-10-COMBDGOTS-TEDI</v>
      </c>
    </row>
    <row r="233" spans="1:2" x14ac:dyDescent="0.25">
      <c r="A233" t="str">
        <f>TEDI!H223</f>
        <v>COMBDGOTSNewSHFUR___STDPRO_16</v>
      </c>
      <c r="B233" t="str">
        <f>TEDI!A223</f>
        <v>NZ50-BDG-10-COMBDGOTS-TEDI</v>
      </c>
    </row>
    <row r="234" spans="1:2" x14ac:dyDescent="0.25">
      <c r="A234" t="str">
        <f>TEDI!H224</f>
        <v>COMBDGOTSNewSHFUR___STDPRO_23</v>
      </c>
      <c r="B234" t="str">
        <f>TEDI!A224</f>
        <v>NZ50-BDG-10-COMBDGOTS-TEDI</v>
      </c>
    </row>
    <row r="235" spans="1:2" x14ac:dyDescent="0.25">
      <c r="A235" t="str">
        <f>TEDI!H225</f>
        <v>COMBDGOTSNewSHFURLARSTDHH2_23</v>
      </c>
      <c r="B235" t="str">
        <f>TEDI!A225</f>
        <v>NZ50-BDG-10-COMBDGOTS-TEDI</v>
      </c>
    </row>
    <row r="236" spans="1:2" x14ac:dyDescent="0.25">
      <c r="A236" t="str">
        <f>TEDI!H226</f>
        <v>COMBDGOTSNewSHFURMEDSTDHH2_23</v>
      </c>
      <c r="B236" t="str">
        <f>TEDI!A226</f>
        <v>NZ50-BDG-10-COMBDGOTS-TEDI</v>
      </c>
    </row>
    <row r="237" spans="1:2" x14ac:dyDescent="0.25">
      <c r="A237" t="str">
        <f>TEDI!H227</f>
        <v>COMBDGOTSNewSHFURSMASTDHH2_23</v>
      </c>
      <c r="B237" t="str">
        <f>TEDI!A227</f>
        <v>NZ50-BDG-10-COMBDGOTS-TEDI</v>
      </c>
    </row>
    <row r="238" spans="1:2" x14ac:dyDescent="0.25">
      <c r="A238" t="str">
        <f>TEDI!H228</f>
        <v>COMBDGOTSNewSHHEP___ESRELC_23</v>
      </c>
      <c r="B238" t="str">
        <f>TEDI!A228</f>
        <v>NZ50-BDG-10-COMBDGOTS-TEDI</v>
      </c>
    </row>
    <row r="239" spans="1:2" x14ac:dyDescent="0.25">
      <c r="A239" t="str">
        <f>TEDI!H229</f>
        <v>COMBDGOTSNewSHHEP___ESRGEO_23</v>
      </c>
      <c r="B239" t="str">
        <f>TEDI!A229</f>
        <v>NZ50-BDG-10-COMBDGOTS-TEDI</v>
      </c>
    </row>
    <row r="240" spans="1:2" x14ac:dyDescent="0.25">
      <c r="A240" t="str">
        <f>TEDI!H230</f>
        <v>COMBDGOTSNewSHHEP___HIGELC_23</v>
      </c>
      <c r="B240" t="str">
        <f>TEDI!A230</f>
        <v>NZ50-BDG-10-COMBDGOTS-TEDI</v>
      </c>
    </row>
    <row r="241" spans="1:2" x14ac:dyDescent="0.25">
      <c r="A241" t="str">
        <f>TEDI!H231</f>
        <v>COMBDGOTSNewSHHEP___HIGGEO_23</v>
      </c>
      <c r="B241" t="str">
        <f>TEDI!A231</f>
        <v>NZ50-BDG-10-COMBDGOTS-TEDI</v>
      </c>
    </row>
    <row r="242" spans="1:2" x14ac:dyDescent="0.25">
      <c r="A242" t="str">
        <f>TEDI!H232</f>
        <v>COMBDGOTSNewSHHEP___STDELC_16</v>
      </c>
      <c r="B242" t="str">
        <f>TEDI!A232</f>
        <v>NZ50-BDG-10-COMBDGOTS-TEDI</v>
      </c>
    </row>
    <row r="243" spans="1:2" x14ac:dyDescent="0.25">
      <c r="A243" t="str">
        <f>TEDI!H233</f>
        <v>COMBDGOTSNewSHHEP___STDELC_23</v>
      </c>
      <c r="B243" t="str">
        <f>TEDI!A233</f>
        <v>NZ50-BDG-10-COMBDGOTS-TEDI</v>
      </c>
    </row>
    <row r="244" spans="1:2" x14ac:dyDescent="0.25">
      <c r="A244" t="str">
        <f>TEDI!H234</f>
        <v>COMBDGOTSNewSHHEP___STDGEO_23</v>
      </c>
      <c r="B244" t="str">
        <f>TEDI!A234</f>
        <v>NZ50-BDG-10-COMBDGOTS-TEDI</v>
      </c>
    </row>
    <row r="245" spans="1:2" x14ac:dyDescent="0.25">
      <c r="A245" t="str">
        <f>TEDI!H235</f>
        <v>COMBDGOTSNewSHHEP___STDNGA_23</v>
      </c>
      <c r="B245" t="str">
        <f>TEDI!A235</f>
        <v>NZ50-BDG-10-COMBDGOTS-TEDI</v>
      </c>
    </row>
    <row r="246" spans="1:2" x14ac:dyDescent="0.25">
      <c r="A246" t="str">
        <f>TEDI!H236</f>
        <v>COMBDGOTSNewSHPLT___STDELC_16</v>
      </c>
      <c r="B246" t="str">
        <f>TEDI!A236</f>
        <v>NZ50-BDG-10-COMBDGOTS-TEDI</v>
      </c>
    </row>
    <row r="247" spans="1:2" x14ac:dyDescent="0.25">
      <c r="A247" t="str">
        <f>TEDI!H237</f>
        <v>COMBDGOTSNewSHPLT1000WSTDELC_23</v>
      </c>
      <c r="B247" t="str">
        <f>TEDI!A237</f>
        <v>NZ50-BDG-10-COMBDGOTS-TEDI</v>
      </c>
    </row>
    <row r="248" spans="1:2" x14ac:dyDescent="0.25">
      <c r="A248" t="str">
        <f>TEDI!H238</f>
        <v>COMBDGOTSNewSHPLT1500WSTDELC_23</v>
      </c>
      <c r="B248" t="str">
        <f>TEDI!A238</f>
        <v>NZ50-BDG-10-COMBDGOTS-TEDI</v>
      </c>
    </row>
    <row r="249" spans="1:2" x14ac:dyDescent="0.25">
      <c r="A249" t="str">
        <f>TEDI!H239</f>
        <v>COMBDGOTSNewSHPLT500WSTDELC_23</v>
      </c>
      <c r="B249" t="str">
        <f>TEDI!A239</f>
        <v>NZ50-BDG-10-COMBDGOTS-TEDI</v>
      </c>
    </row>
    <row r="250" spans="1:2" x14ac:dyDescent="0.25">
      <c r="A250" t="str">
        <f>TEDI!H240</f>
        <v>COMBDGRTTNewSHFUR___ESRNGA_23</v>
      </c>
      <c r="B250" t="str">
        <f>TEDI!A240</f>
        <v>NZ50-BDG-10-COMBDGRTT-TEDI</v>
      </c>
    </row>
    <row r="251" spans="1:2" x14ac:dyDescent="0.25">
      <c r="A251" t="str">
        <f>TEDI!H241</f>
        <v>COMBDGRTTNewSHFUR___ESRPRO_23</v>
      </c>
      <c r="B251" t="str">
        <f>TEDI!A241</f>
        <v>NZ50-BDG-10-COMBDGRTT-TEDI</v>
      </c>
    </row>
    <row r="252" spans="1:2" x14ac:dyDescent="0.25">
      <c r="A252" t="str">
        <f>TEDI!H242</f>
        <v>COMBDGRTTNewSHFUR___HIGHFO_23</v>
      </c>
      <c r="B252" t="str">
        <f>TEDI!A242</f>
        <v>NZ50-BDG-10-COMBDGRTT-TEDI</v>
      </c>
    </row>
    <row r="253" spans="1:2" x14ac:dyDescent="0.25">
      <c r="A253" t="str">
        <f>TEDI!H243</f>
        <v>COMBDGRTTNewSHFUR___HIGLFO_23</v>
      </c>
      <c r="B253" t="str">
        <f>TEDI!A243</f>
        <v>NZ50-BDG-10-COMBDGRTT-TEDI</v>
      </c>
    </row>
    <row r="254" spans="1:2" x14ac:dyDescent="0.25">
      <c r="A254" t="str">
        <f>TEDI!H244</f>
        <v>COMBDGRTTNewSHFUR___HIGNGA_16</v>
      </c>
      <c r="B254" t="str">
        <f>TEDI!A244</f>
        <v>NZ50-BDG-10-COMBDGRTT-TEDI</v>
      </c>
    </row>
    <row r="255" spans="1:2" x14ac:dyDescent="0.25">
      <c r="A255" t="str">
        <f>TEDI!H245</f>
        <v>COMBDGRTTNewSHFUR___HIGNGA_23</v>
      </c>
      <c r="B255" t="str">
        <f>TEDI!A245</f>
        <v>NZ50-BDG-10-COMBDGRTT-TEDI</v>
      </c>
    </row>
    <row r="256" spans="1:2" x14ac:dyDescent="0.25">
      <c r="A256" t="str">
        <f>TEDI!H246</f>
        <v>COMBDGRTTNewSHFUR___HIGPRO_23</v>
      </c>
      <c r="B256" t="str">
        <f>TEDI!A246</f>
        <v>NZ50-BDG-10-COMBDGRTT-TEDI</v>
      </c>
    </row>
    <row r="257" spans="1:2" x14ac:dyDescent="0.25">
      <c r="A257" t="str">
        <f>TEDI!H247</f>
        <v>COMBDGRTTNewSHFUR___STDELC_16</v>
      </c>
      <c r="B257" t="str">
        <f>TEDI!A247</f>
        <v>NZ50-BDG-10-COMBDGRTT-TEDI</v>
      </c>
    </row>
    <row r="258" spans="1:2" x14ac:dyDescent="0.25">
      <c r="A258" t="str">
        <f>TEDI!H248</f>
        <v>COMBDGRTTNewSHFUR___STDELC_23</v>
      </c>
      <c r="B258" t="str">
        <f>TEDI!A248</f>
        <v>NZ50-BDG-10-COMBDGRTT-TEDI</v>
      </c>
    </row>
    <row r="259" spans="1:2" x14ac:dyDescent="0.25">
      <c r="A259" t="str">
        <f>TEDI!H249</f>
        <v>COMBDGRTTNewSHFUR___STDHFO_16</v>
      </c>
      <c r="B259" t="str">
        <f>TEDI!A249</f>
        <v>NZ50-BDG-10-COMBDGRTT-TEDI</v>
      </c>
    </row>
    <row r="260" spans="1:2" x14ac:dyDescent="0.25">
      <c r="A260" t="str">
        <f>TEDI!H250</f>
        <v>COMBDGRTTNewSHFUR___STDHFO_23</v>
      </c>
      <c r="B260" t="str">
        <f>TEDI!A250</f>
        <v>NZ50-BDG-10-COMBDGRTT-TEDI</v>
      </c>
    </row>
    <row r="261" spans="1:2" x14ac:dyDescent="0.25">
      <c r="A261" t="str">
        <f>TEDI!H251</f>
        <v>COMBDGRTTNewSHFUR___STDKER_16</v>
      </c>
      <c r="B261" t="str">
        <f>TEDI!A251</f>
        <v>NZ50-BDG-10-COMBDGRTT-TEDI</v>
      </c>
    </row>
    <row r="262" spans="1:2" x14ac:dyDescent="0.25">
      <c r="A262" t="str">
        <f>TEDI!H252</f>
        <v>COMBDGRTTNewSHFUR___STDKER_23</v>
      </c>
      <c r="B262" t="str">
        <f>TEDI!A252</f>
        <v>NZ50-BDG-10-COMBDGRTT-TEDI</v>
      </c>
    </row>
    <row r="263" spans="1:2" x14ac:dyDescent="0.25">
      <c r="A263" t="str">
        <f>TEDI!H253</f>
        <v>COMBDGRTTNewSHFUR___STDLFO_16</v>
      </c>
      <c r="B263" t="str">
        <f>TEDI!A253</f>
        <v>NZ50-BDG-10-COMBDGRTT-TEDI</v>
      </c>
    </row>
    <row r="264" spans="1:2" x14ac:dyDescent="0.25">
      <c r="A264" t="str">
        <f>TEDI!H254</f>
        <v>COMBDGRTTNewSHFUR___STDLFO_23</v>
      </c>
      <c r="B264" t="str">
        <f>TEDI!A254</f>
        <v>NZ50-BDG-10-COMBDGRTT-TEDI</v>
      </c>
    </row>
    <row r="265" spans="1:2" x14ac:dyDescent="0.25">
      <c r="A265" t="str">
        <f>TEDI!H255</f>
        <v>COMBDGRTTNewSHFUR___STDNGA_16</v>
      </c>
      <c r="B265" t="str">
        <f>TEDI!A255</f>
        <v>NZ50-BDG-10-COMBDGRTT-TEDI</v>
      </c>
    </row>
    <row r="266" spans="1:2" x14ac:dyDescent="0.25">
      <c r="A266" t="str">
        <f>TEDI!H256</f>
        <v>COMBDGRTTNewSHFUR___STDNGA_23</v>
      </c>
      <c r="B266" t="str">
        <f>TEDI!A256</f>
        <v>NZ50-BDG-10-COMBDGRTT-TEDI</v>
      </c>
    </row>
    <row r="267" spans="1:2" x14ac:dyDescent="0.25">
      <c r="A267" t="str">
        <f>TEDI!H257</f>
        <v>COMBDGRTTNewSHFUR___STDPRO_16</v>
      </c>
      <c r="B267" t="str">
        <f>TEDI!A257</f>
        <v>NZ50-BDG-10-COMBDGRTT-TEDI</v>
      </c>
    </row>
    <row r="268" spans="1:2" x14ac:dyDescent="0.25">
      <c r="A268" t="str">
        <f>TEDI!H258</f>
        <v>COMBDGRTTNewSHFUR___STDPRO_23</v>
      </c>
      <c r="B268" t="str">
        <f>TEDI!A258</f>
        <v>NZ50-BDG-10-COMBDGRTT-TEDI</v>
      </c>
    </row>
    <row r="269" spans="1:2" x14ac:dyDescent="0.25">
      <c r="A269" t="str">
        <f>TEDI!H259</f>
        <v>COMBDGRTTNewSHFURLARSTDHH2_23</v>
      </c>
      <c r="B269" t="str">
        <f>TEDI!A259</f>
        <v>NZ50-BDG-10-COMBDGRTT-TEDI</v>
      </c>
    </row>
    <row r="270" spans="1:2" x14ac:dyDescent="0.25">
      <c r="A270" t="str">
        <f>TEDI!H260</f>
        <v>COMBDGRTTNewSHFURMEDSTDHH2_23</v>
      </c>
      <c r="B270" t="str">
        <f>TEDI!A260</f>
        <v>NZ50-BDG-10-COMBDGRTT-TEDI</v>
      </c>
    </row>
    <row r="271" spans="1:2" x14ac:dyDescent="0.25">
      <c r="A271" t="str">
        <f>TEDI!H261</f>
        <v>COMBDGRTTNewSHFURSMASTDHH2_23</v>
      </c>
      <c r="B271" t="str">
        <f>TEDI!A261</f>
        <v>NZ50-BDG-10-COMBDGRTT-TEDI</v>
      </c>
    </row>
    <row r="272" spans="1:2" x14ac:dyDescent="0.25">
      <c r="A272" t="str">
        <f>TEDI!H262</f>
        <v>COMBDGRTTNewSHHEP___ESRELC_23</v>
      </c>
      <c r="B272" t="str">
        <f>TEDI!A262</f>
        <v>NZ50-BDG-10-COMBDGRTT-TEDI</v>
      </c>
    </row>
    <row r="273" spans="1:2" x14ac:dyDescent="0.25">
      <c r="A273" t="str">
        <f>TEDI!H263</f>
        <v>COMBDGRTTNewSHHEP___ESRGEO_23</v>
      </c>
      <c r="B273" t="str">
        <f>TEDI!A263</f>
        <v>NZ50-BDG-10-COMBDGRTT-TEDI</v>
      </c>
    </row>
    <row r="274" spans="1:2" x14ac:dyDescent="0.25">
      <c r="A274" t="str">
        <f>TEDI!H264</f>
        <v>COMBDGRTTNewSHHEP___HIGELC_23</v>
      </c>
      <c r="B274" t="str">
        <f>TEDI!A264</f>
        <v>NZ50-BDG-10-COMBDGRTT-TEDI</v>
      </c>
    </row>
    <row r="275" spans="1:2" x14ac:dyDescent="0.25">
      <c r="A275" t="str">
        <f>TEDI!H265</f>
        <v>COMBDGRTTNewSHHEP___HIGGEO_23</v>
      </c>
      <c r="B275" t="str">
        <f>TEDI!A265</f>
        <v>NZ50-BDG-10-COMBDGRTT-TEDI</v>
      </c>
    </row>
    <row r="276" spans="1:2" x14ac:dyDescent="0.25">
      <c r="A276" t="str">
        <f>TEDI!H266</f>
        <v>COMBDGRTTNewSHHEP___STDELC_16</v>
      </c>
      <c r="B276" t="str">
        <f>TEDI!A266</f>
        <v>NZ50-BDG-10-COMBDGRTT-TEDI</v>
      </c>
    </row>
    <row r="277" spans="1:2" x14ac:dyDescent="0.25">
      <c r="A277" t="str">
        <f>TEDI!H267</f>
        <v>COMBDGRTTNewSHHEP___STDELC_23</v>
      </c>
      <c r="B277" t="str">
        <f>TEDI!A267</f>
        <v>NZ50-BDG-10-COMBDGRTT-TEDI</v>
      </c>
    </row>
    <row r="278" spans="1:2" x14ac:dyDescent="0.25">
      <c r="A278" t="str">
        <f>TEDI!H268</f>
        <v>COMBDGRTTNewSHHEP___STDGEO_23</v>
      </c>
      <c r="B278" t="str">
        <f>TEDI!A268</f>
        <v>NZ50-BDG-10-COMBDGRTT-TEDI</v>
      </c>
    </row>
    <row r="279" spans="1:2" x14ac:dyDescent="0.25">
      <c r="A279" t="str">
        <f>TEDI!H269</f>
        <v>COMBDGRTTNewSHHEP___STDNGA_23</v>
      </c>
      <c r="B279" t="str">
        <f>TEDI!A269</f>
        <v>NZ50-BDG-10-COMBDGRTT-TEDI</v>
      </c>
    </row>
    <row r="280" spans="1:2" x14ac:dyDescent="0.25">
      <c r="A280" t="str">
        <f>TEDI!H270</f>
        <v>COMBDGRTTNewSHPLT___STDELC_16</v>
      </c>
      <c r="B280" t="str">
        <f>TEDI!A270</f>
        <v>NZ50-BDG-10-COMBDGRTT-TEDI</v>
      </c>
    </row>
    <row r="281" spans="1:2" x14ac:dyDescent="0.25">
      <c r="A281" t="str">
        <f>TEDI!H271</f>
        <v>COMBDGRTTNewSHPLT1000WSTDELC_23</v>
      </c>
      <c r="B281" t="str">
        <f>TEDI!A271</f>
        <v>NZ50-BDG-10-COMBDGRTT-TEDI</v>
      </c>
    </row>
    <row r="282" spans="1:2" x14ac:dyDescent="0.25">
      <c r="A282" t="str">
        <f>TEDI!H272</f>
        <v>COMBDGRTTNewSHPLT1500WSTDELC_23</v>
      </c>
      <c r="B282" t="str">
        <f>TEDI!A272</f>
        <v>NZ50-BDG-10-COMBDGRTT-TEDI</v>
      </c>
    </row>
    <row r="283" spans="1:2" x14ac:dyDescent="0.25">
      <c r="A283" t="str">
        <f>TEDI!H273</f>
        <v>COMBDGRTTNewSHPLT500WSTDELC_23</v>
      </c>
      <c r="B283" t="str">
        <f>TEDI!A273</f>
        <v>NZ50-BDG-10-COMBDGRTT-TEDI</v>
      </c>
    </row>
    <row r="284" spans="1:2" x14ac:dyDescent="0.25">
      <c r="A284" t="str">
        <f>TEDI!H274</f>
        <v>COMBDGTAWNewSHFUR___ESRNGA_23</v>
      </c>
      <c r="B284" t="str">
        <f>TEDI!A274</f>
        <v>NZ50-BDG-10-COMBDGTAW-TEDI</v>
      </c>
    </row>
    <row r="285" spans="1:2" x14ac:dyDescent="0.25">
      <c r="A285" t="str">
        <f>TEDI!H275</f>
        <v>COMBDGTAWNewSHFUR___ESRPRO_23</v>
      </c>
      <c r="B285" t="str">
        <f>TEDI!A275</f>
        <v>NZ50-BDG-10-COMBDGTAW-TEDI</v>
      </c>
    </row>
    <row r="286" spans="1:2" x14ac:dyDescent="0.25">
      <c r="A286" t="str">
        <f>TEDI!H276</f>
        <v>COMBDGTAWNewSHFUR___HIGHFO_23</v>
      </c>
      <c r="B286" t="str">
        <f>TEDI!A276</f>
        <v>NZ50-BDG-10-COMBDGTAW-TEDI</v>
      </c>
    </row>
    <row r="287" spans="1:2" x14ac:dyDescent="0.25">
      <c r="A287" t="str">
        <f>TEDI!H277</f>
        <v>COMBDGTAWNewSHFUR___HIGLFO_23</v>
      </c>
      <c r="B287" t="str">
        <f>TEDI!A277</f>
        <v>NZ50-BDG-10-COMBDGTAW-TEDI</v>
      </c>
    </row>
    <row r="288" spans="1:2" x14ac:dyDescent="0.25">
      <c r="A288" t="str">
        <f>TEDI!H278</f>
        <v>COMBDGTAWNewSHFUR___HIGNGA_16</v>
      </c>
      <c r="B288" t="str">
        <f>TEDI!A278</f>
        <v>NZ50-BDG-10-COMBDGTAW-TEDI</v>
      </c>
    </row>
    <row r="289" spans="1:2" x14ac:dyDescent="0.25">
      <c r="A289" t="str">
        <f>TEDI!H279</f>
        <v>COMBDGTAWNewSHFUR___HIGNGA_23</v>
      </c>
      <c r="B289" t="str">
        <f>TEDI!A279</f>
        <v>NZ50-BDG-10-COMBDGTAW-TEDI</v>
      </c>
    </row>
    <row r="290" spans="1:2" x14ac:dyDescent="0.25">
      <c r="A290" t="str">
        <f>TEDI!H280</f>
        <v>COMBDGTAWNewSHFUR___HIGPRO_23</v>
      </c>
      <c r="B290" t="str">
        <f>TEDI!A280</f>
        <v>NZ50-BDG-10-COMBDGTAW-TEDI</v>
      </c>
    </row>
    <row r="291" spans="1:2" x14ac:dyDescent="0.25">
      <c r="A291" t="str">
        <f>TEDI!H281</f>
        <v>COMBDGTAWNewSHFUR___STDELC_16</v>
      </c>
      <c r="B291" t="str">
        <f>TEDI!A281</f>
        <v>NZ50-BDG-10-COMBDGTAW-TEDI</v>
      </c>
    </row>
    <row r="292" spans="1:2" x14ac:dyDescent="0.25">
      <c r="A292" t="str">
        <f>TEDI!H282</f>
        <v>COMBDGTAWNewSHFUR___STDELC_23</v>
      </c>
      <c r="B292" t="str">
        <f>TEDI!A282</f>
        <v>NZ50-BDG-10-COMBDGTAW-TEDI</v>
      </c>
    </row>
    <row r="293" spans="1:2" x14ac:dyDescent="0.25">
      <c r="A293" t="str">
        <f>TEDI!H283</f>
        <v>COMBDGTAWNewSHFUR___STDHFO_16</v>
      </c>
      <c r="B293" t="str">
        <f>TEDI!A283</f>
        <v>NZ50-BDG-10-COMBDGTAW-TEDI</v>
      </c>
    </row>
    <row r="294" spans="1:2" x14ac:dyDescent="0.25">
      <c r="A294" t="str">
        <f>TEDI!H284</f>
        <v>COMBDGTAWNewSHFUR___STDHFO_23</v>
      </c>
      <c r="B294" t="str">
        <f>TEDI!A284</f>
        <v>NZ50-BDG-10-COMBDGTAW-TEDI</v>
      </c>
    </row>
    <row r="295" spans="1:2" x14ac:dyDescent="0.25">
      <c r="A295" t="str">
        <f>TEDI!H285</f>
        <v>COMBDGTAWNewSHFUR___STDKER_16</v>
      </c>
      <c r="B295" t="str">
        <f>TEDI!A285</f>
        <v>NZ50-BDG-10-COMBDGTAW-TEDI</v>
      </c>
    </row>
    <row r="296" spans="1:2" x14ac:dyDescent="0.25">
      <c r="A296" t="str">
        <f>TEDI!H286</f>
        <v>COMBDGTAWNewSHFUR___STDKER_23</v>
      </c>
      <c r="B296" t="str">
        <f>TEDI!A286</f>
        <v>NZ50-BDG-10-COMBDGTAW-TEDI</v>
      </c>
    </row>
    <row r="297" spans="1:2" x14ac:dyDescent="0.25">
      <c r="A297" t="str">
        <f>TEDI!H287</f>
        <v>COMBDGTAWNewSHFUR___STDLFO_16</v>
      </c>
      <c r="B297" t="str">
        <f>TEDI!A287</f>
        <v>NZ50-BDG-10-COMBDGTAW-TEDI</v>
      </c>
    </row>
    <row r="298" spans="1:2" x14ac:dyDescent="0.25">
      <c r="A298" t="str">
        <f>TEDI!H288</f>
        <v>COMBDGTAWNewSHFUR___STDLFO_23</v>
      </c>
      <c r="B298" t="str">
        <f>TEDI!A288</f>
        <v>NZ50-BDG-10-COMBDGTAW-TEDI</v>
      </c>
    </row>
    <row r="299" spans="1:2" x14ac:dyDescent="0.25">
      <c r="A299" t="str">
        <f>TEDI!H289</f>
        <v>COMBDGTAWNewSHFUR___STDNGA_16</v>
      </c>
      <c r="B299" t="str">
        <f>TEDI!A289</f>
        <v>NZ50-BDG-10-COMBDGTAW-TEDI</v>
      </c>
    </row>
    <row r="300" spans="1:2" x14ac:dyDescent="0.25">
      <c r="A300" t="str">
        <f>TEDI!H290</f>
        <v>COMBDGTAWNewSHFUR___STDNGA_23</v>
      </c>
      <c r="B300" t="str">
        <f>TEDI!A290</f>
        <v>NZ50-BDG-10-COMBDGTAW-TEDI</v>
      </c>
    </row>
    <row r="301" spans="1:2" x14ac:dyDescent="0.25">
      <c r="A301" t="str">
        <f>TEDI!H291</f>
        <v>COMBDGTAWNewSHFUR___STDPRO_16</v>
      </c>
      <c r="B301" t="str">
        <f>TEDI!A291</f>
        <v>NZ50-BDG-10-COMBDGTAW-TEDI</v>
      </c>
    </row>
    <row r="302" spans="1:2" x14ac:dyDescent="0.25">
      <c r="A302" t="str">
        <f>TEDI!H292</f>
        <v>COMBDGTAWNewSHFUR___STDPRO_23</v>
      </c>
      <c r="B302" t="str">
        <f>TEDI!A292</f>
        <v>NZ50-BDG-10-COMBDGTAW-TEDI</v>
      </c>
    </row>
    <row r="303" spans="1:2" x14ac:dyDescent="0.25">
      <c r="A303" t="str">
        <f>TEDI!H293</f>
        <v>COMBDGTAWNewSHFURLARSTDHH2_23</v>
      </c>
      <c r="B303" t="str">
        <f>TEDI!A293</f>
        <v>NZ50-BDG-10-COMBDGTAW-TEDI</v>
      </c>
    </row>
    <row r="304" spans="1:2" x14ac:dyDescent="0.25">
      <c r="A304" t="str">
        <f>TEDI!H294</f>
        <v>COMBDGTAWNewSHFURMEDSTDHH2_23</v>
      </c>
      <c r="B304" t="str">
        <f>TEDI!A294</f>
        <v>NZ50-BDG-10-COMBDGTAW-TEDI</v>
      </c>
    </row>
    <row r="305" spans="1:2" x14ac:dyDescent="0.25">
      <c r="A305" t="str">
        <f>TEDI!H295</f>
        <v>COMBDGTAWNewSHFURSMASTDHH2_23</v>
      </c>
      <c r="B305" t="str">
        <f>TEDI!A295</f>
        <v>NZ50-BDG-10-COMBDGTAW-TEDI</v>
      </c>
    </row>
    <row r="306" spans="1:2" x14ac:dyDescent="0.25">
      <c r="A306" t="str">
        <f>TEDI!H296</f>
        <v>COMBDGTAWNewSHHEP___ESRELC_23</v>
      </c>
      <c r="B306" t="str">
        <f>TEDI!A296</f>
        <v>NZ50-BDG-10-COMBDGTAW-TEDI</v>
      </c>
    </row>
    <row r="307" spans="1:2" x14ac:dyDescent="0.25">
      <c r="A307" t="str">
        <f>TEDI!H297</f>
        <v>COMBDGTAWNewSHHEP___ESRGEO_23</v>
      </c>
      <c r="B307" t="str">
        <f>TEDI!A297</f>
        <v>NZ50-BDG-10-COMBDGTAW-TEDI</v>
      </c>
    </row>
    <row r="308" spans="1:2" x14ac:dyDescent="0.25">
      <c r="A308" t="str">
        <f>TEDI!H298</f>
        <v>COMBDGTAWNewSHHEP___HIGELC_23</v>
      </c>
      <c r="B308" t="str">
        <f>TEDI!A298</f>
        <v>NZ50-BDG-10-COMBDGTAW-TEDI</v>
      </c>
    </row>
    <row r="309" spans="1:2" x14ac:dyDescent="0.25">
      <c r="A309" t="str">
        <f>TEDI!H299</f>
        <v>COMBDGTAWNewSHHEP___HIGGEO_23</v>
      </c>
      <c r="B309" t="str">
        <f>TEDI!A299</f>
        <v>NZ50-BDG-10-COMBDGTAW-TEDI</v>
      </c>
    </row>
    <row r="310" spans="1:2" x14ac:dyDescent="0.25">
      <c r="A310" t="str">
        <f>TEDI!H300</f>
        <v>COMBDGTAWNewSHHEP___STDELC_16</v>
      </c>
      <c r="B310" t="str">
        <f>TEDI!A300</f>
        <v>NZ50-BDG-10-COMBDGTAW-TEDI</v>
      </c>
    </row>
    <row r="311" spans="1:2" x14ac:dyDescent="0.25">
      <c r="A311" t="str">
        <f>TEDI!H301</f>
        <v>COMBDGTAWNewSHHEP___STDELC_23</v>
      </c>
      <c r="B311" t="str">
        <f>TEDI!A301</f>
        <v>NZ50-BDG-10-COMBDGTAW-TEDI</v>
      </c>
    </row>
    <row r="312" spans="1:2" x14ac:dyDescent="0.25">
      <c r="A312" t="str">
        <f>TEDI!H302</f>
        <v>COMBDGTAWNewSHHEP___STDGEO_23</v>
      </c>
      <c r="B312" t="str">
        <f>TEDI!A302</f>
        <v>NZ50-BDG-10-COMBDGTAW-TEDI</v>
      </c>
    </row>
    <row r="313" spans="1:2" x14ac:dyDescent="0.25">
      <c r="A313" t="str">
        <f>TEDI!H303</f>
        <v>COMBDGTAWNewSHHEP___STDNGA_23</v>
      </c>
      <c r="B313" t="str">
        <f>TEDI!A303</f>
        <v>NZ50-BDG-10-COMBDGTAW-TEDI</v>
      </c>
    </row>
    <row r="314" spans="1:2" x14ac:dyDescent="0.25">
      <c r="A314" t="str">
        <f>TEDI!H304</f>
        <v>COMBDGTAWNewSHPLT___STDELC_16</v>
      </c>
      <c r="B314" t="str">
        <f>TEDI!A304</f>
        <v>NZ50-BDG-10-COMBDGTAW-TEDI</v>
      </c>
    </row>
    <row r="315" spans="1:2" x14ac:dyDescent="0.25">
      <c r="A315" t="str">
        <f>TEDI!H305</f>
        <v>COMBDGTAWNewSHPLT1000WSTDELC_23</v>
      </c>
      <c r="B315" t="str">
        <f>TEDI!A305</f>
        <v>NZ50-BDG-10-COMBDGTAW-TEDI</v>
      </c>
    </row>
    <row r="316" spans="1:2" x14ac:dyDescent="0.25">
      <c r="A316" t="str">
        <f>TEDI!H306</f>
        <v>COMBDGTAWNewSHPLT1500WSTDELC_23</v>
      </c>
      <c r="B316" t="str">
        <f>TEDI!A306</f>
        <v>NZ50-BDG-10-COMBDGTAW-TEDI</v>
      </c>
    </row>
    <row r="317" spans="1:2" x14ac:dyDescent="0.25">
      <c r="A317" t="str">
        <f>TEDI!H307</f>
        <v>COMBDGTAWNewSHPLT500WSTDELC_23</v>
      </c>
      <c r="B317" t="str">
        <f>TEDI!A307</f>
        <v>NZ50-BDG-10-COMBDGTAW-TEDI</v>
      </c>
    </row>
    <row r="318" spans="1:2" x14ac:dyDescent="0.25">
      <c r="A318" t="str">
        <f>TEDI!H308</f>
        <v>COMBDGWSTNewSHFUR___ESRNGA_23</v>
      </c>
      <c r="B318" t="str">
        <f>TEDI!A308</f>
        <v>NZ50-BDG-10-COMBDGWST-TEDI</v>
      </c>
    </row>
    <row r="319" spans="1:2" x14ac:dyDescent="0.25">
      <c r="A319" t="str">
        <f>TEDI!H309</f>
        <v>COMBDGWSTNewSHFUR___ESRPRO_23</v>
      </c>
      <c r="B319" t="str">
        <f>TEDI!A309</f>
        <v>NZ50-BDG-10-COMBDGWST-TEDI</v>
      </c>
    </row>
    <row r="320" spans="1:2" x14ac:dyDescent="0.25">
      <c r="A320" t="str">
        <f>TEDI!H310</f>
        <v>COMBDGWSTNewSHFUR___HIGHFO_23</v>
      </c>
      <c r="B320" t="str">
        <f>TEDI!A310</f>
        <v>NZ50-BDG-10-COMBDGWST-TEDI</v>
      </c>
    </row>
    <row r="321" spans="1:2" x14ac:dyDescent="0.25">
      <c r="A321" t="str">
        <f>TEDI!H311</f>
        <v>COMBDGWSTNewSHFUR___HIGLFO_23</v>
      </c>
      <c r="B321" t="str">
        <f>TEDI!A311</f>
        <v>NZ50-BDG-10-COMBDGWST-TEDI</v>
      </c>
    </row>
    <row r="322" spans="1:2" x14ac:dyDescent="0.25">
      <c r="A322" t="str">
        <f>TEDI!H312</f>
        <v>COMBDGWSTNewSHFUR___HIGNGA_16</v>
      </c>
      <c r="B322" t="str">
        <f>TEDI!A312</f>
        <v>NZ50-BDG-10-COMBDGWST-TEDI</v>
      </c>
    </row>
    <row r="323" spans="1:2" x14ac:dyDescent="0.25">
      <c r="A323" t="str">
        <f>TEDI!H313</f>
        <v>COMBDGWSTNewSHFUR___HIGNGA_23</v>
      </c>
      <c r="B323" t="str">
        <f>TEDI!A313</f>
        <v>NZ50-BDG-10-COMBDGWST-TEDI</v>
      </c>
    </row>
    <row r="324" spans="1:2" x14ac:dyDescent="0.25">
      <c r="A324" t="str">
        <f>TEDI!H314</f>
        <v>COMBDGWSTNewSHFUR___HIGPRO_23</v>
      </c>
      <c r="B324" t="str">
        <f>TEDI!A314</f>
        <v>NZ50-BDG-10-COMBDGWST-TEDI</v>
      </c>
    </row>
    <row r="325" spans="1:2" x14ac:dyDescent="0.25">
      <c r="A325" t="str">
        <f>TEDI!H315</f>
        <v>COMBDGWSTNewSHFUR___STDELC_16</v>
      </c>
      <c r="B325" t="str">
        <f>TEDI!A315</f>
        <v>NZ50-BDG-10-COMBDGWST-TEDI</v>
      </c>
    </row>
    <row r="326" spans="1:2" x14ac:dyDescent="0.25">
      <c r="A326" t="str">
        <f>TEDI!H316</f>
        <v>COMBDGWSTNewSHFUR___STDELC_23</v>
      </c>
      <c r="B326" t="str">
        <f>TEDI!A316</f>
        <v>NZ50-BDG-10-COMBDGWST-TEDI</v>
      </c>
    </row>
    <row r="327" spans="1:2" x14ac:dyDescent="0.25">
      <c r="A327" t="str">
        <f>TEDI!H317</f>
        <v>COMBDGWSTNewSHFUR___STDHFO_16</v>
      </c>
      <c r="B327" t="str">
        <f>TEDI!A317</f>
        <v>NZ50-BDG-10-COMBDGWST-TEDI</v>
      </c>
    </row>
    <row r="328" spans="1:2" x14ac:dyDescent="0.25">
      <c r="A328" t="str">
        <f>TEDI!H318</f>
        <v>COMBDGWSTNewSHFUR___STDHFO_23</v>
      </c>
      <c r="B328" t="str">
        <f>TEDI!A318</f>
        <v>NZ50-BDG-10-COMBDGWST-TEDI</v>
      </c>
    </row>
    <row r="329" spans="1:2" x14ac:dyDescent="0.25">
      <c r="A329" t="str">
        <f>TEDI!H319</f>
        <v>COMBDGWSTNewSHFUR___STDKER_16</v>
      </c>
      <c r="B329" t="str">
        <f>TEDI!A319</f>
        <v>NZ50-BDG-10-COMBDGWST-TEDI</v>
      </c>
    </row>
    <row r="330" spans="1:2" x14ac:dyDescent="0.25">
      <c r="A330" t="str">
        <f>TEDI!H320</f>
        <v>COMBDGWSTNewSHFUR___STDKER_23</v>
      </c>
      <c r="B330" t="str">
        <f>TEDI!A320</f>
        <v>NZ50-BDG-10-COMBDGWST-TEDI</v>
      </c>
    </row>
    <row r="331" spans="1:2" x14ac:dyDescent="0.25">
      <c r="A331" t="str">
        <f>TEDI!H321</f>
        <v>COMBDGWSTNewSHFUR___STDLFO_16</v>
      </c>
      <c r="B331" t="str">
        <f>TEDI!A321</f>
        <v>NZ50-BDG-10-COMBDGWST-TEDI</v>
      </c>
    </row>
    <row r="332" spans="1:2" x14ac:dyDescent="0.25">
      <c r="A332" t="str">
        <f>TEDI!H322</f>
        <v>COMBDGWSTNewSHFUR___STDLFO_23</v>
      </c>
      <c r="B332" t="str">
        <f>TEDI!A322</f>
        <v>NZ50-BDG-10-COMBDGWST-TEDI</v>
      </c>
    </row>
    <row r="333" spans="1:2" x14ac:dyDescent="0.25">
      <c r="A333" t="str">
        <f>TEDI!H323</f>
        <v>COMBDGWSTNewSHFUR___STDNGA_16</v>
      </c>
      <c r="B333" t="str">
        <f>TEDI!A323</f>
        <v>NZ50-BDG-10-COMBDGWST-TEDI</v>
      </c>
    </row>
    <row r="334" spans="1:2" x14ac:dyDescent="0.25">
      <c r="A334" t="str">
        <f>TEDI!H324</f>
        <v>COMBDGWSTNewSHFUR___STDNGA_23</v>
      </c>
      <c r="B334" t="str">
        <f>TEDI!A324</f>
        <v>NZ50-BDG-10-COMBDGWST-TEDI</v>
      </c>
    </row>
    <row r="335" spans="1:2" x14ac:dyDescent="0.25">
      <c r="A335" t="str">
        <f>TEDI!H325</f>
        <v>COMBDGWSTNewSHFUR___STDPRO_16</v>
      </c>
      <c r="B335" t="str">
        <f>TEDI!A325</f>
        <v>NZ50-BDG-10-COMBDGWST-TEDI</v>
      </c>
    </row>
    <row r="336" spans="1:2" x14ac:dyDescent="0.25">
      <c r="A336" t="str">
        <f>TEDI!H326</f>
        <v>COMBDGWSTNewSHFUR___STDPRO_23</v>
      </c>
      <c r="B336" t="str">
        <f>TEDI!A326</f>
        <v>NZ50-BDG-10-COMBDGWST-TEDI</v>
      </c>
    </row>
    <row r="337" spans="1:2" x14ac:dyDescent="0.25">
      <c r="A337" t="str">
        <f>TEDI!H327</f>
        <v>COMBDGWSTNewSHFURLARSTDHH2_23</v>
      </c>
      <c r="B337" t="str">
        <f>TEDI!A327</f>
        <v>NZ50-BDG-10-COMBDGWST-TEDI</v>
      </c>
    </row>
    <row r="338" spans="1:2" x14ac:dyDescent="0.25">
      <c r="A338" t="str">
        <f>TEDI!H328</f>
        <v>COMBDGWSTNewSHFURMEDSTDHH2_23</v>
      </c>
      <c r="B338" t="str">
        <f>TEDI!A328</f>
        <v>NZ50-BDG-10-COMBDGWST-TEDI</v>
      </c>
    </row>
    <row r="339" spans="1:2" x14ac:dyDescent="0.25">
      <c r="A339" t="str">
        <f>TEDI!H329</f>
        <v>COMBDGWSTNewSHFURSMASTDHH2_23</v>
      </c>
      <c r="B339" t="str">
        <f>TEDI!A329</f>
        <v>NZ50-BDG-10-COMBDGWST-TEDI</v>
      </c>
    </row>
    <row r="340" spans="1:2" x14ac:dyDescent="0.25">
      <c r="A340" t="str">
        <f>TEDI!H330</f>
        <v>COMBDGWSTNewSHHEP___ESRELC_23</v>
      </c>
      <c r="B340" t="str">
        <f>TEDI!A330</f>
        <v>NZ50-BDG-10-COMBDGWST-TEDI</v>
      </c>
    </row>
    <row r="341" spans="1:2" x14ac:dyDescent="0.25">
      <c r="A341" t="str">
        <f>TEDI!H331</f>
        <v>COMBDGWSTNewSHHEP___ESRGEO_23</v>
      </c>
      <c r="B341" t="str">
        <f>TEDI!A331</f>
        <v>NZ50-BDG-10-COMBDGWST-TEDI</v>
      </c>
    </row>
    <row r="342" spans="1:2" x14ac:dyDescent="0.25">
      <c r="A342" t="str">
        <f>TEDI!H332</f>
        <v>COMBDGWSTNewSHHEP___HIGELC_23</v>
      </c>
      <c r="B342" t="str">
        <f>TEDI!A332</f>
        <v>NZ50-BDG-10-COMBDGWST-TEDI</v>
      </c>
    </row>
    <row r="343" spans="1:2" x14ac:dyDescent="0.25">
      <c r="A343" t="str">
        <f>TEDI!H333</f>
        <v>COMBDGWSTNewSHHEP___HIGGEO_23</v>
      </c>
      <c r="B343" t="str">
        <f>TEDI!A333</f>
        <v>NZ50-BDG-10-COMBDGWST-TEDI</v>
      </c>
    </row>
    <row r="344" spans="1:2" x14ac:dyDescent="0.25">
      <c r="A344" t="str">
        <f>TEDI!H334</f>
        <v>COMBDGWSTNewSHHEP___STDELC_16</v>
      </c>
      <c r="B344" t="str">
        <f>TEDI!A334</f>
        <v>NZ50-BDG-10-COMBDGWST-TEDI</v>
      </c>
    </row>
    <row r="345" spans="1:2" x14ac:dyDescent="0.25">
      <c r="A345" t="str">
        <f>TEDI!H335</f>
        <v>COMBDGWSTNewSHHEP___STDELC_23</v>
      </c>
      <c r="B345" t="str">
        <f>TEDI!A335</f>
        <v>NZ50-BDG-10-COMBDGWST-TEDI</v>
      </c>
    </row>
    <row r="346" spans="1:2" x14ac:dyDescent="0.25">
      <c r="A346" t="str">
        <f>TEDI!H336</f>
        <v>COMBDGWSTNewSHHEP___STDGEO_23</v>
      </c>
      <c r="B346" t="str">
        <f>TEDI!A336</f>
        <v>NZ50-BDG-10-COMBDGWST-TEDI</v>
      </c>
    </row>
    <row r="347" spans="1:2" x14ac:dyDescent="0.25">
      <c r="A347" t="str">
        <f>TEDI!H337</f>
        <v>COMBDGWSTNewSHHEP___STDNGA_23</v>
      </c>
      <c r="B347" t="str">
        <f>TEDI!A337</f>
        <v>NZ50-BDG-10-COMBDGWST-TEDI</v>
      </c>
    </row>
    <row r="348" spans="1:2" x14ac:dyDescent="0.25">
      <c r="A348" t="str">
        <f>TEDI!H338</f>
        <v>COMBDGWSTNewSHPLT___STDELC_16</v>
      </c>
      <c r="B348" t="str">
        <f>TEDI!A338</f>
        <v>NZ50-BDG-10-COMBDGWST-TEDI</v>
      </c>
    </row>
    <row r="349" spans="1:2" x14ac:dyDescent="0.25">
      <c r="A349" t="str">
        <f>TEDI!H339</f>
        <v>COMBDGWSTNewSHPLT1000WSTDELC_23</v>
      </c>
      <c r="B349" t="str">
        <f>TEDI!A339</f>
        <v>NZ50-BDG-10-COMBDGWST-TEDI</v>
      </c>
    </row>
    <row r="350" spans="1:2" x14ac:dyDescent="0.25">
      <c r="A350" t="str">
        <f>TEDI!H340</f>
        <v>COMBDGWSTNewSHPLT1500WSTDELC_23</v>
      </c>
      <c r="B350" t="str">
        <f>TEDI!A340</f>
        <v>NZ50-BDG-10-COMBDGWST-TEDI</v>
      </c>
    </row>
    <row r="351" spans="1:2" x14ac:dyDescent="0.25">
      <c r="A351" t="str">
        <f>TEDI!H341</f>
        <v>COMBDGWSTNewSHPLT500WSTDELC_23</v>
      </c>
      <c r="B351" t="str">
        <f>TEDI!A341</f>
        <v>NZ50-BDG-10-COMBDGWST-TEDI</v>
      </c>
    </row>
    <row r="352" spans="1:2" x14ac:dyDescent="0.25">
      <c r="A352" t="str">
        <f>TEDI!H342</f>
        <v>COMBDGWSTNewSH_________DHE_16</v>
      </c>
      <c r="B352" t="str">
        <f>TEDI!A342</f>
        <v>NZ50-BDG-10-COMBDGWST-TEDI</v>
      </c>
    </row>
    <row r="353" spans="1:2" x14ac:dyDescent="0.25">
      <c r="A353" t="str">
        <f>TEDI!H343</f>
        <v>COMBDGRTTNewSH_________DHE_16</v>
      </c>
      <c r="B353" t="str">
        <f>TEDI!A343</f>
        <v>NZ50-BDG-10-COMBDGRTT-TEDI</v>
      </c>
    </row>
    <row r="354" spans="1:2" x14ac:dyDescent="0.25">
      <c r="A354" t="str">
        <f>TEDI!H344</f>
        <v>COMBDGTAWNewSH_________DHE_16</v>
      </c>
      <c r="B354" t="str">
        <f>TEDI!A344</f>
        <v>NZ50-BDG-10-COMBDGTAW-TEDI</v>
      </c>
    </row>
    <row r="355" spans="1:2" x14ac:dyDescent="0.25">
      <c r="A355" t="str">
        <f>TEDI!H345</f>
        <v>COMBDGICINewSH_________DHE_16</v>
      </c>
      <c r="B355" t="str">
        <f>TEDI!A345</f>
        <v>NZ50-BDG-10-COMBDGICI-TEDI</v>
      </c>
    </row>
    <row r="356" spans="1:2" x14ac:dyDescent="0.25">
      <c r="A356" t="str">
        <f>TEDI!H346</f>
        <v>COMBDGOFFNewSH_________DHE_16</v>
      </c>
      <c r="B356" t="str">
        <f>TEDI!A346</f>
        <v>NZ50-BDG-10-COMBDGOFF-TEDI</v>
      </c>
    </row>
    <row r="357" spans="1:2" x14ac:dyDescent="0.25">
      <c r="A357" t="str">
        <f>TEDI!H347</f>
        <v>COMBDGEDSNewSH_________DHE_16</v>
      </c>
      <c r="B357" t="str">
        <f>TEDI!A347</f>
        <v>NZ50-BDG-10-COMBDGEDS-TEDI</v>
      </c>
    </row>
    <row r="358" spans="1:2" x14ac:dyDescent="0.25">
      <c r="A358" t="str">
        <f>TEDI!H348</f>
        <v>COMBDGHLCNewSH_________DHE_16</v>
      </c>
      <c r="B358" t="str">
        <f>TEDI!A348</f>
        <v>NZ50-BDG-10-COMBDGHLC-TEDI</v>
      </c>
    </row>
    <row r="359" spans="1:2" x14ac:dyDescent="0.25">
      <c r="A359" t="str">
        <f>TEDI!H349</f>
        <v>COMBDGAERNewSH_________DHE_16</v>
      </c>
      <c r="B359" t="str">
        <f>TEDI!A349</f>
        <v>NZ50-BDG-10-COMBDGAER-TEDI</v>
      </c>
    </row>
    <row r="360" spans="1:2" x14ac:dyDescent="0.25">
      <c r="A360" t="str">
        <f>TEDI!H350</f>
        <v>COMBDGAFSNewSH_________DHE_16</v>
      </c>
      <c r="B360" t="str">
        <f>TEDI!A350</f>
        <v>NZ50-BDG-10-COMBDGAFS-TEDI</v>
      </c>
    </row>
    <row r="361" spans="1:2" x14ac:dyDescent="0.25">
      <c r="A361" t="str">
        <f>TEDI!H351</f>
        <v>COMBDGOTSNewSH_________DHE_16</v>
      </c>
      <c r="B361" t="str">
        <f>TEDI!A351</f>
        <v>NZ50-BDG-10-COMBDGOTS-TEDI</v>
      </c>
    </row>
    <row r="362" spans="1:2" s="2" customFormat="1" x14ac:dyDescent="0.25">
      <c r="A362"/>
      <c r="B362"/>
    </row>
    <row r="363" spans="1:2" s="2" customFormat="1" x14ac:dyDescent="0.25">
      <c r="A363"/>
      <c r="B363"/>
    </row>
    <row r="364" spans="1:2" s="2" customFormat="1" x14ac:dyDescent="0.25">
      <c r="A364"/>
      <c r="B364"/>
    </row>
    <row r="365" spans="1:2" s="2" customFormat="1" x14ac:dyDescent="0.25">
      <c r="A365"/>
      <c r="B365"/>
    </row>
    <row r="366" spans="1:2" s="2" customFormat="1" x14ac:dyDescent="0.25">
      <c r="A366"/>
      <c r="B366"/>
    </row>
    <row r="367" spans="1:2" s="2" customFormat="1" x14ac:dyDescent="0.25">
      <c r="A367"/>
      <c r="B367"/>
    </row>
    <row r="368" spans="1:2" s="2" customFormat="1" x14ac:dyDescent="0.25">
      <c r="A368"/>
      <c r="B368"/>
    </row>
    <row r="369" spans="1:2" s="2" customFormat="1" x14ac:dyDescent="0.25">
      <c r="A369"/>
      <c r="B369"/>
    </row>
    <row r="370" spans="1:2" s="2" customFormat="1" x14ac:dyDescent="0.25">
      <c r="A370"/>
      <c r="B370"/>
    </row>
    <row r="371" spans="1:2" s="2" customFormat="1" x14ac:dyDescent="0.25">
      <c r="A371"/>
      <c r="B371"/>
    </row>
    <row r="372" spans="1:2" s="2" customFormat="1" x14ac:dyDescent="0.25">
      <c r="A372"/>
      <c r="B372"/>
    </row>
    <row r="373" spans="1:2" s="2" customFormat="1" x14ac:dyDescent="0.25">
      <c r="A373"/>
      <c r="B373"/>
    </row>
    <row r="374" spans="1:2" s="2" customFormat="1" x14ac:dyDescent="0.25">
      <c r="A374"/>
      <c r="B374"/>
    </row>
    <row r="375" spans="1:2" s="2" customFormat="1" x14ac:dyDescent="0.25">
      <c r="A375"/>
      <c r="B375"/>
    </row>
    <row r="376" spans="1:2" s="2" customFormat="1" x14ac:dyDescent="0.25">
      <c r="A376"/>
      <c r="B376"/>
    </row>
    <row r="377" spans="1:2" s="2" customFormat="1" x14ac:dyDescent="0.25">
      <c r="A377"/>
      <c r="B377"/>
    </row>
    <row r="378" spans="1:2" s="2" customFormat="1" x14ac:dyDescent="0.25">
      <c r="A378"/>
      <c r="B378"/>
    </row>
    <row r="379" spans="1:2" s="2" customFormat="1" x14ac:dyDescent="0.25">
      <c r="A379"/>
      <c r="B379"/>
    </row>
    <row r="380" spans="1:2" s="2" customFormat="1" x14ac:dyDescent="0.25">
      <c r="A380"/>
      <c r="B380"/>
    </row>
    <row r="381" spans="1:2" s="2" customFormat="1" x14ac:dyDescent="0.25">
      <c r="A381"/>
      <c r="B381"/>
    </row>
    <row r="382" spans="1:2" s="2" customFormat="1" x14ac:dyDescent="0.25">
      <c r="A382"/>
      <c r="B382"/>
    </row>
    <row r="383" spans="1:2" s="2" customFormat="1" x14ac:dyDescent="0.25">
      <c r="A383"/>
      <c r="B383"/>
    </row>
    <row r="384" spans="1:2" s="2" customFormat="1" x14ac:dyDescent="0.25">
      <c r="A384"/>
      <c r="B384"/>
    </row>
    <row r="385" spans="1:2" s="2" customFormat="1" x14ac:dyDescent="0.25">
      <c r="A385"/>
      <c r="B385"/>
    </row>
    <row r="386" spans="1:2" s="2" customFormat="1" x14ac:dyDescent="0.25">
      <c r="A386"/>
      <c r="B386"/>
    </row>
    <row r="387" spans="1:2" s="2" customFormat="1" x14ac:dyDescent="0.25">
      <c r="A387"/>
      <c r="B387"/>
    </row>
    <row r="388" spans="1:2" s="2" customFormat="1" x14ac:dyDescent="0.25">
      <c r="A388"/>
      <c r="B388"/>
    </row>
    <row r="389" spans="1:2" s="2" customFormat="1" x14ac:dyDescent="0.25">
      <c r="A389"/>
      <c r="B389"/>
    </row>
    <row r="390" spans="1:2" s="2" customFormat="1" x14ac:dyDescent="0.25">
      <c r="A390"/>
      <c r="B390"/>
    </row>
    <row r="391" spans="1:2" s="2" customFormat="1" x14ac:dyDescent="0.25">
      <c r="A391"/>
      <c r="B391"/>
    </row>
    <row r="392" spans="1:2" s="2" customFormat="1" x14ac:dyDescent="0.25">
      <c r="A392"/>
      <c r="B392"/>
    </row>
    <row r="393" spans="1:2" s="2" customFormat="1" x14ac:dyDescent="0.25">
      <c r="A393"/>
      <c r="B393"/>
    </row>
    <row r="394" spans="1:2" s="2" customFormat="1" x14ac:dyDescent="0.25">
      <c r="A394"/>
      <c r="B394"/>
    </row>
    <row r="395" spans="1:2" s="2" customFormat="1" x14ac:dyDescent="0.25">
      <c r="A395"/>
      <c r="B395"/>
    </row>
    <row r="396" spans="1:2" s="2" customFormat="1" x14ac:dyDescent="0.25">
      <c r="A396"/>
      <c r="B396"/>
    </row>
    <row r="397" spans="1:2" s="2" customFormat="1" x14ac:dyDescent="0.25">
      <c r="A397"/>
      <c r="B397"/>
    </row>
    <row r="398" spans="1:2" s="2" customFormat="1" x14ac:dyDescent="0.25">
      <c r="A398"/>
      <c r="B398"/>
    </row>
    <row r="399" spans="1:2" s="2" customFormat="1" x14ac:dyDescent="0.25">
      <c r="A399"/>
      <c r="B399"/>
    </row>
    <row r="400" spans="1:2" s="2" customFormat="1" x14ac:dyDescent="0.25">
      <c r="A400"/>
      <c r="B400"/>
    </row>
    <row r="401" spans="1:2" s="2" customFormat="1" x14ac:dyDescent="0.25">
      <c r="A401"/>
      <c r="B401"/>
    </row>
    <row r="402" spans="1:2" s="2" customFormat="1" x14ac:dyDescent="0.25">
      <c r="A402"/>
      <c r="B402"/>
    </row>
    <row r="403" spans="1:2" s="2" customFormat="1" x14ac:dyDescent="0.25">
      <c r="A403"/>
      <c r="B403"/>
    </row>
    <row r="404" spans="1:2" s="2" customFormat="1" x14ac:dyDescent="0.25">
      <c r="A404"/>
      <c r="B404"/>
    </row>
    <row r="405" spans="1:2" s="2" customFormat="1" x14ac:dyDescent="0.25">
      <c r="A405"/>
      <c r="B405"/>
    </row>
    <row r="406" spans="1:2" s="2" customFormat="1" x14ac:dyDescent="0.25">
      <c r="A406"/>
      <c r="B406"/>
    </row>
    <row r="407" spans="1:2" s="2" customFormat="1" x14ac:dyDescent="0.25">
      <c r="A407"/>
      <c r="B407"/>
    </row>
    <row r="408" spans="1:2" s="2" customFormat="1" x14ac:dyDescent="0.25">
      <c r="A408"/>
      <c r="B408"/>
    </row>
    <row r="409" spans="1:2" s="2" customFormat="1" x14ac:dyDescent="0.25">
      <c r="A409"/>
      <c r="B409"/>
    </row>
    <row r="410" spans="1:2" s="2" customFormat="1" x14ac:dyDescent="0.25">
      <c r="A410"/>
      <c r="B410"/>
    </row>
    <row r="411" spans="1:2" s="2" customFormat="1" x14ac:dyDescent="0.25">
      <c r="A411"/>
      <c r="B411"/>
    </row>
    <row r="412" spans="1:2" s="2" customFormat="1" x14ac:dyDescent="0.25">
      <c r="A412"/>
      <c r="B412"/>
    </row>
    <row r="413" spans="1:2" s="2" customFormat="1" x14ac:dyDescent="0.25">
      <c r="A413"/>
      <c r="B413"/>
    </row>
    <row r="414" spans="1:2" s="2" customFormat="1" x14ac:dyDescent="0.25">
      <c r="A414"/>
      <c r="B414"/>
    </row>
    <row r="415" spans="1:2" s="2" customFormat="1" x14ac:dyDescent="0.25">
      <c r="A415"/>
      <c r="B415"/>
    </row>
    <row r="416" spans="1:2" s="2" customFormat="1" x14ac:dyDescent="0.25">
      <c r="A416"/>
      <c r="B416"/>
    </row>
    <row r="417" spans="1:2" s="2" customFormat="1" x14ac:dyDescent="0.25">
      <c r="A417"/>
      <c r="B417"/>
    </row>
    <row r="418" spans="1:2" s="2" customFormat="1" x14ac:dyDescent="0.25">
      <c r="A418"/>
      <c r="B418"/>
    </row>
    <row r="419" spans="1:2" s="2" customFormat="1" x14ac:dyDescent="0.25">
      <c r="A419"/>
      <c r="B419"/>
    </row>
    <row r="420" spans="1:2" s="2" customFormat="1" x14ac:dyDescent="0.25">
      <c r="A420"/>
      <c r="B420"/>
    </row>
    <row r="421" spans="1:2" s="2" customFormat="1" x14ac:dyDescent="0.25">
      <c r="A421"/>
      <c r="B421"/>
    </row>
    <row r="422" spans="1:2" s="2" customFormat="1" x14ac:dyDescent="0.25">
      <c r="A422"/>
      <c r="B422"/>
    </row>
    <row r="423" spans="1:2" s="2" customFormat="1" x14ac:dyDescent="0.25">
      <c r="A423"/>
      <c r="B423"/>
    </row>
    <row r="424" spans="1:2" s="2" customFormat="1" x14ac:dyDescent="0.25">
      <c r="A424"/>
      <c r="B424"/>
    </row>
    <row r="425" spans="1:2" s="2" customFormat="1" x14ac:dyDescent="0.25">
      <c r="A425"/>
      <c r="B425"/>
    </row>
    <row r="426" spans="1:2" s="2" customFormat="1" x14ac:dyDescent="0.25">
      <c r="A426"/>
      <c r="B426"/>
    </row>
    <row r="427" spans="1:2" s="2" customFormat="1" x14ac:dyDescent="0.25">
      <c r="A427"/>
      <c r="B427"/>
    </row>
    <row r="428" spans="1:2" s="2" customFormat="1" x14ac:dyDescent="0.25">
      <c r="A428"/>
      <c r="B4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291"/>
  <sheetViews>
    <sheetView topLeftCell="A280" zoomScale="85" zoomScaleNormal="85" workbookViewId="0">
      <selection activeCell="E312" sqref="E312"/>
    </sheetView>
  </sheetViews>
  <sheetFormatPr defaultRowHeight="15" x14ac:dyDescent="0.25"/>
  <cols>
    <col min="1" max="1" width="7.7109375" bestFit="1" customWidth="1"/>
    <col min="2" max="2" width="33.42578125" bestFit="1" customWidth="1"/>
    <col min="3" max="3" width="12.28515625" bestFit="1" customWidth="1"/>
    <col min="4" max="4" width="9.85546875" bestFit="1" customWidth="1"/>
  </cols>
  <sheetData>
    <row r="1" spans="1:4" x14ac:dyDescent="0.25">
      <c r="A1" t="s">
        <v>30</v>
      </c>
      <c r="B1" t="s">
        <v>9</v>
      </c>
      <c r="C1" t="s">
        <v>31</v>
      </c>
      <c r="D1" t="s">
        <v>10</v>
      </c>
    </row>
    <row r="2" spans="1:4" x14ac:dyDescent="0.25">
      <c r="A2">
        <v>2023</v>
      </c>
      <c r="B2" t="str">
        <f>'NZ50-10_groups'!$A$2</f>
        <v>NZ50-BDG-10-COMBDGWST-TEDI-T2</v>
      </c>
      <c r="C2">
        <v>0</v>
      </c>
    </row>
    <row r="3" spans="1:4" x14ac:dyDescent="0.25">
      <c r="A3">
        <v>2024</v>
      </c>
      <c r="B3" t="str">
        <f>'NZ50-10_groups'!$A$2</f>
        <v>NZ50-BDG-10-COMBDGWST-TEDI-T2</v>
      </c>
      <c r="C3">
        <v>0</v>
      </c>
    </row>
    <row r="4" spans="1:4" x14ac:dyDescent="0.25">
      <c r="A4">
        <v>2025</v>
      </c>
      <c r="B4" t="str">
        <f>'NZ50-10_groups'!$A$2</f>
        <v>NZ50-BDG-10-COMBDGWST-TEDI-T2</v>
      </c>
      <c r="C4">
        <v>0</v>
      </c>
    </row>
    <row r="5" spans="1:4" x14ac:dyDescent="0.25">
      <c r="A5">
        <v>2026</v>
      </c>
      <c r="B5" t="str">
        <f>'NZ50-10_groups'!$A$2</f>
        <v>NZ50-BDG-10-COMBDGWST-TEDI-T2</v>
      </c>
      <c r="C5">
        <v>0</v>
      </c>
    </row>
    <row r="6" spans="1:4" x14ac:dyDescent="0.25">
      <c r="A6">
        <v>2027</v>
      </c>
      <c r="B6" t="str">
        <f>'NZ50-10_groups'!$A$2</f>
        <v>NZ50-BDG-10-COMBDGWST-TEDI-T2</v>
      </c>
      <c r="C6">
        <v>0</v>
      </c>
    </row>
    <row r="7" spans="1:4" x14ac:dyDescent="0.25">
      <c r="A7">
        <v>2027</v>
      </c>
      <c r="B7" t="str">
        <f>'NZ50-10_groups'!$A$3</f>
        <v>NZ50-BDG-10-COMBDGWST-TEDI-T3</v>
      </c>
      <c r="C7">
        <v>0</v>
      </c>
    </row>
    <row r="8" spans="1:4" x14ac:dyDescent="0.25">
      <c r="A8">
        <v>2028</v>
      </c>
      <c r="B8" t="str">
        <f>'NZ50-10_groups'!$A$3</f>
        <v>NZ50-BDG-10-COMBDGWST-TEDI-T3</v>
      </c>
      <c r="C8">
        <v>0</v>
      </c>
    </row>
    <row r="9" spans="1:4" x14ac:dyDescent="0.25">
      <c r="A9">
        <v>2029</v>
      </c>
      <c r="B9" t="str">
        <f>'NZ50-10_groups'!$A$3</f>
        <v>NZ50-BDG-10-COMBDGWST-TEDI-T3</v>
      </c>
      <c r="C9">
        <v>0</v>
      </c>
    </row>
    <row r="10" spans="1:4" x14ac:dyDescent="0.25">
      <c r="A10">
        <v>2030</v>
      </c>
      <c r="B10" t="str">
        <f>'NZ50-10_groups'!$A$3</f>
        <v>NZ50-BDG-10-COMBDGWST-TEDI-T3</v>
      </c>
      <c r="C10">
        <v>0</v>
      </c>
    </row>
    <row r="11" spans="1:4" x14ac:dyDescent="0.25">
      <c r="A11">
        <v>2031</v>
      </c>
      <c r="B11" t="str">
        <f>'NZ50-10_groups'!$A$3</f>
        <v>NZ50-BDG-10-COMBDGWST-TEDI-T3</v>
      </c>
      <c r="C11">
        <v>0</v>
      </c>
    </row>
    <row r="12" spans="1:4" x14ac:dyDescent="0.25">
      <c r="A12">
        <v>2032</v>
      </c>
      <c r="B12" t="str">
        <f>'NZ50-10_groups'!$A$3</f>
        <v>NZ50-BDG-10-COMBDGWST-TEDI-T3</v>
      </c>
      <c r="C12">
        <v>0</v>
      </c>
    </row>
    <row r="13" spans="1:4" x14ac:dyDescent="0.25">
      <c r="A13">
        <v>2033</v>
      </c>
      <c r="B13" t="str">
        <f>'NZ50-10_groups'!$A$3</f>
        <v>NZ50-BDG-10-COMBDGWST-TEDI-T3</v>
      </c>
      <c r="C13">
        <v>0</v>
      </c>
    </row>
    <row r="14" spans="1:4" x14ac:dyDescent="0.25">
      <c r="A14">
        <v>2034</v>
      </c>
      <c r="B14" t="str">
        <f>'NZ50-10_groups'!$A$3</f>
        <v>NZ50-BDG-10-COMBDGWST-TEDI-T3</v>
      </c>
      <c r="C14">
        <v>0</v>
      </c>
    </row>
    <row r="15" spans="1:4" x14ac:dyDescent="0.25">
      <c r="A15">
        <v>2035</v>
      </c>
      <c r="B15" t="str">
        <f>'NZ50-10_groups'!$A$3</f>
        <v>NZ50-BDG-10-COMBDGWST-TEDI-T3</v>
      </c>
      <c r="C15">
        <v>0</v>
      </c>
    </row>
    <row r="16" spans="1:4" x14ac:dyDescent="0.25">
      <c r="A16">
        <v>2036</v>
      </c>
      <c r="B16" t="str">
        <f>'NZ50-10_groups'!$A$3</f>
        <v>NZ50-BDG-10-COMBDGWST-TEDI-T3</v>
      </c>
      <c r="C16">
        <v>0</v>
      </c>
    </row>
    <row r="17" spans="1:3" x14ac:dyDescent="0.25">
      <c r="A17">
        <v>2037</v>
      </c>
      <c r="B17" t="str">
        <f>'NZ50-10_groups'!$A$3</f>
        <v>NZ50-BDG-10-COMBDGWST-TEDI-T3</v>
      </c>
      <c r="C17">
        <v>0</v>
      </c>
    </row>
    <row r="18" spans="1:3" x14ac:dyDescent="0.25">
      <c r="A18">
        <v>2038</v>
      </c>
      <c r="B18" t="str">
        <f>'NZ50-10_groups'!$A$3</f>
        <v>NZ50-BDG-10-COMBDGWST-TEDI-T3</v>
      </c>
      <c r="C18">
        <v>0</v>
      </c>
    </row>
    <row r="19" spans="1:3" x14ac:dyDescent="0.25">
      <c r="A19">
        <v>2039</v>
      </c>
      <c r="B19" t="str">
        <f>'NZ50-10_groups'!$A$3</f>
        <v>NZ50-BDG-10-COMBDGWST-TEDI-T3</v>
      </c>
      <c r="C19">
        <v>0</v>
      </c>
    </row>
    <row r="20" spans="1:3" x14ac:dyDescent="0.25">
      <c r="A20">
        <v>2040</v>
      </c>
      <c r="B20" t="str">
        <f>'NZ50-10_groups'!$A$3</f>
        <v>NZ50-BDG-10-COMBDGWST-TEDI-T3</v>
      </c>
      <c r="C20">
        <v>0</v>
      </c>
    </row>
    <row r="21" spans="1:3" x14ac:dyDescent="0.25">
      <c r="A21">
        <v>2041</v>
      </c>
      <c r="B21" t="str">
        <f>'NZ50-10_groups'!$A$3</f>
        <v>NZ50-BDG-10-COMBDGWST-TEDI-T3</v>
      </c>
      <c r="C21">
        <v>0</v>
      </c>
    </row>
    <row r="22" spans="1:3" x14ac:dyDescent="0.25">
      <c r="A22">
        <v>2042</v>
      </c>
      <c r="B22" t="str">
        <f>'NZ50-10_groups'!$A$3</f>
        <v>NZ50-BDG-10-COMBDGWST-TEDI-T3</v>
      </c>
      <c r="C22">
        <v>0</v>
      </c>
    </row>
    <row r="23" spans="1:3" x14ac:dyDescent="0.25">
      <c r="A23">
        <v>2043</v>
      </c>
      <c r="B23" t="str">
        <f>'NZ50-10_groups'!$A$3</f>
        <v>NZ50-BDG-10-COMBDGWST-TEDI-T3</v>
      </c>
      <c r="C23">
        <v>0</v>
      </c>
    </row>
    <row r="24" spans="1:3" x14ac:dyDescent="0.25">
      <c r="A24">
        <v>2044</v>
      </c>
      <c r="B24" t="str">
        <f>'NZ50-10_groups'!$A$3</f>
        <v>NZ50-BDG-10-COMBDGWST-TEDI-T3</v>
      </c>
      <c r="C24">
        <v>0</v>
      </c>
    </row>
    <row r="25" spans="1:3" x14ac:dyDescent="0.25">
      <c r="A25">
        <v>2045</v>
      </c>
      <c r="B25" t="str">
        <f>'NZ50-10_groups'!$A$3</f>
        <v>NZ50-BDG-10-COMBDGWST-TEDI-T3</v>
      </c>
      <c r="C25">
        <v>0</v>
      </c>
    </row>
    <row r="26" spans="1:3" x14ac:dyDescent="0.25">
      <c r="A26">
        <v>2046</v>
      </c>
      <c r="B26" t="str">
        <f>'NZ50-10_groups'!$A$3</f>
        <v>NZ50-BDG-10-COMBDGWST-TEDI-T3</v>
      </c>
      <c r="C26">
        <v>0</v>
      </c>
    </row>
    <row r="27" spans="1:3" x14ac:dyDescent="0.25">
      <c r="A27">
        <v>2047</v>
      </c>
      <c r="B27" t="str">
        <f>'NZ50-10_groups'!$A$3</f>
        <v>NZ50-BDG-10-COMBDGWST-TEDI-T3</v>
      </c>
      <c r="C27">
        <v>0</v>
      </c>
    </row>
    <row r="28" spans="1:3" x14ac:dyDescent="0.25">
      <c r="A28">
        <v>2048</v>
      </c>
      <c r="B28" t="str">
        <f>'NZ50-10_groups'!$A$3</f>
        <v>NZ50-BDG-10-COMBDGWST-TEDI-T3</v>
      </c>
      <c r="C28">
        <v>0</v>
      </c>
    </row>
    <row r="29" spans="1:3" x14ac:dyDescent="0.25">
      <c r="A29">
        <v>2049</v>
      </c>
      <c r="B29" t="str">
        <f>'NZ50-10_groups'!$A$3</f>
        <v>NZ50-BDG-10-COMBDGWST-TEDI-T3</v>
      </c>
      <c r="C29">
        <v>0</v>
      </c>
    </row>
    <row r="30" spans="1:3" x14ac:dyDescent="0.25">
      <c r="A30">
        <v>2050</v>
      </c>
      <c r="B30" t="str">
        <f>'NZ50-10_groups'!$A$3</f>
        <v>NZ50-BDG-10-COMBDGWST-TEDI-T3</v>
      </c>
      <c r="C30">
        <v>0</v>
      </c>
    </row>
    <row r="31" spans="1:3" x14ac:dyDescent="0.25">
      <c r="A31">
        <v>2023</v>
      </c>
      <c r="B31" t="str">
        <f>'NZ50-10_groups'!$A$4</f>
        <v>NZ50-BDG-10-COMBDGRTT-TEDI-T2</v>
      </c>
      <c r="C31">
        <v>0</v>
      </c>
    </row>
    <row r="32" spans="1:3" x14ac:dyDescent="0.25">
      <c r="A32">
        <v>2024</v>
      </c>
      <c r="B32" t="str">
        <f>'NZ50-10_groups'!$A$4</f>
        <v>NZ50-BDG-10-COMBDGRTT-TEDI-T2</v>
      </c>
      <c r="C32">
        <v>0</v>
      </c>
    </row>
    <row r="33" spans="1:3" x14ac:dyDescent="0.25">
      <c r="A33">
        <v>2025</v>
      </c>
      <c r="B33" t="str">
        <f>'NZ50-10_groups'!$A$4</f>
        <v>NZ50-BDG-10-COMBDGRTT-TEDI-T2</v>
      </c>
      <c r="C33">
        <v>0</v>
      </c>
    </row>
    <row r="34" spans="1:3" x14ac:dyDescent="0.25">
      <c r="A34">
        <v>2026</v>
      </c>
      <c r="B34" t="str">
        <f>'NZ50-10_groups'!$A$4</f>
        <v>NZ50-BDG-10-COMBDGRTT-TEDI-T2</v>
      </c>
      <c r="C34">
        <v>0</v>
      </c>
    </row>
    <row r="35" spans="1:3" x14ac:dyDescent="0.25">
      <c r="A35">
        <v>2027</v>
      </c>
      <c r="B35" t="str">
        <f>'NZ50-10_groups'!$A$4</f>
        <v>NZ50-BDG-10-COMBDGRTT-TEDI-T2</v>
      </c>
      <c r="C35">
        <v>0</v>
      </c>
    </row>
    <row r="36" spans="1:3" x14ac:dyDescent="0.25">
      <c r="A36">
        <v>2027</v>
      </c>
      <c r="B36" t="str">
        <f>'NZ50-10_groups'!$A$5</f>
        <v>NZ50-BDG-10-COMBDGRTT-TEDI-T3</v>
      </c>
      <c r="C36">
        <v>0</v>
      </c>
    </row>
    <row r="37" spans="1:3" x14ac:dyDescent="0.25">
      <c r="A37">
        <v>2028</v>
      </c>
      <c r="B37" t="str">
        <f>'NZ50-10_groups'!$A$5</f>
        <v>NZ50-BDG-10-COMBDGRTT-TEDI-T3</v>
      </c>
      <c r="C37">
        <v>0</v>
      </c>
    </row>
    <row r="38" spans="1:3" x14ac:dyDescent="0.25">
      <c r="A38">
        <v>2029</v>
      </c>
      <c r="B38" t="str">
        <f>'NZ50-10_groups'!$A$5</f>
        <v>NZ50-BDG-10-COMBDGRTT-TEDI-T3</v>
      </c>
      <c r="C38">
        <v>0</v>
      </c>
    </row>
    <row r="39" spans="1:3" x14ac:dyDescent="0.25">
      <c r="A39">
        <v>2030</v>
      </c>
      <c r="B39" t="str">
        <f>'NZ50-10_groups'!$A$5</f>
        <v>NZ50-BDG-10-COMBDGRTT-TEDI-T3</v>
      </c>
      <c r="C39">
        <v>0</v>
      </c>
    </row>
    <row r="40" spans="1:3" x14ac:dyDescent="0.25">
      <c r="A40">
        <v>2031</v>
      </c>
      <c r="B40" t="str">
        <f>'NZ50-10_groups'!$A$5</f>
        <v>NZ50-BDG-10-COMBDGRTT-TEDI-T3</v>
      </c>
      <c r="C40">
        <v>0</v>
      </c>
    </row>
    <row r="41" spans="1:3" x14ac:dyDescent="0.25">
      <c r="A41">
        <v>2032</v>
      </c>
      <c r="B41" t="str">
        <f>'NZ50-10_groups'!$A$5</f>
        <v>NZ50-BDG-10-COMBDGRTT-TEDI-T3</v>
      </c>
      <c r="C41">
        <v>0</v>
      </c>
    </row>
    <row r="42" spans="1:3" x14ac:dyDescent="0.25">
      <c r="A42">
        <v>2033</v>
      </c>
      <c r="B42" t="str">
        <f>'NZ50-10_groups'!$A$5</f>
        <v>NZ50-BDG-10-COMBDGRTT-TEDI-T3</v>
      </c>
      <c r="C42">
        <v>0</v>
      </c>
    </row>
    <row r="43" spans="1:3" x14ac:dyDescent="0.25">
      <c r="A43">
        <v>2034</v>
      </c>
      <c r="B43" t="str">
        <f>'NZ50-10_groups'!$A$5</f>
        <v>NZ50-BDG-10-COMBDGRTT-TEDI-T3</v>
      </c>
      <c r="C43">
        <v>0</v>
      </c>
    </row>
    <row r="44" spans="1:3" x14ac:dyDescent="0.25">
      <c r="A44">
        <v>2035</v>
      </c>
      <c r="B44" t="str">
        <f>'NZ50-10_groups'!$A$5</f>
        <v>NZ50-BDG-10-COMBDGRTT-TEDI-T3</v>
      </c>
      <c r="C44">
        <v>0</v>
      </c>
    </row>
    <row r="45" spans="1:3" x14ac:dyDescent="0.25">
      <c r="A45">
        <v>2036</v>
      </c>
      <c r="B45" t="str">
        <f>'NZ50-10_groups'!$A$5</f>
        <v>NZ50-BDG-10-COMBDGRTT-TEDI-T3</v>
      </c>
      <c r="C45">
        <v>0</v>
      </c>
    </row>
    <row r="46" spans="1:3" x14ac:dyDescent="0.25">
      <c r="A46">
        <v>2037</v>
      </c>
      <c r="B46" t="str">
        <f>'NZ50-10_groups'!$A$5</f>
        <v>NZ50-BDG-10-COMBDGRTT-TEDI-T3</v>
      </c>
      <c r="C46">
        <v>0</v>
      </c>
    </row>
    <row r="47" spans="1:3" x14ac:dyDescent="0.25">
      <c r="A47">
        <v>2038</v>
      </c>
      <c r="B47" t="str">
        <f>'NZ50-10_groups'!$A$5</f>
        <v>NZ50-BDG-10-COMBDGRTT-TEDI-T3</v>
      </c>
      <c r="C47">
        <v>0</v>
      </c>
    </row>
    <row r="48" spans="1:3" x14ac:dyDescent="0.25">
      <c r="A48">
        <v>2039</v>
      </c>
      <c r="B48" t="str">
        <f>'NZ50-10_groups'!$A$5</f>
        <v>NZ50-BDG-10-COMBDGRTT-TEDI-T3</v>
      </c>
      <c r="C48">
        <v>0</v>
      </c>
    </row>
    <row r="49" spans="1:3" x14ac:dyDescent="0.25">
      <c r="A49">
        <v>2040</v>
      </c>
      <c r="B49" t="str">
        <f>'NZ50-10_groups'!$A$5</f>
        <v>NZ50-BDG-10-COMBDGRTT-TEDI-T3</v>
      </c>
      <c r="C49">
        <v>0</v>
      </c>
    </row>
    <row r="50" spans="1:3" x14ac:dyDescent="0.25">
      <c r="A50">
        <v>2041</v>
      </c>
      <c r="B50" t="str">
        <f>'NZ50-10_groups'!$A$5</f>
        <v>NZ50-BDG-10-COMBDGRTT-TEDI-T3</v>
      </c>
      <c r="C50">
        <v>0</v>
      </c>
    </row>
    <row r="51" spans="1:3" x14ac:dyDescent="0.25">
      <c r="A51">
        <v>2042</v>
      </c>
      <c r="B51" t="str">
        <f>'NZ50-10_groups'!$A$5</f>
        <v>NZ50-BDG-10-COMBDGRTT-TEDI-T3</v>
      </c>
      <c r="C51">
        <v>0</v>
      </c>
    </row>
    <row r="52" spans="1:3" x14ac:dyDescent="0.25">
      <c r="A52">
        <v>2043</v>
      </c>
      <c r="B52" t="str">
        <f>'NZ50-10_groups'!$A$5</f>
        <v>NZ50-BDG-10-COMBDGRTT-TEDI-T3</v>
      </c>
      <c r="C52">
        <v>0</v>
      </c>
    </row>
    <row r="53" spans="1:3" x14ac:dyDescent="0.25">
      <c r="A53">
        <v>2044</v>
      </c>
      <c r="B53" t="str">
        <f>'NZ50-10_groups'!$A$5</f>
        <v>NZ50-BDG-10-COMBDGRTT-TEDI-T3</v>
      </c>
      <c r="C53">
        <v>0</v>
      </c>
    </row>
    <row r="54" spans="1:3" x14ac:dyDescent="0.25">
      <c r="A54">
        <v>2045</v>
      </c>
      <c r="B54" t="str">
        <f>'NZ50-10_groups'!$A$5</f>
        <v>NZ50-BDG-10-COMBDGRTT-TEDI-T3</v>
      </c>
      <c r="C54">
        <v>0</v>
      </c>
    </row>
    <row r="55" spans="1:3" x14ac:dyDescent="0.25">
      <c r="A55">
        <v>2046</v>
      </c>
      <c r="B55" t="str">
        <f>'NZ50-10_groups'!$A$5</f>
        <v>NZ50-BDG-10-COMBDGRTT-TEDI-T3</v>
      </c>
      <c r="C55">
        <v>0</v>
      </c>
    </row>
    <row r="56" spans="1:3" x14ac:dyDescent="0.25">
      <c r="A56">
        <v>2047</v>
      </c>
      <c r="B56" t="str">
        <f>'NZ50-10_groups'!$A$5</f>
        <v>NZ50-BDG-10-COMBDGRTT-TEDI-T3</v>
      </c>
      <c r="C56">
        <v>0</v>
      </c>
    </row>
    <row r="57" spans="1:3" x14ac:dyDescent="0.25">
      <c r="A57">
        <v>2048</v>
      </c>
      <c r="B57" t="str">
        <f>'NZ50-10_groups'!$A$5</f>
        <v>NZ50-BDG-10-COMBDGRTT-TEDI-T3</v>
      </c>
      <c r="C57">
        <v>0</v>
      </c>
    </row>
    <row r="58" spans="1:3" x14ac:dyDescent="0.25">
      <c r="A58">
        <v>2049</v>
      </c>
      <c r="B58" t="str">
        <f>'NZ50-10_groups'!$A$5</f>
        <v>NZ50-BDG-10-COMBDGRTT-TEDI-T3</v>
      </c>
      <c r="C58">
        <v>0</v>
      </c>
    </row>
    <row r="59" spans="1:3" x14ac:dyDescent="0.25">
      <c r="A59">
        <v>2050</v>
      </c>
      <c r="B59" t="str">
        <f>'NZ50-10_groups'!$A$5</f>
        <v>NZ50-BDG-10-COMBDGRTT-TEDI-T3</v>
      </c>
      <c r="C59">
        <v>0</v>
      </c>
    </row>
    <row r="60" spans="1:3" x14ac:dyDescent="0.25">
      <c r="A60">
        <v>2023</v>
      </c>
      <c r="B60" t="str">
        <f>'NZ50-10_groups'!$A$6</f>
        <v>NZ50-BDG-10-COMBDGTAW-TEDI-T2</v>
      </c>
      <c r="C60">
        <v>0</v>
      </c>
    </row>
    <row r="61" spans="1:3" x14ac:dyDescent="0.25">
      <c r="A61">
        <v>2024</v>
      </c>
      <c r="B61" t="str">
        <f>'NZ50-10_groups'!$A$6</f>
        <v>NZ50-BDG-10-COMBDGTAW-TEDI-T2</v>
      </c>
      <c r="C61">
        <v>0</v>
      </c>
    </row>
    <row r="62" spans="1:3" x14ac:dyDescent="0.25">
      <c r="A62">
        <v>2025</v>
      </c>
      <c r="B62" t="str">
        <f>'NZ50-10_groups'!$A$6</f>
        <v>NZ50-BDG-10-COMBDGTAW-TEDI-T2</v>
      </c>
      <c r="C62">
        <v>0</v>
      </c>
    </row>
    <row r="63" spans="1:3" x14ac:dyDescent="0.25">
      <c r="A63">
        <v>2026</v>
      </c>
      <c r="B63" t="str">
        <f>'NZ50-10_groups'!$A$6</f>
        <v>NZ50-BDG-10-COMBDGTAW-TEDI-T2</v>
      </c>
      <c r="C63">
        <v>0</v>
      </c>
    </row>
    <row r="64" spans="1:3" x14ac:dyDescent="0.25">
      <c r="A64">
        <v>2027</v>
      </c>
      <c r="B64" t="str">
        <f>'NZ50-10_groups'!$A$6</f>
        <v>NZ50-BDG-10-COMBDGTAW-TEDI-T2</v>
      </c>
      <c r="C64">
        <v>0</v>
      </c>
    </row>
    <row r="65" spans="1:3" x14ac:dyDescent="0.25">
      <c r="A65">
        <v>2027</v>
      </c>
      <c r="B65" t="str">
        <f>'NZ50-10_groups'!$A$7</f>
        <v>NZ50-BDG-10-COMBDGTAW-TEDI-T3</v>
      </c>
      <c r="C65">
        <v>0</v>
      </c>
    </row>
    <row r="66" spans="1:3" x14ac:dyDescent="0.25">
      <c r="A66">
        <v>2028</v>
      </c>
      <c r="B66" t="str">
        <f>'NZ50-10_groups'!$A$7</f>
        <v>NZ50-BDG-10-COMBDGTAW-TEDI-T3</v>
      </c>
      <c r="C66">
        <v>0</v>
      </c>
    </row>
    <row r="67" spans="1:3" x14ac:dyDescent="0.25">
      <c r="A67">
        <v>2029</v>
      </c>
      <c r="B67" t="str">
        <f>'NZ50-10_groups'!$A$7</f>
        <v>NZ50-BDG-10-COMBDGTAW-TEDI-T3</v>
      </c>
      <c r="C67">
        <v>0</v>
      </c>
    </row>
    <row r="68" spans="1:3" x14ac:dyDescent="0.25">
      <c r="A68">
        <v>2030</v>
      </c>
      <c r="B68" t="str">
        <f>'NZ50-10_groups'!$A$7</f>
        <v>NZ50-BDG-10-COMBDGTAW-TEDI-T3</v>
      </c>
      <c r="C68">
        <v>0</v>
      </c>
    </row>
    <row r="69" spans="1:3" x14ac:dyDescent="0.25">
      <c r="A69">
        <v>2031</v>
      </c>
      <c r="B69" t="str">
        <f>'NZ50-10_groups'!$A$7</f>
        <v>NZ50-BDG-10-COMBDGTAW-TEDI-T3</v>
      </c>
      <c r="C69">
        <v>0</v>
      </c>
    </row>
    <row r="70" spans="1:3" x14ac:dyDescent="0.25">
      <c r="A70">
        <v>2032</v>
      </c>
      <c r="B70" t="str">
        <f>'NZ50-10_groups'!$A$7</f>
        <v>NZ50-BDG-10-COMBDGTAW-TEDI-T3</v>
      </c>
      <c r="C70">
        <v>0</v>
      </c>
    </row>
    <row r="71" spans="1:3" x14ac:dyDescent="0.25">
      <c r="A71">
        <v>2033</v>
      </c>
      <c r="B71" t="str">
        <f>'NZ50-10_groups'!$A$7</f>
        <v>NZ50-BDG-10-COMBDGTAW-TEDI-T3</v>
      </c>
      <c r="C71">
        <v>0</v>
      </c>
    </row>
    <row r="72" spans="1:3" x14ac:dyDescent="0.25">
      <c r="A72">
        <v>2034</v>
      </c>
      <c r="B72" t="str">
        <f>'NZ50-10_groups'!$A$7</f>
        <v>NZ50-BDG-10-COMBDGTAW-TEDI-T3</v>
      </c>
      <c r="C72">
        <v>0</v>
      </c>
    </row>
    <row r="73" spans="1:3" x14ac:dyDescent="0.25">
      <c r="A73">
        <v>2035</v>
      </c>
      <c r="B73" t="str">
        <f>'NZ50-10_groups'!$A$7</f>
        <v>NZ50-BDG-10-COMBDGTAW-TEDI-T3</v>
      </c>
      <c r="C73">
        <v>0</v>
      </c>
    </row>
    <row r="74" spans="1:3" x14ac:dyDescent="0.25">
      <c r="A74">
        <v>2036</v>
      </c>
      <c r="B74" t="str">
        <f>'NZ50-10_groups'!$A$7</f>
        <v>NZ50-BDG-10-COMBDGTAW-TEDI-T3</v>
      </c>
      <c r="C74">
        <v>0</v>
      </c>
    </row>
    <row r="75" spans="1:3" x14ac:dyDescent="0.25">
      <c r="A75">
        <v>2037</v>
      </c>
      <c r="B75" t="str">
        <f>'NZ50-10_groups'!$A$7</f>
        <v>NZ50-BDG-10-COMBDGTAW-TEDI-T3</v>
      </c>
      <c r="C75">
        <v>0</v>
      </c>
    </row>
    <row r="76" spans="1:3" x14ac:dyDescent="0.25">
      <c r="A76">
        <v>2038</v>
      </c>
      <c r="B76" t="str">
        <f>'NZ50-10_groups'!$A$7</f>
        <v>NZ50-BDG-10-COMBDGTAW-TEDI-T3</v>
      </c>
      <c r="C76">
        <v>0</v>
      </c>
    </row>
    <row r="77" spans="1:3" x14ac:dyDescent="0.25">
      <c r="A77">
        <v>2039</v>
      </c>
      <c r="B77" t="str">
        <f>'NZ50-10_groups'!$A$7</f>
        <v>NZ50-BDG-10-COMBDGTAW-TEDI-T3</v>
      </c>
      <c r="C77">
        <v>0</v>
      </c>
    </row>
    <row r="78" spans="1:3" x14ac:dyDescent="0.25">
      <c r="A78">
        <v>2040</v>
      </c>
      <c r="B78" t="str">
        <f>'NZ50-10_groups'!$A$7</f>
        <v>NZ50-BDG-10-COMBDGTAW-TEDI-T3</v>
      </c>
      <c r="C78">
        <v>0</v>
      </c>
    </row>
    <row r="79" spans="1:3" x14ac:dyDescent="0.25">
      <c r="A79">
        <v>2041</v>
      </c>
      <c r="B79" t="str">
        <f>'NZ50-10_groups'!$A$7</f>
        <v>NZ50-BDG-10-COMBDGTAW-TEDI-T3</v>
      </c>
      <c r="C79">
        <v>0</v>
      </c>
    </row>
    <row r="80" spans="1:3" x14ac:dyDescent="0.25">
      <c r="A80">
        <v>2042</v>
      </c>
      <c r="B80" t="str">
        <f>'NZ50-10_groups'!$A$7</f>
        <v>NZ50-BDG-10-COMBDGTAW-TEDI-T3</v>
      </c>
      <c r="C80">
        <v>0</v>
      </c>
    </row>
    <row r="81" spans="1:3" x14ac:dyDescent="0.25">
      <c r="A81">
        <v>2043</v>
      </c>
      <c r="B81" t="str">
        <f>'NZ50-10_groups'!$A$7</f>
        <v>NZ50-BDG-10-COMBDGTAW-TEDI-T3</v>
      </c>
      <c r="C81">
        <v>0</v>
      </c>
    </row>
    <row r="82" spans="1:3" x14ac:dyDescent="0.25">
      <c r="A82">
        <v>2044</v>
      </c>
      <c r="B82" t="str">
        <f>'NZ50-10_groups'!$A$7</f>
        <v>NZ50-BDG-10-COMBDGTAW-TEDI-T3</v>
      </c>
      <c r="C82">
        <v>0</v>
      </c>
    </row>
    <row r="83" spans="1:3" x14ac:dyDescent="0.25">
      <c r="A83">
        <v>2045</v>
      </c>
      <c r="B83" t="str">
        <f>'NZ50-10_groups'!$A$7</f>
        <v>NZ50-BDG-10-COMBDGTAW-TEDI-T3</v>
      </c>
      <c r="C83">
        <v>0</v>
      </c>
    </row>
    <row r="84" spans="1:3" x14ac:dyDescent="0.25">
      <c r="A84">
        <v>2046</v>
      </c>
      <c r="B84" t="str">
        <f>'NZ50-10_groups'!$A$7</f>
        <v>NZ50-BDG-10-COMBDGTAW-TEDI-T3</v>
      </c>
      <c r="C84">
        <v>0</v>
      </c>
    </row>
    <row r="85" spans="1:3" x14ac:dyDescent="0.25">
      <c r="A85">
        <v>2047</v>
      </c>
      <c r="B85" t="str">
        <f>'NZ50-10_groups'!$A$7</f>
        <v>NZ50-BDG-10-COMBDGTAW-TEDI-T3</v>
      </c>
      <c r="C85">
        <v>0</v>
      </c>
    </row>
    <row r="86" spans="1:3" x14ac:dyDescent="0.25">
      <c r="A86">
        <v>2048</v>
      </c>
      <c r="B86" t="str">
        <f>'NZ50-10_groups'!$A$7</f>
        <v>NZ50-BDG-10-COMBDGTAW-TEDI-T3</v>
      </c>
      <c r="C86">
        <v>0</v>
      </c>
    </row>
    <row r="87" spans="1:3" x14ac:dyDescent="0.25">
      <c r="A87">
        <v>2049</v>
      </c>
      <c r="B87" t="str">
        <f>'NZ50-10_groups'!$A$7</f>
        <v>NZ50-BDG-10-COMBDGTAW-TEDI-T3</v>
      </c>
      <c r="C87">
        <v>0</v>
      </c>
    </row>
    <row r="88" spans="1:3" x14ac:dyDescent="0.25">
      <c r="A88">
        <v>2050</v>
      </c>
      <c r="B88" t="str">
        <f>'NZ50-10_groups'!$A$7</f>
        <v>NZ50-BDG-10-COMBDGTAW-TEDI-T3</v>
      </c>
      <c r="C88">
        <v>0</v>
      </c>
    </row>
    <row r="89" spans="1:3" x14ac:dyDescent="0.25">
      <c r="A89">
        <v>2023</v>
      </c>
      <c r="B89" t="str">
        <f>'NZ50-10_groups'!$A$8</f>
        <v>NZ50-BDG-10-COMBDGICI-TEDI-T2</v>
      </c>
      <c r="C89">
        <v>0</v>
      </c>
    </row>
    <row r="90" spans="1:3" x14ac:dyDescent="0.25">
      <c r="A90">
        <v>2024</v>
      </c>
      <c r="B90" t="str">
        <f>'NZ50-10_groups'!$A$8</f>
        <v>NZ50-BDG-10-COMBDGICI-TEDI-T2</v>
      </c>
      <c r="C90">
        <v>0</v>
      </c>
    </row>
    <row r="91" spans="1:3" x14ac:dyDescent="0.25">
      <c r="A91">
        <v>2025</v>
      </c>
      <c r="B91" t="str">
        <f>'NZ50-10_groups'!$A$8</f>
        <v>NZ50-BDG-10-COMBDGICI-TEDI-T2</v>
      </c>
      <c r="C91">
        <v>0</v>
      </c>
    </row>
    <row r="92" spans="1:3" x14ac:dyDescent="0.25">
      <c r="A92">
        <v>2026</v>
      </c>
      <c r="B92" t="str">
        <f>'NZ50-10_groups'!$A$8</f>
        <v>NZ50-BDG-10-COMBDGICI-TEDI-T2</v>
      </c>
      <c r="C92">
        <v>0</v>
      </c>
    </row>
    <row r="93" spans="1:3" x14ac:dyDescent="0.25">
      <c r="A93">
        <v>2027</v>
      </c>
      <c r="B93" t="str">
        <f>'NZ50-10_groups'!$A$8</f>
        <v>NZ50-BDG-10-COMBDGICI-TEDI-T2</v>
      </c>
      <c r="C93">
        <v>0</v>
      </c>
    </row>
    <row r="94" spans="1:3" x14ac:dyDescent="0.25">
      <c r="A94">
        <v>2027</v>
      </c>
      <c r="B94" t="str">
        <f>'NZ50-10_groups'!$A$9</f>
        <v>NZ50-BDG-10-COMBDGICI-TEDI-T3</v>
      </c>
      <c r="C94">
        <v>0</v>
      </c>
    </row>
    <row r="95" spans="1:3" x14ac:dyDescent="0.25">
      <c r="A95">
        <v>2028</v>
      </c>
      <c r="B95" t="str">
        <f>'NZ50-10_groups'!$A$9</f>
        <v>NZ50-BDG-10-COMBDGICI-TEDI-T3</v>
      </c>
      <c r="C95">
        <v>0</v>
      </c>
    </row>
    <row r="96" spans="1:3" x14ac:dyDescent="0.25">
      <c r="A96">
        <v>2029</v>
      </c>
      <c r="B96" t="str">
        <f>'NZ50-10_groups'!$A$9</f>
        <v>NZ50-BDG-10-COMBDGICI-TEDI-T3</v>
      </c>
      <c r="C96">
        <v>0</v>
      </c>
    </row>
    <row r="97" spans="1:3" x14ac:dyDescent="0.25">
      <c r="A97">
        <v>2030</v>
      </c>
      <c r="B97" t="str">
        <f>'NZ50-10_groups'!$A$9</f>
        <v>NZ50-BDG-10-COMBDGICI-TEDI-T3</v>
      </c>
      <c r="C97">
        <v>0</v>
      </c>
    </row>
    <row r="98" spans="1:3" x14ac:dyDescent="0.25">
      <c r="A98">
        <v>2031</v>
      </c>
      <c r="B98" t="str">
        <f>'NZ50-10_groups'!$A$9</f>
        <v>NZ50-BDG-10-COMBDGICI-TEDI-T3</v>
      </c>
      <c r="C98">
        <v>0</v>
      </c>
    </row>
    <row r="99" spans="1:3" x14ac:dyDescent="0.25">
      <c r="A99">
        <v>2032</v>
      </c>
      <c r="B99" t="str">
        <f>'NZ50-10_groups'!$A$9</f>
        <v>NZ50-BDG-10-COMBDGICI-TEDI-T3</v>
      </c>
      <c r="C99">
        <v>0</v>
      </c>
    </row>
    <row r="100" spans="1:3" x14ac:dyDescent="0.25">
      <c r="A100">
        <v>2033</v>
      </c>
      <c r="B100" t="str">
        <f>'NZ50-10_groups'!$A$9</f>
        <v>NZ50-BDG-10-COMBDGICI-TEDI-T3</v>
      </c>
      <c r="C100">
        <v>0</v>
      </c>
    </row>
    <row r="101" spans="1:3" x14ac:dyDescent="0.25">
      <c r="A101">
        <v>2034</v>
      </c>
      <c r="B101" t="str">
        <f>'NZ50-10_groups'!$A$9</f>
        <v>NZ50-BDG-10-COMBDGICI-TEDI-T3</v>
      </c>
      <c r="C101">
        <v>0</v>
      </c>
    </row>
    <row r="102" spans="1:3" x14ac:dyDescent="0.25">
      <c r="A102">
        <v>2035</v>
      </c>
      <c r="B102" t="str">
        <f>'NZ50-10_groups'!$A$9</f>
        <v>NZ50-BDG-10-COMBDGICI-TEDI-T3</v>
      </c>
      <c r="C102">
        <v>0</v>
      </c>
    </row>
    <row r="103" spans="1:3" x14ac:dyDescent="0.25">
      <c r="A103">
        <v>2036</v>
      </c>
      <c r="B103" t="str">
        <f>'NZ50-10_groups'!$A$9</f>
        <v>NZ50-BDG-10-COMBDGICI-TEDI-T3</v>
      </c>
      <c r="C103">
        <v>0</v>
      </c>
    </row>
    <row r="104" spans="1:3" x14ac:dyDescent="0.25">
      <c r="A104">
        <v>2037</v>
      </c>
      <c r="B104" t="str">
        <f>'NZ50-10_groups'!$A$9</f>
        <v>NZ50-BDG-10-COMBDGICI-TEDI-T3</v>
      </c>
      <c r="C104">
        <v>0</v>
      </c>
    </row>
    <row r="105" spans="1:3" x14ac:dyDescent="0.25">
      <c r="A105">
        <v>2038</v>
      </c>
      <c r="B105" t="str">
        <f>'NZ50-10_groups'!$A$9</f>
        <v>NZ50-BDG-10-COMBDGICI-TEDI-T3</v>
      </c>
      <c r="C105">
        <v>0</v>
      </c>
    </row>
    <row r="106" spans="1:3" x14ac:dyDescent="0.25">
      <c r="A106">
        <v>2039</v>
      </c>
      <c r="B106" t="str">
        <f>'NZ50-10_groups'!$A$9</f>
        <v>NZ50-BDG-10-COMBDGICI-TEDI-T3</v>
      </c>
      <c r="C106">
        <v>0</v>
      </c>
    </row>
    <row r="107" spans="1:3" x14ac:dyDescent="0.25">
      <c r="A107">
        <v>2040</v>
      </c>
      <c r="B107" t="str">
        <f>'NZ50-10_groups'!$A$9</f>
        <v>NZ50-BDG-10-COMBDGICI-TEDI-T3</v>
      </c>
      <c r="C107">
        <v>0</v>
      </c>
    </row>
    <row r="108" spans="1:3" x14ac:dyDescent="0.25">
      <c r="A108">
        <v>2041</v>
      </c>
      <c r="B108" t="str">
        <f>'NZ50-10_groups'!$A$9</f>
        <v>NZ50-BDG-10-COMBDGICI-TEDI-T3</v>
      </c>
      <c r="C108">
        <v>0</v>
      </c>
    </row>
    <row r="109" spans="1:3" x14ac:dyDescent="0.25">
      <c r="A109">
        <v>2042</v>
      </c>
      <c r="B109" t="str">
        <f>'NZ50-10_groups'!$A$9</f>
        <v>NZ50-BDG-10-COMBDGICI-TEDI-T3</v>
      </c>
      <c r="C109">
        <v>0</v>
      </c>
    </row>
    <row r="110" spans="1:3" x14ac:dyDescent="0.25">
      <c r="A110">
        <v>2043</v>
      </c>
      <c r="B110" t="str">
        <f>'NZ50-10_groups'!$A$9</f>
        <v>NZ50-BDG-10-COMBDGICI-TEDI-T3</v>
      </c>
      <c r="C110">
        <v>0</v>
      </c>
    </row>
    <row r="111" spans="1:3" x14ac:dyDescent="0.25">
      <c r="A111">
        <v>2044</v>
      </c>
      <c r="B111" t="str">
        <f>'NZ50-10_groups'!$A$9</f>
        <v>NZ50-BDG-10-COMBDGICI-TEDI-T3</v>
      </c>
      <c r="C111">
        <v>0</v>
      </c>
    </row>
    <row r="112" spans="1:3" x14ac:dyDescent="0.25">
      <c r="A112">
        <v>2045</v>
      </c>
      <c r="B112" t="str">
        <f>'NZ50-10_groups'!$A$9</f>
        <v>NZ50-BDG-10-COMBDGICI-TEDI-T3</v>
      </c>
      <c r="C112">
        <v>0</v>
      </c>
    </row>
    <row r="113" spans="1:3" x14ac:dyDescent="0.25">
      <c r="A113">
        <v>2046</v>
      </c>
      <c r="B113" t="str">
        <f>'NZ50-10_groups'!$A$9</f>
        <v>NZ50-BDG-10-COMBDGICI-TEDI-T3</v>
      </c>
      <c r="C113">
        <v>0</v>
      </c>
    </row>
    <row r="114" spans="1:3" x14ac:dyDescent="0.25">
      <c r="A114">
        <v>2047</v>
      </c>
      <c r="B114" t="str">
        <f>'NZ50-10_groups'!$A$9</f>
        <v>NZ50-BDG-10-COMBDGICI-TEDI-T3</v>
      </c>
      <c r="C114">
        <v>0</v>
      </c>
    </row>
    <row r="115" spans="1:3" x14ac:dyDescent="0.25">
      <c r="A115">
        <v>2048</v>
      </c>
      <c r="B115" t="str">
        <f>'NZ50-10_groups'!$A$9</f>
        <v>NZ50-BDG-10-COMBDGICI-TEDI-T3</v>
      </c>
      <c r="C115">
        <v>0</v>
      </c>
    </row>
    <row r="116" spans="1:3" x14ac:dyDescent="0.25">
      <c r="A116">
        <v>2049</v>
      </c>
      <c r="B116" t="str">
        <f>'NZ50-10_groups'!$A$9</f>
        <v>NZ50-BDG-10-COMBDGICI-TEDI-T3</v>
      </c>
      <c r="C116">
        <v>0</v>
      </c>
    </row>
    <row r="117" spans="1:3" x14ac:dyDescent="0.25">
      <c r="A117">
        <v>2050</v>
      </c>
      <c r="B117" t="str">
        <f>'NZ50-10_groups'!$A$9</f>
        <v>NZ50-BDG-10-COMBDGICI-TEDI-T3</v>
      </c>
      <c r="C117">
        <v>0</v>
      </c>
    </row>
    <row r="118" spans="1:3" x14ac:dyDescent="0.25">
      <c r="A118">
        <v>2023</v>
      </c>
      <c r="B118" t="str">
        <f>'NZ50-10_groups'!$A$10</f>
        <v>NZ50-BDG-10-COMBDGOFF-TEDI-T2</v>
      </c>
      <c r="C118">
        <v>0</v>
      </c>
    </row>
    <row r="119" spans="1:3" x14ac:dyDescent="0.25">
      <c r="A119">
        <v>2024</v>
      </c>
      <c r="B119" t="str">
        <f>'NZ50-10_groups'!$A$10</f>
        <v>NZ50-BDG-10-COMBDGOFF-TEDI-T2</v>
      </c>
      <c r="C119">
        <v>0</v>
      </c>
    </row>
    <row r="120" spans="1:3" x14ac:dyDescent="0.25">
      <c r="A120">
        <v>2025</v>
      </c>
      <c r="B120" t="str">
        <f>'NZ50-10_groups'!$A$10</f>
        <v>NZ50-BDG-10-COMBDGOFF-TEDI-T2</v>
      </c>
      <c r="C120">
        <v>0</v>
      </c>
    </row>
    <row r="121" spans="1:3" x14ac:dyDescent="0.25">
      <c r="A121">
        <v>2026</v>
      </c>
      <c r="B121" t="str">
        <f>'NZ50-10_groups'!$A$10</f>
        <v>NZ50-BDG-10-COMBDGOFF-TEDI-T2</v>
      </c>
      <c r="C121">
        <v>0</v>
      </c>
    </row>
    <row r="122" spans="1:3" x14ac:dyDescent="0.25">
      <c r="A122">
        <v>2027</v>
      </c>
      <c r="B122" t="str">
        <f>'NZ50-10_groups'!$A$10</f>
        <v>NZ50-BDG-10-COMBDGOFF-TEDI-T2</v>
      </c>
      <c r="C122">
        <v>0</v>
      </c>
    </row>
    <row r="123" spans="1:3" x14ac:dyDescent="0.25">
      <c r="A123">
        <v>2027</v>
      </c>
      <c r="B123" t="str">
        <f>'NZ50-10_groups'!$A$11</f>
        <v>NZ50-BDG-10-COMBDGOFF-TEDI-T3</v>
      </c>
      <c r="C123">
        <v>0</v>
      </c>
    </row>
    <row r="124" spans="1:3" x14ac:dyDescent="0.25">
      <c r="A124">
        <v>2028</v>
      </c>
      <c r="B124" t="str">
        <f>'NZ50-10_groups'!$A$11</f>
        <v>NZ50-BDG-10-COMBDGOFF-TEDI-T3</v>
      </c>
      <c r="C124">
        <v>0</v>
      </c>
    </row>
    <row r="125" spans="1:3" x14ac:dyDescent="0.25">
      <c r="A125">
        <v>2029</v>
      </c>
      <c r="B125" t="str">
        <f>'NZ50-10_groups'!$A$11</f>
        <v>NZ50-BDG-10-COMBDGOFF-TEDI-T3</v>
      </c>
      <c r="C125">
        <v>0</v>
      </c>
    </row>
    <row r="126" spans="1:3" x14ac:dyDescent="0.25">
      <c r="A126">
        <v>2030</v>
      </c>
      <c r="B126" t="str">
        <f>'NZ50-10_groups'!$A$11</f>
        <v>NZ50-BDG-10-COMBDGOFF-TEDI-T3</v>
      </c>
      <c r="C126">
        <v>0</v>
      </c>
    </row>
    <row r="127" spans="1:3" x14ac:dyDescent="0.25">
      <c r="A127">
        <v>2031</v>
      </c>
      <c r="B127" t="str">
        <f>'NZ50-10_groups'!$A$11</f>
        <v>NZ50-BDG-10-COMBDGOFF-TEDI-T3</v>
      </c>
      <c r="C127">
        <v>0</v>
      </c>
    </row>
    <row r="128" spans="1:3" x14ac:dyDescent="0.25">
      <c r="A128">
        <v>2032</v>
      </c>
      <c r="B128" t="str">
        <f>'NZ50-10_groups'!$A$11</f>
        <v>NZ50-BDG-10-COMBDGOFF-TEDI-T3</v>
      </c>
      <c r="C128">
        <v>0</v>
      </c>
    </row>
    <row r="129" spans="1:3" x14ac:dyDescent="0.25">
      <c r="A129">
        <v>2033</v>
      </c>
      <c r="B129" t="str">
        <f>'NZ50-10_groups'!$A$11</f>
        <v>NZ50-BDG-10-COMBDGOFF-TEDI-T3</v>
      </c>
      <c r="C129">
        <v>0</v>
      </c>
    </row>
    <row r="130" spans="1:3" x14ac:dyDescent="0.25">
      <c r="A130">
        <v>2034</v>
      </c>
      <c r="B130" t="str">
        <f>'NZ50-10_groups'!$A$11</f>
        <v>NZ50-BDG-10-COMBDGOFF-TEDI-T3</v>
      </c>
      <c r="C130">
        <v>0</v>
      </c>
    </row>
    <row r="131" spans="1:3" x14ac:dyDescent="0.25">
      <c r="A131">
        <v>2035</v>
      </c>
      <c r="B131" t="str">
        <f>'NZ50-10_groups'!$A$11</f>
        <v>NZ50-BDG-10-COMBDGOFF-TEDI-T3</v>
      </c>
      <c r="C131">
        <v>0</v>
      </c>
    </row>
    <row r="132" spans="1:3" x14ac:dyDescent="0.25">
      <c r="A132">
        <v>2036</v>
      </c>
      <c r="B132" t="str">
        <f>'NZ50-10_groups'!$A$11</f>
        <v>NZ50-BDG-10-COMBDGOFF-TEDI-T3</v>
      </c>
      <c r="C132">
        <v>0</v>
      </c>
    </row>
    <row r="133" spans="1:3" x14ac:dyDescent="0.25">
      <c r="A133">
        <v>2037</v>
      </c>
      <c r="B133" t="str">
        <f>'NZ50-10_groups'!$A$11</f>
        <v>NZ50-BDG-10-COMBDGOFF-TEDI-T3</v>
      </c>
      <c r="C133">
        <v>0</v>
      </c>
    </row>
    <row r="134" spans="1:3" x14ac:dyDescent="0.25">
      <c r="A134">
        <v>2038</v>
      </c>
      <c r="B134" t="str">
        <f>'NZ50-10_groups'!$A$11</f>
        <v>NZ50-BDG-10-COMBDGOFF-TEDI-T3</v>
      </c>
      <c r="C134">
        <v>0</v>
      </c>
    </row>
    <row r="135" spans="1:3" x14ac:dyDescent="0.25">
      <c r="A135">
        <v>2039</v>
      </c>
      <c r="B135" t="str">
        <f>'NZ50-10_groups'!$A$11</f>
        <v>NZ50-BDG-10-COMBDGOFF-TEDI-T3</v>
      </c>
      <c r="C135">
        <v>0</v>
      </c>
    </row>
    <row r="136" spans="1:3" x14ac:dyDescent="0.25">
      <c r="A136">
        <v>2040</v>
      </c>
      <c r="B136" t="str">
        <f>'NZ50-10_groups'!$A$11</f>
        <v>NZ50-BDG-10-COMBDGOFF-TEDI-T3</v>
      </c>
      <c r="C136">
        <v>0</v>
      </c>
    </row>
    <row r="137" spans="1:3" x14ac:dyDescent="0.25">
      <c r="A137">
        <v>2041</v>
      </c>
      <c r="B137" t="str">
        <f>'NZ50-10_groups'!$A$11</f>
        <v>NZ50-BDG-10-COMBDGOFF-TEDI-T3</v>
      </c>
      <c r="C137">
        <v>0</v>
      </c>
    </row>
    <row r="138" spans="1:3" x14ac:dyDescent="0.25">
      <c r="A138">
        <v>2042</v>
      </c>
      <c r="B138" t="str">
        <f>'NZ50-10_groups'!$A$11</f>
        <v>NZ50-BDG-10-COMBDGOFF-TEDI-T3</v>
      </c>
      <c r="C138">
        <v>0</v>
      </c>
    </row>
    <row r="139" spans="1:3" x14ac:dyDescent="0.25">
      <c r="A139">
        <v>2043</v>
      </c>
      <c r="B139" t="str">
        <f>'NZ50-10_groups'!$A$11</f>
        <v>NZ50-BDG-10-COMBDGOFF-TEDI-T3</v>
      </c>
      <c r="C139">
        <v>0</v>
      </c>
    </row>
    <row r="140" spans="1:3" x14ac:dyDescent="0.25">
      <c r="A140">
        <v>2044</v>
      </c>
      <c r="B140" t="str">
        <f>'NZ50-10_groups'!$A$11</f>
        <v>NZ50-BDG-10-COMBDGOFF-TEDI-T3</v>
      </c>
      <c r="C140">
        <v>0</v>
      </c>
    </row>
    <row r="141" spans="1:3" x14ac:dyDescent="0.25">
      <c r="A141">
        <v>2045</v>
      </c>
      <c r="B141" t="str">
        <f>'NZ50-10_groups'!$A$11</f>
        <v>NZ50-BDG-10-COMBDGOFF-TEDI-T3</v>
      </c>
      <c r="C141">
        <v>0</v>
      </c>
    </row>
    <row r="142" spans="1:3" x14ac:dyDescent="0.25">
      <c r="A142">
        <v>2046</v>
      </c>
      <c r="B142" t="str">
        <f>'NZ50-10_groups'!$A$11</f>
        <v>NZ50-BDG-10-COMBDGOFF-TEDI-T3</v>
      </c>
      <c r="C142">
        <v>0</v>
      </c>
    </row>
    <row r="143" spans="1:3" x14ac:dyDescent="0.25">
      <c r="A143">
        <v>2047</v>
      </c>
      <c r="B143" t="str">
        <f>'NZ50-10_groups'!$A$11</f>
        <v>NZ50-BDG-10-COMBDGOFF-TEDI-T3</v>
      </c>
      <c r="C143">
        <v>0</v>
      </c>
    </row>
    <row r="144" spans="1:3" x14ac:dyDescent="0.25">
      <c r="A144">
        <v>2048</v>
      </c>
      <c r="B144" t="str">
        <f>'NZ50-10_groups'!$A$11</f>
        <v>NZ50-BDG-10-COMBDGOFF-TEDI-T3</v>
      </c>
      <c r="C144">
        <v>0</v>
      </c>
    </row>
    <row r="145" spans="1:3" x14ac:dyDescent="0.25">
      <c r="A145">
        <v>2049</v>
      </c>
      <c r="B145" t="str">
        <f>'NZ50-10_groups'!$A$11</f>
        <v>NZ50-BDG-10-COMBDGOFF-TEDI-T3</v>
      </c>
      <c r="C145">
        <v>0</v>
      </c>
    </row>
    <row r="146" spans="1:3" x14ac:dyDescent="0.25">
      <c r="A146">
        <v>2050</v>
      </c>
      <c r="B146" t="str">
        <f>'NZ50-10_groups'!$A$11</f>
        <v>NZ50-BDG-10-COMBDGOFF-TEDI-T3</v>
      </c>
      <c r="C146">
        <v>0</v>
      </c>
    </row>
    <row r="147" spans="1:3" x14ac:dyDescent="0.25">
      <c r="A147">
        <v>2023</v>
      </c>
      <c r="B147" t="str">
        <f>'NZ50-10_groups'!$A$12</f>
        <v>NZ50-BDG-10-COMBDGEDS-TEDI-T2</v>
      </c>
      <c r="C147">
        <v>0</v>
      </c>
    </row>
    <row r="148" spans="1:3" x14ac:dyDescent="0.25">
      <c r="A148">
        <v>2024</v>
      </c>
      <c r="B148" t="str">
        <f>'NZ50-10_groups'!$A$12</f>
        <v>NZ50-BDG-10-COMBDGEDS-TEDI-T2</v>
      </c>
      <c r="C148">
        <v>0</v>
      </c>
    </row>
    <row r="149" spans="1:3" x14ac:dyDescent="0.25">
      <c r="A149">
        <v>2025</v>
      </c>
      <c r="B149" t="str">
        <f>'NZ50-10_groups'!$A$12</f>
        <v>NZ50-BDG-10-COMBDGEDS-TEDI-T2</v>
      </c>
      <c r="C149">
        <v>0</v>
      </c>
    </row>
    <row r="150" spans="1:3" x14ac:dyDescent="0.25">
      <c r="A150">
        <v>2026</v>
      </c>
      <c r="B150" t="str">
        <f>'NZ50-10_groups'!$A$12</f>
        <v>NZ50-BDG-10-COMBDGEDS-TEDI-T2</v>
      </c>
      <c r="C150">
        <v>0</v>
      </c>
    </row>
    <row r="151" spans="1:3" x14ac:dyDescent="0.25">
      <c r="A151">
        <v>2027</v>
      </c>
      <c r="B151" t="str">
        <f>'NZ50-10_groups'!$A$12</f>
        <v>NZ50-BDG-10-COMBDGEDS-TEDI-T2</v>
      </c>
      <c r="C151">
        <v>0</v>
      </c>
    </row>
    <row r="152" spans="1:3" x14ac:dyDescent="0.25">
      <c r="A152">
        <v>2027</v>
      </c>
      <c r="B152" t="str">
        <f>'NZ50-10_groups'!$A$13</f>
        <v>NZ50-BDG-10-COMBDGEDS-TEDI-T3</v>
      </c>
      <c r="C152">
        <v>0</v>
      </c>
    </row>
    <row r="153" spans="1:3" x14ac:dyDescent="0.25">
      <c r="A153">
        <v>2028</v>
      </c>
      <c r="B153" t="str">
        <f>'NZ50-10_groups'!$A$13</f>
        <v>NZ50-BDG-10-COMBDGEDS-TEDI-T3</v>
      </c>
      <c r="C153">
        <v>0</v>
      </c>
    </row>
    <row r="154" spans="1:3" x14ac:dyDescent="0.25">
      <c r="A154">
        <v>2029</v>
      </c>
      <c r="B154" t="str">
        <f>'NZ50-10_groups'!$A$13</f>
        <v>NZ50-BDG-10-COMBDGEDS-TEDI-T3</v>
      </c>
      <c r="C154">
        <v>0</v>
      </c>
    </row>
    <row r="155" spans="1:3" x14ac:dyDescent="0.25">
      <c r="A155">
        <v>2030</v>
      </c>
      <c r="B155" t="str">
        <f>'NZ50-10_groups'!$A$13</f>
        <v>NZ50-BDG-10-COMBDGEDS-TEDI-T3</v>
      </c>
      <c r="C155">
        <v>0</v>
      </c>
    </row>
    <row r="156" spans="1:3" x14ac:dyDescent="0.25">
      <c r="A156">
        <v>2031</v>
      </c>
      <c r="B156" t="str">
        <f>'NZ50-10_groups'!$A$13</f>
        <v>NZ50-BDG-10-COMBDGEDS-TEDI-T3</v>
      </c>
      <c r="C156">
        <v>0</v>
      </c>
    </row>
    <row r="157" spans="1:3" x14ac:dyDescent="0.25">
      <c r="A157">
        <v>2032</v>
      </c>
      <c r="B157" t="str">
        <f>'NZ50-10_groups'!$A$13</f>
        <v>NZ50-BDG-10-COMBDGEDS-TEDI-T3</v>
      </c>
      <c r="C157">
        <v>0</v>
      </c>
    </row>
    <row r="158" spans="1:3" x14ac:dyDescent="0.25">
      <c r="A158">
        <v>2033</v>
      </c>
      <c r="B158" t="str">
        <f>'NZ50-10_groups'!$A$13</f>
        <v>NZ50-BDG-10-COMBDGEDS-TEDI-T3</v>
      </c>
      <c r="C158">
        <v>0</v>
      </c>
    </row>
    <row r="159" spans="1:3" x14ac:dyDescent="0.25">
      <c r="A159">
        <v>2034</v>
      </c>
      <c r="B159" t="str">
        <f>'NZ50-10_groups'!$A$13</f>
        <v>NZ50-BDG-10-COMBDGEDS-TEDI-T3</v>
      </c>
      <c r="C159">
        <v>0</v>
      </c>
    </row>
    <row r="160" spans="1:3" x14ac:dyDescent="0.25">
      <c r="A160">
        <v>2035</v>
      </c>
      <c r="B160" t="str">
        <f>'NZ50-10_groups'!$A$13</f>
        <v>NZ50-BDG-10-COMBDGEDS-TEDI-T3</v>
      </c>
      <c r="C160">
        <v>0</v>
      </c>
    </row>
    <row r="161" spans="1:3" x14ac:dyDescent="0.25">
      <c r="A161">
        <v>2036</v>
      </c>
      <c r="B161" t="str">
        <f>'NZ50-10_groups'!$A$13</f>
        <v>NZ50-BDG-10-COMBDGEDS-TEDI-T3</v>
      </c>
      <c r="C161">
        <v>0</v>
      </c>
    </row>
    <row r="162" spans="1:3" x14ac:dyDescent="0.25">
      <c r="A162">
        <v>2037</v>
      </c>
      <c r="B162" t="str">
        <f>'NZ50-10_groups'!$A$13</f>
        <v>NZ50-BDG-10-COMBDGEDS-TEDI-T3</v>
      </c>
      <c r="C162">
        <v>0</v>
      </c>
    </row>
    <row r="163" spans="1:3" x14ac:dyDescent="0.25">
      <c r="A163">
        <v>2038</v>
      </c>
      <c r="B163" t="str">
        <f>'NZ50-10_groups'!$A$13</f>
        <v>NZ50-BDG-10-COMBDGEDS-TEDI-T3</v>
      </c>
      <c r="C163">
        <v>0</v>
      </c>
    </row>
    <row r="164" spans="1:3" x14ac:dyDescent="0.25">
      <c r="A164">
        <v>2039</v>
      </c>
      <c r="B164" t="str">
        <f>'NZ50-10_groups'!$A$13</f>
        <v>NZ50-BDG-10-COMBDGEDS-TEDI-T3</v>
      </c>
      <c r="C164">
        <v>0</v>
      </c>
    </row>
    <row r="165" spans="1:3" x14ac:dyDescent="0.25">
      <c r="A165">
        <v>2040</v>
      </c>
      <c r="B165" t="str">
        <f>'NZ50-10_groups'!$A$13</f>
        <v>NZ50-BDG-10-COMBDGEDS-TEDI-T3</v>
      </c>
      <c r="C165">
        <v>0</v>
      </c>
    </row>
    <row r="166" spans="1:3" x14ac:dyDescent="0.25">
      <c r="A166">
        <v>2041</v>
      </c>
      <c r="B166" t="str">
        <f>'NZ50-10_groups'!$A$13</f>
        <v>NZ50-BDG-10-COMBDGEDS-TEDI-T3</v>
      </c>
      <c r="C166">
        <v>0</v>
      </c>
    </row>
    <row r="167" spans="1:3" x14ac:dyDescent="0.25">
      <c r="A167">
        <v>2042</v>
      </c>
      <c r="B167" t="str">
        <f>'NZ50-10_groups'!$A$13</f>
        <v>NZ50-BDG-10-COMBDGEDS-TEDI-T3</v>
      </c>
      <c r="C167">
        <v>0</v>
      </c>
    </row>
    <row r="168" spans="1:3" x14ac:dyDescent="0.25">
      <c r="A168">
        <v>2043</v>
      </c>
      <c r="B168" t="str">
        <f>'NZ50-10_groups'!$A$13</f>
        <v>NZ50-BDG-10-COMBDGEDS-TEDI-T3</v>
      </c>
      <c r="C168">
        <v>0</v>
      </c>
    </row>
    <row r="169" spans="1:3" x14ac:dyDescent="0.25">
      <c r="A169">
        <v>2044</v>
      </c>
      <c r="B169" t="str">
        <f>'NZ50-10_groups'!$A$13</f>
        <v>NZ50-BDG-10-COMBDGEDS-TEDI-T3</v>
      </c>
      <c r="C169">
        <v>0</v>
      </c>
    </row>
    <row r="170" spans="1:3" x14ac:dyDescent="0.25">
      <c r="A170">
        <v>2045</v>
      </c>
      <c r="B170" t="str">
        <f>'NZ50-10_groups'!$A$13</f>
        <v>NZ50-BDG-10-COMBDGEDS-TEDI-T3</v>
      </c>
      <c r="C170">
        <v>0</v>
      </c>
    </row>
    <row r="171" spans="1:3" x14ac:dyDescent="0.25">
      <c r="A171">
        <v>2046</v>
      </c>
      <c r="B171" t="str">
        <f>'NZ50-10_groups'!$A$13</f>
        <v>NZ50-BDG-10-COMBDGEDS-TEDI-T3</v>
      </c>
      <c r="C171">
        <v>0</v>
      </c>
    </row>
    <row r="172" spans="1:3" x14ac:dyDescent="0.25">
      <c r="A172">
        <v>2047</v>
      </c>
      <c r="B172" t="str">
        <f>'NZ50-10_groups'!$A$13</f>
        <v>NZ50-BDG-10-COMBDGEDS-TEDI-T3</v>
      </c>
      <c r="C172">
        <v>0</v>
      </c>
    </row>
    <row r="173" spans="1:3" x14ac:dyDescent="0.25">
      <c r="A173">
        <v>2048</v>
      </c>
      <c r="B173" t="str">
        <f>'NZ50-10_groups'!$A$13</f>
        <v>NZ50-BDG-10-COMBDGEDS-TEDI-T3</v>
      </c>
      <c r="C173">
        <v>0</v>
      </c>
    </row>
    <row r="174" spans="1:3" x14ac:dyDescent="0.25">
      <c r="A174">
        <v>2049</v>
      </c>
      <c r="B174" t="str">
        <f>'NZ50-10_groups'!$A$13</f>
        <v>NZ50-BDG-10-COMBDGEDS-TEDI-T3</v>
      </c>
      <c r="C174">
        <v>0</v>
      </c>
    </row>
    <row r="175" spans="1:3" x14ac:dyDescent="0.25">
      <c r="A175">
        <v>2050</v>
      </c>
      <c r="B175" t="str">
        <f>'NZ50-10_groups'!$A$13</f>
        <v>NZ50-BDG-10-COMBDGEDS-TEDI-T3</v>
      </c>
      <c r="C175">
        <v>0</v>
      </c>
    </row>
    <row r="176" spans="1:3" x14ac:dyDescent="0.25">
      <c r="A176">
        <v>2023</v>
      </c>
      <c r="B176" t="str">
        <f>'NZ50-10_groups'!$A$14</f>
        <v>NZ50-BDG-10-COMBDGHLC-TEDI-T2</v>
      </c>
      <c r="C176">
        <v>0</v>
      </c>
    </row>
    <row r="177" spans="1:3" x14ac:dyDescent="0.25">
      <c r="A177">
        <v>2024</v>
      </c>
      <c r="B177" t="str">
        <f>'NZ50-10_groups'!$A$14</f>
        <v>NZ50-BDG-10-COMBDGHLC-TEDI-T2</v>
      </c>
      <c r="C177">
        <v>0</v>
      </c>
    </row>
    <row r="178" spans="1:3" x14ac:dyDescent="0.25">
      <c r="A178">
        <v>2025</v>
      </c>
      <c r="B178" t="str">
        <f>'NZ50-10_groups'!$A$14</f>
        <v>NZ50-BDG-10-COMBDGHLC-TEDI-T2</v>
      </c>
      <c r="C178">
        <v>0</v>
      </c>
    </row>
    <row r="179" spans="1:3" x14ac:dyDescent="0.25">
      <c r="A179">
        <v>2026</v>
      </c>
      <c r="B179" t="str">
        <f>'NZ50-10_groups'!$A$14</f>
        <v>NZ50-BDG-10-COMBDGHLC-TEDI-T2</v>
      </c>
      <c r="C179">
        <v>0</v>
      </c>
    </row>
    <row r="180" spans="1:3" x14ac:dyDescent="0.25">
      <c r="A180">
        <v>2027</v>
      </c>
      <c r="B180" t="str">
        <f>'NZ50-10_groups'!$A$14</f>
        <v>NZ50-BDG-10-COMBDGHLC-TEDI-T2</v>
      </c>
      <c r="C180">
        <v>0</v>
      </c>
    </row>
    <row r="181" spans="1:3" x14ac:dyDescent="0.25">
      <c r="A181">
        <v>2027</v>
      </c>
      <c r="B181" t="str">
        <f>'NZ50-10_groups'!$A$15</f>
        <v>NZ50-BDG-10-COMBDGHLC-TEDI-T3</v>
      </c>
      <c r="C181">
        <v>0</v>
      </c>
    </row>
    <row r="182" spans="1:3" x14ac:dyDescent="0.25">
      <c r="A182">
        <v>2028</v>
      </c>
      <c r="B182" t="str">
        <f>'NZ50-10_groups'!$A$15</f>
        <v>NZ50-BDG-10-COMBDGHLC-TEDI-T3</v>
      </c>
      <c r="C182">
        <v>0</v>
      </c>
    </row>
    <row r="183" spans="1:3" x14ac:dyDescent="0.25">
      <c r="A183">
        <v>2029</v>
      </c>
      <c r="B183" t="str">
        <f>'NZ50-10_groups'!$A$15</f>
        <v>NZ50-BDG-10-COMBDGHLC-TEDI-T3</v>
      </c>
      <c r="C183">
        <v>0</v>
      </c>
    </row>
    <row r="184" spans="1:3" x14ac:dyDescent="0.25">
      <c r="A184">
        <v>2030</v>
      </c>
      <c r="B184" t="str">
        <f>'NZ50-10_groups'!$A$15</f>
        <v>NZ50-BDG-10-COMBDGHLC-TEDI-T3</v>
      </c>
      <c r="C184">
        <v>0</v>
      </c>
    </row>
    <row r="185" spans="1:3" x14ac:dyDescent="0.25">
      <c r="A185">
        <v>2031</v>
      </c>
      <c r="B185" t="str">
        <f>'NZ50-10_groups'!$A$15</f>
        <v>NZ50-BDG-10-COMBDGHLC-TEDI-T3</v>
      </c>
      <c r="C185">
        <v>0</v>
      </c>
    </row>
    <row r="186" spans="1:3" x14ac:dyDescent="0.25">
      <c r="A186">
        <v>2032</v>
      </c>
      <c r="B186" t="str">
        <f>'NZ50-10_groups'!$A$15</f>
        <v>NZ50-BDG-10-COMBDGHLC-TEDI-T3</v>
      </c>
      <c r="C186">
        <v>0</v>
      </c>
    </row>
    <row r="187" spans="1:3" x14ac:dyDescent="0.25">
      <c r="A187">
        <v>2033</v>
      </c>
      <c r="B187" t="str">
        <f>'NZ50-10_groups'!$A$15</f>
        <v>NZ50-BDG-10-COMBDGHLC-TEDI-T3</v>
      </c>
      <c r="C187">
        <v>0</v>
      </c>
    </row>
    <row r="188" spans="1:3" x14ac:dyDescent="0.25">
      <c r="A188">
        <v>2034</v>
      </c>
      <c r="B188" t="str">
        <f>'NZ50-10_groups'!$A$15</f>
        <v>NZ50-BDG-10-COMBDGHLC-TEDI-T3</v>
      </c>
      <c r="C188">
        <v>0</v>
      </c>
    </row>
    <row r="189" spans="1:3" x14ac:dyDescent="0.25">
      <c r="A189">
        <v>2035</v>
      </c>
      <c r="B189" t="str">
        <f>'NZ50-10_groups'!$A$15</f>
        <v>NZ50-BDG-10-COMBDGHLC-TEDI-T3</v>
      </c>
      <c r="C189">
        <v>0</v>
      </c>
    </row>
    <row r="190" spans="1:3" x14ac:dyDescent="0.25">
      <c r="A190">
        <v>2036</v>
      </c>
      <c r="B190" t="str">
        <f>'NZ50-10_groups'!$A$15</f>
        <v>NZ50-BDG-10-COMBDGHLC-TEDI-T3</v>
      </c>
      <c r="C190">
        <v>0</v>
      </c>
    </row>
    <row r="191" spans="1:3" x14ac:dyDescent="0.25">
      <c r="A191">
        <v>2037</v>
      </c>
      <c r="B191" t="str">
        <f>'NZ50-10_groups'!$A$15</f>
        <v>NZ50-BDG-10-COMBDGHLC-TEDI-T3</v>
      </c>
      <c r="C191">
        <v>0</v>
      </c>
    </row>
    <row r="192" spans="1:3" x14ac:dyDescent="0.25">
      <c r="A192">
        <v>2038</v>
      </c>
      <c r="B192" t="str">
        <f>'NZ50-10_groups'!$A$15</f>
        <v>NZ50-BDG-10-COMBDGHLC-TEDI-T3</v>
      </c>
      <c r="C192">
        <v>0</v>
      </c>
    </row>
    <row r="193" spans="1:3" x14ac:dyDescent="0.25">
      <c r="A193">
        <v>2039</v>
      </c>
      <c r="B193" t="str">
        <f>'NZ50-10_groups'!$A$15</f>
        <v>NZ50-BDG-10-COMBDGHLC-TEDI-T3</v>
      </c>
      <c r="C193">
        <v>0</v>
      </c>
    </row>
    <row r="194" spans="1:3" x14ac:dyDescent="0.25">
      <c r="A194">
        <v>2040</v>
      </c>
      <c r="B194" t="str">
        <f>'NZ50-10_groups'!$A$15</f>
        <v>NZ50-BDG-10-COMBDGHLC-TEDI-T3</v>
      </c>
      <c r="C194">
        <v>0</v>
      </c>
    </row>
    <row r="195" spans="1:3" x14ac:dyDescent="0.25">
      <c r="A195">
        <v>2041</v>
      </c>
      <c r="B195" t="str">
        <f>'NZ50-10_groups'!$A$15</f>
        <v>NZ50-BDG-10-COMBDGHLC-TEDI-T3</v>
      </c>
      <c r="C195">
        <v>0</v>
      </c>
    </row>
    <row r="196" spans="1:3" x14ac:dyDescent="0.25">
      <c r="A196">
        <v>2042</v>
      </c>
      <c r="B196" t="str">
        <f>'NZ50-10_groups'!$A$15</f>
        <v>NZ50-BDG-10-COMBDGHLC-TEDI-T3</v>
      </c>
      <c r="C196">
        <v>0</v>
      </c>
    </row>
    <row r="197" spans="1:3" x14ac:dyDescent="0.25">
      <c r="A197">
        <v>2043</v>
      </c>
      <c r="B197" t="str">
        <f>'NZ50-10_groups'!$A$15</f>
        <v>NZ50-BDG-10-COMBDGHLC-TEDI-T3</v>
      </c>
      <c r="C197">
        <v>0</v>
      </c>
    </row>
    <row r="198" spans="1:3" x14ac:dyDescent="0.25">
      <c r="A198">
        <v>2044</v>
      </c>
      <c r="B198" t="str">
        <f>'NZ50-10_groups'!$A$15</f>
        <v>NZ50-BDG-10-COMBDGHLC-TEDI-T3</v>
      </c>
      <c r="C198">
        <v>0</v>
      </c>
    </row>
    <row r="199" spans="1:3" x14ac:dyDescent="0.25">
      <c r="A199">
        <v>2045</v>
      </c>
      <c r="B199" t="str">
        <f>'NZ50-10_groups'!$A$15</f>
        <v>NZ50-BDG-10-COMBDGHLC-TEDI-T3</v>
      </c>
      <c r="C199">
        <v>0</v>
      </c>
    </row>
    <row r="200" spans="1:3" x14ac:dyDescent="0.25">
      <c r="A200">
        <v>2046</v>
      </c>
      <c r="B200" t="str">
        <f>'NZ50-10_groups'!$A$15</f>
        <v>NZ50-BDG-10-COMBDGHLC-TEDI-T3</v>
      </c>
      <c r="C200">
        <v>0</v>
      </c>
    </row>
    <row r="201" spans="1:3" x14ac:dyDescent="0.25">
      <c r="A201">
        <v>2047</v>
      </c>
      <c r="B201" t="str">
        <f>'NZ50-10_groups'!$A$15</f>
        <v>NZ50-BDG-10-COMBDGHLC-TEDI-T3</v>
      </c>
      <c r="C201">
        <v>0</v>
      </c>
    </row>
    <row r="202" spans="1:3" x14ac:dyDescent="0.25">
      <c r="A202">
        <v>2048</v>
      </c>
      <c r="B202" t="str">
        <f>'NZ50-10_groups'!$A$15</f>
        <v>NZ50-BDG-10-COMBDGHLC-TEDI-T3</v>
      </c>
      <c r="C202">
        <v>0</v>
      </c>
    </row>
    <row r="203" spans="1:3" x14ac:dyDescent="0.25">
      <c r="A203">
        <v>2049</v>
      </c>
      <c r="B203" t="str">
        <f>'NZ50-10_groups'!$A$15</f>
        <v>NZ50-BDG-10-COMBDGHLC-TEDI-T3</v>
      </c>
      <c r="C203">
        <v>0</v>
      </c>
    </row>
    <row r="204" spans="1:3" x14ac:dyDescent="0.25">
      <c r="A204">
        <v>2050</v>
      </c>
      <c r="B204" t="str">
        <f>'NZ50-10_groups'!$A$15</f>
        <v>NZ50-BDG-10-COMBDGHLC-TEDI-T3</v>
      </c>
      <c r="C204">
        <v>0</v>
      </c>
    </row>
    <row r="205" spans="1:3" x14ac:dyDescent="0.25">
      <c r="A205">
        <v>2023</v>
      </c>
      <c r="B205" t="str">
        <f>'NZ50-10_groups'!$A$16</f>
        <v>NZ50-BDG-10-COMBDGAER-TEDI-T2</v>
      </c>
      <c r="C205">
        <v>0</v>
      </c>
    </row>
    <row r="206" spans="1:3" x14ac:dyDescent="0.25">
      <c r="A206">
        <v>2024</v>
      </c>
      <c r="B206" t="str">
        <f>'NZ50-10_groups'!$A$16</f>
        <v>NZ50-BDG-10-COMBDGAER-TEDI-T2</v>
      </c>
      <c r="C206">
        <v>0</v>
      </c>
    </row>
    <row r="207" spans="1:3" x14ac:dyDescent="0.25">
      <c r="A207">
        <v>2025</v>
      </c>
      <c r="B207" t="str">
        <f>'NZ50-10_groups'!$A$16</f>
        <v>NZ50-BDG-10-COMBDGAER-TEDI-T2</v>
      </c>
      <c r="C207">
        <v>0</v>
      </c>
    </row>
    <row r="208" spans="1:3" x14ac:dyDescent="0.25">
      <c r="A208">
        <v>2026</v>
      </c>
      <c r="B208" t="str">
        <f>'NZ50-10_groups'!$A$16</f>
        <v>NZ50-BDG-10-COMBDGAER-TEDI-T2</v>
      </c>
      <c r="C208">
        <v>0</v>
      </c>
    </row>
    <row r="209" spans="1:3" x14ac:dyDescent="0.25">
      <c r="A209">
        <v>2027</v>
      </c>
      <c r="B209" t="str">
        <f>'NZ50-10_groups'!$A$16</f>
        <v>NZ50-BDG-10-COMBDGAER-TEDI-T2</v>
      </c>
      <c r="C209">
        <v>0</v>
      </c>
    </row>
    <row r="210" spans="1:3" x14ac:dyDescent="0.25">
      <c r="A210">
        <v>2027</v>
      </c>
      <c r="B210" t="str">
        <f>'NZ50-10_groups'!$A$17</f>
        <v>NZ50-BDG-10-COMBDGAER-TEDI-T3</v>
      </c>
      <c r="C210">
        <v>0</v>
      </c>
    </row>
    <row r="211" spans="1:3" x14ac:dyDescent="0.25">
      <c r="A211">
        <v>2028</v>
      </c>
      <c r="B211" t="str">
        <f>'NZ50-10_groups'!$A$17</f>
        <v>NZ50-BDG-10-COMBDGAER-TEDI-T3</v>
      </c>
      <c r="C211">
        <v>0</v>
      </c>
    </row>
    <row r="212" spans="1:3" x14ac:dyDescent="0.25">
      <c r="A212">
        <v>2029</v>
      </c>
      <c r="B212" t="str">
        <f>'NZ50-10_groups'!$A$17</f>
        <v>NZ50-BDG-10-COMBDGAER-TEDI-T3</v>
      </c>
      <c r="C212">
        <v>0</v>
      </c>
    </row>
    <row r="213" spans="1:3" x14ac:dyDescent="0.25">
      <c r="A213">
        <v>2030</v>
      </c>
      <c r="B213" t="str">
        <f>'NZ50-10_groups'!$A$17</f>
        <v>NZ50-BDG-10-COMBDGAER-TEDI-T3</v>
      </c>
      <c r="C213">
        <v>0</v>
      </c>
    </row>
    <row r="214" spans="1:3" x14ac:dyDescent="0.25">
      <c r="A214">
        <v>2031</v>
      </c>
      <c r="B214" t="str">
        <f>'NZ50-10_groups'!$A$17</f>
        <v>NZ50-BDG-10-COMBDGAER-TEDI-T3</v>
      </c>
      <c r="C214">
        <v>0</v>
      </c>
    </row>
    <row r="215" spans="1:3" x14ac:dyDescent="0.25">
      <c r="A215">
        <v>2032</v>
      </c>
      <c r="B215" t="str">
        <f>'NZ50-10_groups'!$A$17</f>
        <v>NZ50-BDG-10-COMBDGAER-TEDI-T3</v>
      </c>
      <c r="C215">
        <v>0</v>
      </c>
    </row>
    <row r="216" spans="1:3" x14ac:dyDescent="0.25">
      <c r="A216">
        <v>2033</v>
      </c>
      <c r="B216" t="str">
        <f>'NZ50-10_groups'!$A$17</f>
        <v>NZ50-BDG-10-COMBDGAER-TEDI-T3</v>
      </c>
      <c r="C216">
        <v>0</v>
      </c>
    </row>
    <row r="217" spans="1:3" x14ac:dyDescent="0.25">
      <c r="A217">
        <v>2034</v>
      </c>
      <c r="B217" t="str">
        <f>'NZ50-10_groups'!$A$17</f>
        <v>NZ50-BDG-10-COMBDGAER-TEDI-T3</v>
      </c>
      <c r="C217">
        <v>0</v>
      </c>
    </row>
    <row r="218" spans="1:3" x14ac:dyDescent="0.25">
      <c r="A218">
        <v>2035</v>
      </c>
      <c r="B218" t="str">
        <f>'NZ50-10_groups'!$A$17</f>
        <v>NZ50-BDG-10-COMBDGAER-TEDI-T3</v>
      </c>
      <c r="C218">
        <v>0</v>
      </c>
    </row>
    <row r="219" spans="1:3" x14ac:dyDescent="0.25">
      <c r="A219">
        <v>2036</v>
      </c>
      <c r="B219" t="str">
        <f>'NZ50-10_groups'!$A$17</f>
        <v>NZ50-BDG-10-COMBDGAER-TEDI-T3</v>
      </c>
      <c r="C219">
        <v>0</v>
      </c>
    </row>
    <row r="220" spans="1:3" x14ac:dyDescent="0.25">
      <c r="A220">
        <v>2037</v>
      </c>
      <c r="B220" t="str">
        <f>'NZ50-10_groups'!$A$17</f>
        <v>NZ50-BDG-10-COMBDGAER-TEDI-T3</v>
      </c>
      <c r="C220">
        <v>0</v>
      </c>
    </row>
    <row r="221" spans="1:3" x14ac:dyDescent="0.25">
      <c r="A221">
        <v>2038</v>
      </c>
      <c r="B221" t="str">
        <f>'NZ50-10_groups'!$A$17</f>
        <v>NZ50-BDG-10-COMBDGAER-TEDI-T3</v>
      </c>
      <c r="C221">
        <v>0</v>
      </c>
    </row>
    <row r="222" spans="1:3" x14ac:dyDescent="0.25">
      <c r="A222">
        <v>2039</v>
      </c>
      <c r="B222" t="str">
        <f>'NZ50-10_groups'!$A$17</f>
        <v>NZ50-BDG-10-COMBDGAER-TEDI-T3</v>
      </c>
      <c r="C222">
        <v>0</v>
      </c>
    </row>
    <row r="223" spans="1:3" x14ac:dyDescent="0.25">
      <c r="A223">
        <v>2040</v>
      </c>
      <c r="B223" t="str">
        <f>'NZ50-10_groups'!$A$17</f>
        <v>NZ50-BDG-10-COMBDGAER-TEDI-T3</v>
      </c>
      <c r="C223">
        <v>0</v>
      </c>
    </row>
    <row r="224" spans="1:3" x14ac:dyDescent="0.25">
      <c r="A224">
        <v>2041</v>
      </c>
      <c r="B224" t="str">
        <f>'NZ50-10_groups'!$A$17</f>
        <v>NZ50-BDG-10-COMBDGAER-TEDI-T3</v>
      </c>
      <c r="C224">
        <v>0</v>
      </c>
    </row>
    <row r="225" spans="1:3" x14ac:dyDescent="0.25">
      <c r="A225">
        <v>2042</v>
      </c>
      <c r="B225" t="str">
        <f>'NZ50-10_groups'!$A$17</f>
        <v>NZ50-BDG-10-COMBDGAER-TEDI-T3</v>
      </c>
      <c r="C225">
        <v>0</v>
      </c>
    </row>
    <row r="226" spans="1:3" x14ac:dyDescent="0.25">
      <c r="A226">
        <v>2043</v>
      </c>
      <c r="B226" t="str">
        <f>'NZ50-10_groups'!$A$17</f>
        <v>NZ50-BDG-10-COMBDGAER-TEDI-T3</v>
      </c>
      <c r="C226">
        <v>0</v>
      </c>
    </row>
    <row r="227" spans="1:3" x14ac:dyDescent="0.25">
      <c r="A227">
        <v>2044</v>
      </c>
      <c r="B227" t="str">
        <f>'NZ50-10_groups'!$A$17</f>
        <v>NZ50-BDG-10-COMBDGAER-TEDI-T3</v>
      </c>
      <c r="C227">
        <v>0</v>
      </c>
    </row>
    <row r="228" spans="1:3" x14ac:dyDescent="0.25">
      <c r="A228">
        <v>2045</v>
      </c>
      <c r="B228" t="str">
        <f>'NZ50-10_groups'!$A$17</f>
        <v>NZ50-BDG-10-COMBDGAER-TEDI-T3</v>
      </c>
      <c r="C228">
        <v>0</v>
      </c>
    </row>
    <row r="229" spans="1:3" x14ac:dyDescent="0.25">
      <c r="A229">
        <v>2046</v>
      </c>
      <c r="B229" t="str">
        <f>'NZ50-10_groups'!$A$17</f>
        <v>NZ50-BDG-10-COMBDGAER-TEDI-T3</v>
      </c>
      <c r="C229">
        <v>0</v>
      </c>
    </row>
    <row r="230" spans="1:3" x14ac:dyDescent="0.25">
      <c r="A230">
        <v>2047</v>
      </c>
      <c r="B230" t="str">
        <f>'NZ50-10_groups'!$A$17</f>
        <v>NZ50-BDG-10-COMBDGAER-TEDI-T3</v>
      </c>
      <c r="C230">
        <v>0</v>
      </c>
    </row>
    <row r="231" spans="1:3" x14ac:dyDescent="0.25">
      <c r="A231">
        <v>2048</v>
      </c>
      <c r="B231" t="str">
        <f>'NZ50-10_groups'!$A$17</f>
        <v>NZ50-BDG-10-COMBDGAER-TEDI-T3</v>
      </c>
      <c r="C231">
        <v>0</v>
      </c>
    </row>
    <row r="232" spans="1:3" x14ac:dyDescent="0.25">
      <c r="A232">
        <v>2049</v>
      </c>
      <c r="B232" t="str">
        <f>'NZ50-10_groups'!$A$17</f>
        <v>NZ50-BDG-10-COMBDGAER-TEDI-T3</v>
      </c>
      <c r="C232">
        <v>0</v>
      </c>
    </row>
    <row r="233" spans="1:3" x14ac:dyDescent="0.25">
      <c r="A233">
        <v>2050</v>
      </c>
      <c r="B233" t="str">
        <f>'NZ50-10_groups'!$A$17</f>
        <v>NZ50-BDG-10-COMBDGAER-TEDI-T3</v>
      </c>
      <c r="C233">
        <v>0</v>
      </c>
    </row>
    <row r="234" spans="1:3" x14ac:dyDescent="0.25">
      <c r="A234">
        <v>2023</v>
      </c>
      <c r="B234" t="str">
        <f>'NZ50-10_groups'!$A$18</f>
        <v>NZ50-BDG-10-COMBDGAFS-TEDI-T2</v>
      </c>
      <c r="C234">
        <v>0</v>
      </c>
    </row>
    <row r="235" spans="1:3" x14ac:dyDescent="0.25">
      <c r="A235">
        <v>2024</v>
      </c>
      <c r="B235" t="str">
        <f>'NZ50-10_groups'!$A$18</f>
        <v>NZ50-BDG-10-COMBDGAFS-TEDI-T2</v>
      </c>
      <c r="C235">
        <v>0</v>
      </c>
    </row>
    <row r="236" spans="1:3" x14ac:dyDescent="0.25">
      <c r="A236">
        <v>2025</v>
      </c>
      <c r="B236" t="str">
        <f>'NZ50-10_groups'!$A$18</f>
        <v>NZ50-BDG-10-COMBDGAFS-TEDI-T2</v>
      </c>
      <c r="C236">
        <v>0</v>
      </c>
    </row>
    <row r="237" spans="1:3" x14ac:dyDescent="0.25">
      <c r="A237">
        <v>2026</v>
      </c>
      <c r="B237" t="str">
        <f>'NZ50-10_groups'!$A$18</f>
        <v>NZ50-BDG-10-COMBDGAFS-TEDI-T2</v>
      </c>
      <c r="C237">
        <v>0</v>
      </c>
    </row>
    <row r="238" spans="1:3" x14ac:dyDescent="0.25">
      <c r="A238">
        <v>2027</v>
      </c>
      <c r="B238" t="str">
        <f>'NZ50-10_groups'!$A$18</f>
        <v>NZ50-BDG-10-COMBDGAFS-TEDI-T2</v>
      </c>
      <c r="C238">
        <v>0</v>
      </c>
    </row>
    <row r="239" spans="1:3" x14ac:dyDescent="0.25">
      <c r="A239">
        <v>2027</v>
      </c>
      <c r="B239" t="str">
        <f>'NZ50-10_groups'!$A$19</f>
        <v>NZ50-BDG-10-COMBDGAFS-TEDI-T3</v>
      </c>
      <c r="C239">
        <v>0</v>
      </c>
    </row>
    <row r="240" spans="1:3" x14ac:dyDescent="0.25">
      <c r="A240">
        <v>2028</v>
      </c>
      <c r="B240" t="str">
        <f>'NZ50-10_groups'!$A$19</f>
        <v>NZ50-BDG-10-COMBDGAFS-TEDI-T3</v>
      </c>
      <c r="C240">
        <v>0</v>
      </c>
    </row>
    <row r="241" spans="1:3" x14ac:dyDescent="0.25">
      <c r="A241">
        <v>2029</v>
      </c>
      <c r="B241" t="str">
        <f>'NZ50-10_groups'!$A$19</f>
        <v>NZ50-BDG-10-COMBDGAFS-TEDI-T3</v>
      </c>
      <c r="C241">
        <v>0</v>
      </c>
    </row>
    <row r="242" spans="1:3" x14ac:dyDescent="0.25">
      <c r="A242">
        <v>2030</v>
      </c>
      <c r="B242" t="str">
        <f>'NZ50-10_groups'!$A$19</f>
        <v>NZ50-BDG-10-COMBDGAFS-TEDI-T3</v>
      </c>
      <c r="C242">
        <v>0</v>
      </c>
    </row>
    <row r="243" spans="1:3" x14ac:dyDescent="0.25">
      <c r="A243">
        <v>2031</v>
      </c>
      <c r="B243" t="str">
        <f>'NZ50-10_groups'!$A$19</f>
        <v>NZ50-BDG-10-COMBDGAFS-TEDI-T3</v>
      </c>
      <c r="C243">
        <v>0</v>
      </c>
    </row>
    <row r="244" spans="1:3" x14ac:dyDescent="0.25">
      <c r="A244">
        <v>2032</v>
      </c>
      <c r="B244" t="str">
        <f>'NZ50-10_groups'!$A$19</f>
        <v>NZ50-BDG-10-COMBDGAFS-TEDI-T3</v>
      </c>
      <c r="C244">
        <v>0</v>
      </c>
    </row>
    <row r="245" spans="1:3" x14ac:dyDescent="0.25">
      <c r="A245">
        <v>2033</v>
      </c>
      <c r="B245" t="str">
        <f>'NZ50-10_groups'!$A$19</f>
        <v>NZ50-BDG-10-COMBDGAFS-TEDI-T3</v>
      </c>
      <c r="C245">
        <v>0</v>
      </c>
    </row>
    <row r="246" spans="1:3" x14ac:dyDescent="0.25">
      <c r="A246">
        <v>2034</v>
      </c>
      <c r="B246" t="str">
        <f>'NZ50-10_groups'!$A$19</f>
        <v>NZ50-BDG-10-COMBDGAFS-TEDI-T3</v>
      </c>
      <c r="C246">
        <v>0</v>
      </c>
    </row>
    <row r="247" spans="1:3" x14ac:dyDescent="0.25">
      <c r="A247">
        <v>2035</v>
      </c>
      <c r="B247" t="str">
        <f>'NZ50-10_groups'!$A$19</f>
        <v>NZ50-BDG-10-COMBDGAFS-TEDI-T3</v>
      </c>
      <c r="C247">
        <v>0</v>
      </c>
    </row>
    <row r="248" spans="1:3" x14ac:dyDescent="0.25">
      <c r="A248">
        <v>2036</v>
      </c>
      <c r="B248" t="str">
        <f>'NZ50-10_groups'!$A$19</f>
        <v>NZ50-BDG-10-COMBDGAFS-TEDI-T3</v>
      </c>
      <c r="C248">
        <v>0</v>
      </c>
    </row>
    <row r="249" spans="1:3" x14ac:dyDescent="0.25">
      <c r="A249">
        <v>2037</v>
      </c>
      <c r="B249" t="str">
        <f>'NZ50-10_groups'!$A$19</f>
        <v>NZ50-BDG-10-COMBDGAFS-TEDI-T3</v>
      </c>
      <c r="C249">
        <v>0</v>
      </c>
    </row>
    <row r="250" spans="1:3" x14ac:dyDescent="0.25">
      <c r="A250">
        <v>2038</v>
      </c>
      <c r="B250" t="str">
        <f>'NZ50-10_groups'!$A$19</f>
        <v>NZ50-BDG-10-COMBDGAFS-TEDI-T3</v>
      </c>
      <c r="C250">
        <v>0</v>
      </c>
    </row>
    <row r="251" spans="1:3" x14ac:dyDescent="0.25">
      <c r="A251">
        <v>2039</v>
      </c>
      <c r="B251" t="str">
        <f>'NZ50-10_groups'!$A$19</f>
        <v>NZ50-BDG-10-COMBDGAFS-TEDI-T3</v>
      </c>
      <c r="C251">
        <v>0</v>
      </c>
    </row>
    <row r="252" spans="1:3" x14ac:dyDescent="0.25">
      <c r="A252">
        <v>2040</v>
      </c>
      <c r="B252" t="str">
        <f>'NZ50-10_groups'!$A$19</f>
        <v>NZ50-BDG-10-COMBDGAFS-TEDI-T3</v>
      </c>
      <c r="C252">
        <v>0</v>
      </c>
    </row>
    <row r="253" spans="1:3" x14ac:dyDescent="0.25">
      <c r="A253">
        <v>2041</v>
      </c>
      <c r="B253" t="str">
        <f>'NZ50-10_groups'!$A$19</f>
        <v>NZ50-BDG-10-COMBDGAFS-TEDI-T3</v>
      </c>
      <c r="C253">
        <v>0</v>
      </c>
    </row>
    <row r="254" spans="1:3" x14ac:dyDescent="0.25">
      <c r="A254">
        <v>2042</v>
      </c>
      <c r="B254" t="str">
        <f>'NZ50-10_groups'!$A$19</f>
        <v>NZ50-BDG-10-COMBDGAFS-TEDI-T3</v>
      </c>
      <c r="C254">
        <v>0</v>
      </c>
    </row>
    <row r="255" spans="1:3" x14ac:dyDescent="0.25">
      <c r="A255">
        <v>2043</v>
      </c>
      <c r="B255" t="str">
        <f>'NZ50-10_groups'!$A$19</f>
        <v>NZ50-BDG-10-COMBDGAFS-TEDI-T3</v>
      </c>
      <c r="C255">
        <v>0</v>
      </c>
    </row>
    <row r="256" spans="1:3" x14ac:dyDescent="0.25">
      <c r="A256">
        <v>2044</v>
      </c>
      <c r="B256" t="str">
        <f>'NZ50-10_groups'!$A$19</f>
        <v>NZ50-BDG-10-COMBDGAFS-TEDI-T3</v>
      </c>
      <c r="C256">
        <v>0</v>
      </c>
    </row>
    <row r="257" spans="1:3" x14ac:dyDescent="0.25">
      <c r="A257">
        <v>2045</v>
      </c>
      <c r="B257" t="str">
        <f>'NZ50-10_groups'!$A$19</f>
        <v>NZ50-BDG-10-COMBDGAFS-TEDI-T3</v>
      </c>
      <c r="C257">
        <v>0</v>
      </c>
    </row>
    <row r="258" spans="1:3" x14ac:dyDescent="0.25">
      <c r="A258">
        <v>2046</v>
      </c>
      <c r="B258" t="str">
        <f>'NZ50-10_groups'!$A$19</f>
        <v>NZ50-BDG-10-COMBDGAFS-TEDI-T3</v>
      </c>
      <c r="C258">
        <v>0</v>
      </c>
    </row>
    <row r="259" spans="1:3" x14ac:dyDescent="0.25">
      <c r="A259">
        <v>2047</v>
      </c>
      <c r="B259" t="str">
        <f>'NZ50-10_groups'!$A$19</f>
        <v>NZ50-BDG-10-COMBDGAFS-TEDI-T3</v>
      </c>
      <c r="C259">
        <v>0</v>
      </c>
    </row>
    <row r="260" spans="1:3" x14ac:dyDescent="0.25">
      <c r="A260">
        <v>2048</v>
      </c>
      <c r="B260" t="str">
        <f>'NZ50-10_groups'!$A$19</f>
        <v>NZ50-BDG-10-COMBDGAFS-TEDI-T3</v>
      </c>
      <c r="C260">
        <v>0</v>
      </c>
    </row>
    <row r="261" spans="1:3" x14ac:dyDescent="0.25">
      <c r="A261">
        <v>2049</v>
      </c>
      <c r="B261" t="str">
        <f>'NZ50-10_groups'!$A$19</f>
        <v>NZ50-BDG-10-COMBDGAFS-TEDI-T3</v>
      </c>
      <c r="C261">
        <v>0</v>
      </c>
    </row>
    <row r="262" spans="1:3" x14ac:dyDescent="0.25">
      <c r="A262">
        <v>2050</v>
      </c>
      <c r="B262" t="str">
        <f>'NZ50-10_groups'!$A$19</f>
        <v>NZ50-BDG-10-COMBDGAFS-TEDI-T3</v>
      </c>
      <c r="C262">
        <v>0</v>
      </c>
    </row>
    <row r="263" spans="1:3" x14ac:dyDescent="0.25">
      <c r="A263">
        <v>2023</v>
      </c>
      <c r="B263" t="str">
        <f>'NZ50-10_groups'!$A$20</f>
        <v>NZ50-BDG-10-COMBDGOTS-TEDI-T2</v>
      </c>
      <c r="C263">
        <v>0</v>
      </c>
    </row>
    <row r="264" spans="1:3" x14ac:dyDescent="0.25">
      <c r="A264">
        <v>2024</v>
      </c>
      <c r="B264" t="str">
        <f>'NZ50-10_groups'!$A$20</f>
        <v>NZ50-BDG-10-COMBDGOTS-TEDI-T2</v>
      </c>
      <c r="C264">
        <v>0</v>
      </c>
    </row>
    <row r="265" spans="1:3" x14ac:dyDescent="0.25">
      <c r="A265">
        <v>2025</v>
      </c>
      <c r="B265" t="str">
        <f>'NZ50-10_groups'!$A$20</f>
        <v>NZ50-BDG-10-COMBDGOTS-TEDI-T2</v>
      </c>
      <c r="C265">
        <v>0</v>
      </c>
    </row>
    <row r="266" spans="1:3" x14ac:dyDescent="0.25">
      <c r="A266">
        <v>2026</v>
      </c>
      <c r="B266" t="str">
        <f>'NZ50-10_groups'!$A$20</f>
        <v>NZ50-BDG-10-COMBDGOTS-TEDI-T2</v>
      </c>
      <c r="C266">
        <v>0</v>
      </c>
    </row>
    <row r="267" spans="1:3" x14ac:dyDescent="0.25">
      <c r="A267">
        <v>2027</v>
      </c>
      <c r="B267" t="str">
        <f>'NZ50-10_groups'!$A$20</f>
        <v>NZ50-BDG-10-COMBDGOTS-TEDI-T2</v>
      </c>
      <c r="C267">
        <v>0</v>
      </c>
    </row>
    <row r="268" spans="1:3" x14ac:dyDescent="0.25">
      <c r="A268">
        <v>2027</v>
      </c>
      <c r="B268" t="str">
        <f>'NZ50-10_groups'!$A$21</f>
        <v>NZ50-BDG-10-COMBDGOTS-TEDI-T3</v>
      </c>
      <c r="C268">
        <v>0</v>
      </c>
    </row>
    <row r="269" spans="1:3" x14ac:dyDescent="0.25">
      <c r="A269">
        <v>2028</v>
      </c>
      <c r="B269" t="str">
        <f>'NZ50-10_groups'!$A$21</f>
        <v>NZ50-BDG-10-COMBDGOTS-TEDI-T3</v>
      </c>
      <c r="C269">
        <v>0</v>
      </c>
    </row>
    <row r="270" spans="1:3" x14ac:dyDescent="0.25">
      <c r="A270">
        <v>2029</v>
      </c>
      <c r="B270" t="str">
        <f>'NZ50-10_groups'!$A$21</f>
        <v>NZ50-BDG-10-COMBDGOTS-TEDI-T3</v>
      </c>
      <c r="C270">
        <v>0</v>
      </c>
    </row>
    <row r="271" spans="1:3" x14ac:dyDescent="0.25">
      <c r="A271">
        <v>2030</v>
      </c>
      <c r="B271" t="str">
        <f>'NZ50-10_groups'!$A$21</f>
        <v>NZ50-BDG-10-COMBDGOTS-TEDI-T3</v>
      </c>
      <c r="C271">
        <v>0</v>
      </c>
    </row>
    <row r="272" spans="1:3" x14ac:dyDescent="0.25">
      <c r="A272">
        <v>2031</v>
      </c>
      <c r="B272" t="str">
        <f>'NZ50-10_groups'!$A$21</f>
        <v>NZ50-BDG-10-COMBDGOTS-TEDI-T3</v>
      </c>
      <c r="C272">
        <v>0</v>
      </c>
    </row>
    <row r="273" spans="1:3" x14ac:dyDescent="0.25">
      <c r="A273">
        <v>2032</v>
      </c>
      <c r="B273" t="str">
        <f>'NZ50-10_groups'!$A$21</f>
        <v>NZ50-BDG-10-COMBDGOTS-TEDI-T3</v>
      </c>
      <c r="C273">
        <v>0</v>
      </c>
    </row>
    <row r="274" spans="1:3" x14ac:dyDescent="0.25">
      <c r="A274">
        <v>2033</v>
      </c>
      <c r="B274" t="str">
        <f>'NZ50-10_groups'!$A$21</f>
        <v>NZ50-BDG-10-COMBDGOTS-TEDI-T3</v>
      </c>
      <c r="C274">
        <v>0</v>
      </c>
    </row>
    <row r="275" spans="1:3" x14ac:dyDescent="0.25">
      <c r="A275">
        <v>2034</v>
      </c>
      <c r="B275" t="str">
        <f>'NZ50-10_groups'!$A$21</f>
        <v>NZ50-BDG-10-COMBDGOTS-TEDI-T3</v>
      </c>
      <c r="C275">
        <v>0</v>
      </c>
    </row>
    <row r="276" spans="1:3" x14ac:dyDescent="0.25">
      <c r="A276">
        <v>2035</v>
      </c>
      <c r="B276" t="str">
        <f>'NZ50-10_groups'!$A$21</f>
        <v>NZ50-BDG-10-COMBDGOTS-TEDI-T3</v>
      </c>
      <c r="C276">
        <v>0</v>
      </c>
    </row>
    <row r="277" spans="1:3" x14ac:dyDescent="0.25">
      <c r="A277">
        <v>2036</v>
      </c>
      <c r="B277" t="str">
        <f>'NZ50-10_groups'!$A$21</f>
        <v>NZ50-BDG-10-COMBDGOTS-TEDI-T3</v>
      </c>
      <c r="C277">
        <v>0</v>
      </c>
    </row>
    <row r="278" spans="1:3" x14ac:dyDescent="0.25">
      <c r="A278">
        <v>2037</v>
      </c>
      <c r="B278" t="str">
        <f>'NZ50-10_groups'!$A$21</f>
        <v>NZ50-BDG-10-COMBDGOTS-TEDI-T3</v>
      </c>
      <c r="C278">
        <v>0</v>
      </c>
    </row>
    <row r="279" spans="1:3" x14ac:dyDescent="0.25">
      <c r="A279">
        <v>2038</v>
      </c>
      <c r="B279" t="str">
        <f>'NZ50-10_groups'!$A$21</f>
        <v>NZ50-BDG-10-COMBDGOTS-TEDI-T3</v>
      </c>
      <c r="C279">
        <v>0</v>
      </c>
    </row>
    <row r="280" spans="1:3" x14ac:dyDescent="0.25">
      <c r="A280">
        <v>2039</v>
      </c>
      <c r="B280" t="str">
        <f>'NZ50-10_groups'!$A$21</f>
        <v>NZ50-BDG-10-COMBDGOTS-TEDI-T3</v>
      </c>
      <c r="C280">
        <v>0</v>
      </c>
    </row>
    <row r="281" spans="1:3" x14ac:dyDescent="0.25">
      <c r="A281">
        <v>2040</v>
      </c>
      <c r="B281" t="str">
        <f>'NZ50-10_groups'!$A$21</f>
        <v>NZ50-BDG-10-COMBDGOTS-TEDI-T3</v>
      </c>
      <c r="C281">
        <v>0</v>
      </c>
    </row>
    <row r="282" spans="1:3" x14ac:dyDescent="0.25">
      <c r="A282">
        <v>2041</v>
      </c>
      <c r="B282" t="str">
        <f>'NZ50-10_groups'!$A$21</f>
        <v>NZ50-BDG-10-COMBDGOTS-TEDI-T3</v>
      </c>
      <c r="C282">
        <v>0</v>
      </c>
    </row>
    <row r="283" spans="1:3" x14ac:dyDescent="0.25">
      <c r="A283">
        <v>2042</v>
      </c>
      <c r="B283" t="str">
        <f>'NZ50-10_groups'!$A$21</f>
        <v>NZ50-BDG-10-COMBDGOTS-TEDI-T3</v>
      </c>
      <c r="C283">
        <v>0</v>
      </c>
    </row>
    <row r="284" spans="1:3" x14ac:dyDescent="0.25">
      <c r="A284">
        <v>2043</v>
      </c>
      <c r="B284" t="str">
        <f>'NZ50-10_groups'!$A$21</f>
        <v>NZ50-BDG-10-COMBDGOTS-TEDI-T3</v>
      </c>
      <c r="C284">
        <v>0</v>
      </c>
    </row>
    <row r="285" spans="1:3" x14ac:dyDescent="0.25">
      <c r="A285">
        <v>2044</v>
      </c>
      <c r="B285" t="str">
        <f>'NZ50-10_groups'!$A$21</f>
        <v>NZ50-BDG-10-COMBDGOTS-TEDI-T3</v>
      </c>
      <c r="C285">
        <v>0</v>
      </c>
    </row>
    <row r="286" spans="1:3" x14ac:dyDescent="0.25">
      <c r="A286">
        <v>2045</v>
      </c>
      <c r="B286" t="str">
        <f>'NZ50-10_groups'!$A$21</f>
        <v>NZ50-BDG-10-COMBDGOTS-TEDI-T3</v>
      </c>
      <c r="C286">
        <v>0</v>
      </c>
    </row>
    <row r="287" spans="1:3" x14ac:dyDescent="0.25">
      <c r="A287">
        <v>2046</v>
      </c>
      <c r="B287" t="str">
        <f>'NZ50-10_groups'!$A$21</f>
        <v>NZ50-BDG-10-COMBDGOTS-TEDI-T3</v>
      </c>
      <c r="C287">
        <v>0</v>
      </c>
    </row>
    <row r="288" spans="1:3" x14ac:dyDescent="0.25">
      <c r="A288">
        <v>2047</v>
      </c>
      <c r="B288" t="str">
        <f>'NZ50-10_groups'!$A$21</f>
        <v>NZ50-BDG-10-COMBDGOTS-TEDI-T3</v>
      </c>
      <c r="C288">
        <v>0</v>
      </c>
    </row>
    <row r="289" spans="1:3" x14ac:dyDescent="0.25">
      <c r="A289">
        <v>2048</v>
      </c>
      <c r="B289" t="str">
        <f>'NZ50-10_groups'!$A$21</f>
        <v>NZ50-BDG-10-COMBDGOTS-TEDI-T3</v>
      </c>
      <c r="C289">
        <v>0</v>
      </c>
    </row>
    <row r="290" spans="1:3" x14ac:dyDescent="0.25">
      <c r="A290">
        <v>2049</v>
      </c>
      <c r="B290" t="str">
        <f>'NZ50-10_groups'!$A$21</f>
        <v>NZ50-BDG-10-COMBDGOTS-TEDI-T3</v>
      </c>
      <c r="C290">
        <v>0</v>
      </c>
    </row>
    <row r="291" spans="1:3" x14ac:dyDescent="0.25">
      <c r="A291">
        <v>2050</v>
      </c>
      <c r="B291" t="str">
        <f>'NZ50-10_groups'!$A$21</f>
        <v>NZ50-BDG-10-COMBDGOTS-TEDI-T3</v>
      </c>
      <c r="C29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329"/>
  <sheetViews>
    <sheetView zoomScaleNormal="100" workbookViewId="0">
      <selection activeCell="F14" sqref="F14"/>
    </sheetView>
  </sheetViews>
  <sheetFormatPr defaultRowHeight="15" x14ac:dyDescent="0.25"/>
  <cols>
    <col min="2" max="2" width="34.85546875" customWidth="1"/>
    <col min="3" max="3" width="39.140625" customWidth="1"/>
    <col min="4" max="4" width="11.42578125" bestFit="1" customWidth="1"/>
  </cols>
  <sheetData>
    <row r="1" spans="1:5" x14ac:dyDescent="0.25">
      <c r="A1" t="s">
        <v>12</v>
      </c>
      <c r="B1" t="s">
        <v>8</v>
      </c>
      <c r="C1" t="s">
        <v>9</v>
      </c>
      <c r="D1" t="s">
        <v>14</v>
      </c>
      <c r="E1" t="s">
        <v>11</v>
      </c>
    </row>
    <row r="2" spans="1:5" x14ac:dyDescent="0.25">
      <c r="A2" t="s">
        <v>13</v>
      </c>
      <c r="B2" t="str">
        <f>'NZ50-10_tech_groups'!A2</f>
        <v>COMBDGWSTNewSH</v>
      </c>
      <c r="C2" t="str">
        <f>VLOOKUP(B2,'NZ50-10_tech_groups'!A:B,2,FALSE)&amp;"-T2"</f>
        <v>NZ50-BDG-10-COMBDGWST-TEDI-T2</v>
      </c>
      <c r="D2" s="1">
        <f>-VLOOKUP(VLOOKUP(RIGHT(LEFT(B2,9),3),Targets!$P$3:$Q$12,2,FALSE),Targets!$I$10:$L$14,3,FALSE)</f>
        <v>-90</v>
      </c>
    </row>
    <row r="3" spans="1:5" x14ac:dyDescent="0.25">
      <c r="A3" t="s">
        <v>13</v>
      </c>
      <c r="B3" t="str">
        <f>'NZ50-10_tech_groups'!A3</f>
        <v>COMBDGRTTNewSH</v>
      </c>
      <c r="C3" t="str">
        <f>VLOOKUP(B3,'NZ50-10_tech_groups'!A:B,2,FALSE)&amp;"-T2"</f>
        <v>NZ50-BDG-10-COMBDGRTT-TEDI-T2</v>
      </c>
      <c r="D3" s="1">
        <f>-VLOOKUP(VLOOKUP(RIGHT(LEFT(B3,9),3),Targets!$P$3:$Q$12,2,FALSE),Targets!$I$10:$L$14,3,FALSE)</f>
        <v>-90</v>
      </c>
    </row>
    <row r="4" spans="1:5" x14ac:dyDescent="0.25">
      <c r="A4" t="s">
        <v>13</v>
      </c>
      <c r="B4" t="str">
        <f>'NZ50-10_tech_groups'!A4</f>
        <v>COMBDGTAWNewSH</v>
      </c>
      <c r="C4" t="str">
        <f>VLOOKUP(B4,'NZ50-10_tech_groups'!A:B,2,FALSE)&amp;"-T2"</f>
        <v>NZ50-BDG-10-COMBDGTAW-TEDI-T2</v>
      </c>
      <c r="D4" s="1">
        <f>-VLOOKUP(VLOOKUP(RIGHT(LEFT(B4,9),3),Targets!$P$3:$Q$12,2,FALSE),Targets!$I$10:$L$14,3,FALSE)</f>
        <v>-90</v>
      </c>
    </row>
    <row r="5" spans="1:5" x14ac:dyDescent="0.25">
      <c r="A5" t="s">
        <v>13</v>
      </c>
      <c r="B5" t="str">
        <f>'NZ50-10_tech_groups'!A5</f>
        <v>COMBDGICINewSH</v>
      </c>
      <c r="C5" t="str">
        <f>VLOOKUP(B5,'NZ50-10_tech_groups'!A:B,2,FALSE)&amp;"-T2"</f>
        <v>NZ50-BDG-10-COMBDGICI-TEDI-T2</v>
      </c>
      <c r="D5" s="1">
        <f>-VLOOKUP(VLOOKUP(RIGHT(LEFT(B5,9),3),Targets!$P$3:$Q$12,2,FALSE),Targets!$I$10:$L$14,3,FALSE)</f>
        <v>-79.199999999999989</v>
      </c>
    </row>
    <row r="6" spans="1:5" x14ac:dyDescent="0.25">
      <c r="A6" t="s">
        <v>13</v>
      </c>
      <c r="B6" t="str">
        <f>'NZ50-10_tech_groups'!A6</f>
        <v>COMBDGOFFNewSH</v>
      </c>
      <c r="C6" t="str">
        <f>VLOOKUP(B6,'NZ50-10_tech_groups'!A:B,2,FALSE)&amp;"-T2"</f>
        <v>NZ50-BDG-10-COMBDGOFF-TEDI-T2</v>
      </c>
      <c r="D6" s="1">
        <f>-VLOOKUP(VLOOKUP(RIGHT(LEFT(B6,9),3),Targets!$P$3:$Q$12,2,FALSE),Targets!$I$10:$L$14,3,FALSE)</f>
        <v>-79.199999999999989</v>
      </c>
    </row>
    <row r="7" spans="1:5" x14ac:dyDescent="0.25">
      <c r="A7" t="s">
        <v>13</v>
      </c>
      <c r="B7" t="str">
        <f>'NZ50-10_tech_groups'!A7</f>
        <v>COMBDGEDSNewSH</v>
      </c>
      <c r="C7" t="str">
        <f>VLOOKUP(B7,'NZ50-10_tech_groups'!A:B,2,FALSE)&amp;"-T2"</f>
        <v>NZ50-BDG-10-COMBDGEDS-TEDI-T2</v>
      </c>
      <c r="D7" s="1">
        <f>-VLOOKUP(VLOOKUP(RIGHT(LEFT(B7,9),3),Targets!$P$3:$Q$12,2,FALSE),Targets!$I$10:$L$14,3,FALSE)</f>
        <v>-79.199999999999989</v>
      </c>
    </row>
    <row r="8" spans="1:5" x14ac:dyDescent="0.25">
      <c r="A8" t="s">
        <v>13</v>
      </c>
      <c r="B8" t="str">
        <f>'NZ50-10_tech_groups'!A8</f>
        <v>COMBDGHLCNewSH</v>
      </c>
      <c r="C8" t="str">
        <f>VLOOKUP(B8,'NZ50-10_tech_groups'!A:B,2,FALSE)&amp;"-T2"</f>
        <v>NZ50-BDG-10-COMBDGHLC-TEDI-T2</v>
      </c>
      <c r="D8" s="1">
        <f>-VLOOKUP(VLOOKUP(RIGHT(LEFT(B8,9),3),Targets!$P$3:$Q$12,2,FALSE),Targets!$I$10:$L$14,3,FALSE)</f>
        <v>-90</v>
      </c>
    </row>
    <row r="9" spans="1:5" x14ac:dyDescent="0.25">
      <c r="A9" t="s">
        <v>13</v>
      </c>
      <c r="B9" t="str">
        <f>'NZ50-10_tech_groups'!A9</f>
        <v>COMBDGAERNewSH</v>
      </c>
      <c r="C9" t="str">
        <f>VLOOKUP(B9,'NZ50-10_tech_groups'!A:B,2,FALSE)&amp;"-T2"</f>
        <v>NZ50-BDG-10-COMBDGAER-TEDI-T2</v>
      </c>
      <c r="D9" s="1">
        <f>-VLOOKUP(VLOOKUP(RIGHT(LEFT(B9,9),3),Targets!$P$3:$Q$12,2,FALSE),Targets!$I$10:$L$14,3,FALSE)</f>
        <v>-90</v>
      </c>
    </row>
    <row r="10" spans="1:5" x14ac:dyDescent="0.25">
      <c r="A10" t="s">
        <v>13</v>
      </c>
      <c r="B10" t="str">
        <f>'NZ50-10_tech_groups'!A10</f>
        <v>COMBDGAFSNewSH</v>
      </c>
      <c r="C10" t="str">
        <f>VLOOKUP(B10,'NZ50-10_tech_groups'!A:B,2,FALSE)&amp;"-T2"</f>
        <v>NZ50-BDG-10-COMBDGAFS-TEDI-T2</v>
      </c>
      <c r="D10" s="1">
        <f>-VLOOKUP(VLOOKUP(RIGHT(LEFT(B10,9),3),Targets!$P$3:$Q$12,2,FALSE),Targets!$I$10:$L$14,3,FALSE)</f>
        <v>-90</v>
      </c>
    </row>
    <row r="11" spans="1:5" x14ac:dyDescent="0.25">
      <c r="A11" t="s">
        <v>13</v>
      </c>
      <c r="B11" t="str">
        <f>'NZ50-10_tech_groups'!A11</f>
        <v>COMBDGOTSNewSH</v>
      </c>
      <c r="C11" t="str">
        <f>VLOOKUP(B11,'NZ50-10_tech_groups'!A:B,2,FALSE)&amp;"-T2"</f>
        <v>NZ50-BDG-10-COMBDGOTS-TEDI-T2</v>
      </c>
      <c r="D11" s="1">
        <f>-VLOOKUP(VLOOKUP(RIGHT(LEFT(B11,9),3),Targets!$P$3:$Q$12,2,FALSE),Targets!$I$10:$L$14,3,FALSE)</f>
        <v>-90</v>
      </c>
    </row>
    <row r="12" spans="1:5" x14ac:dyDescent="0.25">
      <c r="A12" t="s">
        <v>13</v>
      </c>
      <c r="B12" t="str">
        <f>'NZ50-10_tech_groups'!A12</f>
        <v>COMBDGAERNewSHFUR___ESRNGA_23</v>
      </c>
      <c r="C12" t="str">
        <f>VLOOKUP(B12,'NZ50-10_tech_groups'!A:B,2,FALSE)&amp;"-T2"</f>
        <v>NZ50-BDG-10-COMBDGAER-TEDI-T2</v>
      </c>
      <c r="D12">
        <v>1</v>
      </c>
    </row>
    <row r="13" spans="1:5" x14ac:dyDescent="0.25">
      <c r="A13" t="s">
        <v>13</v>
      </c>
      <c r="B13" t="str">
        <f>'NZ50-10_tech_groups'!A13</f>
        <v>COMBDGAERNewSHFUR___ESRPRO_23</v>
      </c>
      <c r="C13" t="str">
        <f>VLOOKUP(B13,'NZ50-10_tech_groups'!A:B,2,FALSE)&amp;"-T2"</f>
        <v>NZ50-BDG-10-COMBDGAER-TEDI-T2</v>
      </c>
      <c r="D13">
        <v>1</v>
      </c>
    </row>
    <row r="14" spans="1:5" x14ac:dyDescent="0.25">
      <c r="A14" t="s">
        <v>13</v>
      </c>
      <c r="B14" t="str">
        <f>'NZ50-10_tech_groups'!A14</f>
        <v>COMBDGAERNewSHFUR___HIGHFO_23</v>
      </c>
      <c r="C14" t="str">
        <f>VLOOKUP(B14,'NZ50-10_tech_groups'!A:B,2,FALSE)&amp;"-T2"</f>
        <v>NZ50-BDG-10-COMBDGAER-TEDI-T2</v>
      </c>
      <c r="D14">
        <v>1</v>
      </c>
    </row>
    <row r="15" spans="1:5" x14ac:dyDescent="0.25">
      <c r="A15" t="s">
        <v>13</v>
      </c>
      <c r="B15" t="str">
        <f>'NZ50-10_tech_groups'!A15</f>
        <v>COMBDGAERNewSHFUR___HIGLFO_23</v>
      </c>
      <c r="C15" t="str">
        <f>VLOOKUP(B15,'NZ50-10_tech_groups'!A:B,2,FALSE)&amp;"-T2"</f>
        <v>NZ50-BDG-10-COMBDGAER-TEDI-T2</v>
      </c>
      <c r="D15">
        <v>1</v>
      </c>
    </row>
    <row r="16" spans="1:5" x14ac:dyDescent="0.25">
      <c r="A16" t="s">
        <v>13</v>
      </c>
      <c r="B16" t="str">
        <f>'NZ50-10_tech_groups'!A16</f>
        <v>COMBDGAERNewSHFUR___HIGNGA_16</v>
      </c>
      <c r="C16" t="str">
        <f>VLOOKUP(B16,'NZ50-10_tech_groups'!A:B,2,FALSE)&amp;"-T2"</f>
        <v>NZ50-BDG-10-COMBDGAER-TEDI-T2</v>
      </c>
      <c r="D16">
        <v>1</v>
      </c>
    </row>
    <row r="17" spans="1:4" x14ac:dyDescent="0.25">
      <c r="A17" t="s">
        <v>13</v>
      </c>
      <c r="B17" t="str">
        <f>'NZ50-10_tech_groups'!A17</f>
        <v>COMBDGAERNewSHFUR___HIGNGA_23</v>
      </c>
      <c r="C17" t="str">
        <f>VLOOKUP(B17,'NZ50-10_tech_groups'!A:B,2,FALSE)&amp;"-T2"</f>
        <v>NZ50-BDG-10-COMBDGAER-TEDI-T2</v>
      </c>
      <c r="D17">
        <v>1</v>
      </c>
    </row>
    <row r="18" spans="1:4" x14ac:dyDescent="0.25">
      <c r="A18" t="s">
        <v>13</v>
      </c>
      <c r="B18" t="str">
        <f>'NZ50-10_tech_groups'!A18</f>
        <v>COMBDGAERNewSHFUR___HIGPRO_23</v>
      </c>
      <c r="C18" t="str">
        <f>VLOOKUP(B18,'NZ50-10_tech_groups'!A:B,2,FALSE)&amp;"-T2"</f>
        <v>NZ50-BDG-10-COMBDGAER-TEDI-T2</v>
      </c>
      <c r="D18">
        <v>1</v>
      </c>
    </row>
    <row r="19" spans="1:4" x14ac:dyDescent="0.25">
      <c r="A19" t="s">
        <v>13</v>
      </c>
      <c r="B19" t="str">
        <f>'NZ50-10_tech_groups'!A19</f>
        <v>COMBDGAERNewSHFUR___STDELC_16</v>
      </c>
      <c r="C19" t="str">
        <f>VLOOKUP(B19,'NZ50-10_tech_groups'!A:B,2,FALSE)&amp;"-T2"</f>
        <v>NZ50-BDG-10-COMBDGAER-TEDI-T2</v>
      </c>
      <c r="D19">
        <v>1</v>
      </c>
    </row>
    <row r="20" spans="1:4" x14ac:dyDescent="0.25">
      <c r="A20" t="s">
        <v>13</v>
      </c>
      <c r="B20" t="str">
        <f>'NZ50-10_tech_groups'!A20</f>
        <v>COMBDGAERNewSHFUR___STDELC_23</v>
      </c>
      <c r="C20" t="str">
        <f>VLOOKUP(B20,'NZ50-10_tech_groups'!A:B,2,FALSE)&amp;"-T2"</f>
        <v>NZ50-BDG-10-COMBDGAER-TEDI-T2</v>
      </c>
      <c r="D20">
        <v>1</v>
      </c>
    </row>
    <row r="21" spans="1:4" x14ac:dyDescent="0.25">
      <c r="A21" t="s">
        <v>13</v>
      </c>
      <c r="B21" t="str">
        <f>'NZ50-10_tech_groups'!A21</f>
        <v>COMBDGAERNewSHFUR___STDHFO_16</v>
      </c>
      <c r="C21" t="str">
        <f>VLOOKUP(B21,'NZ50-10_tech_groups'!A:B,2,FALSE)&amp;"-T2"</f>
        <v>NZ50-BDG-10-COMBDGAER-TEDI-T2</v>
      </c>
      <c r="D21">
        <v>1</v>
      </c>
    </row>
    <row r="22" spans="1:4" x14ac:dyDescent="0.25">
      <c r="A22" t="s">
        <v>13</v>
      </c>
      <c r="B22" t="str">
        <f>'NZ50-10_tech_groups'!A22</f>
        <v>COMBDGAERNewSHFUR___STDHFO_23</v>
      </c>
      <c r="C22" t="str">
        <f>VLOOKUP(B22,'NZ50-10_tech_groups'!A:B,2,FALSE)&amp;"-T2"</f>
        <v>NZ50-BDG-10-COMBDGAER-TEDI-T2</v>
      </c>
      <c r="D22">
        <v>1</v>
      </c>
    </row>
    <row r="23" spans="1:4" x14ac:dyDescent="0.25">
      <c r="A23" t="s">
        <v>13</v>
      </c>
      <c r="B23" t="str">
        <f>'NZ50-10_tech_groups'!A23</f>
        <v>COMBDGAERNewSHFUR___STDKER_16</v>
      </c>
      <c r="C23" t="str">
        <f>VLOOKUP(B23,'NZ50-10_tech_groups'!A:B,2,FALSE)&amp;"-T2"</f>
        <v>NZ50-BDG-10-COMBDGAER-TEDI-T2</v>
      </c>
      <c r="D23">
        <v>1</v>
      </c>
    </row>
    <row r="24" spans="1:4" x14ac:dyDescent="0.25">
      <c r="A24" t="s">
        <v>13</v>
      </c>
      <c r="B24" t="str">
        <f>'NZ50-10_tech_groups'!A24</f>
        <v>COMBDGAERNewSHFUR___STDKER_23</v>
      </c>
      <c r="C24" t="str">
        <f>VLOOKUP(B24,'NZ50-10_tech_groups'!A:B,2,FALSE)&amp;"-T2"</f>
        <v>NZ50-BDG-10-COMBDGAER-TEDI-T2</v>
      </c>
      <c r="D24">
        <v>1</v>
      </c>
    </row>
    <row r="25" spans="1:4" x14ac:dyDescent="0.25">
      <c r="A25" t="s">
        <v>13</v>
      </c>
      <c r="B25" t="str">
        <f>'NZ50-10_tech_groups'!A25</f>
        <v>COMBDGAERNewSHFUR___STDLFO_16</v>
      </c>
      <c r="C25" t="str">
        <f>VLOOKUP(B25,'NZ50-10_tech_groups'!A:B,2,FALSE)&amp;"-T2"</f>
        <v>NZ50-BDG-10-COMBDGAER-TEDI-T2</v>
      </c>
      <c r="D25">
        <v>1</v>
      </c>
    </row>
    <row r="26" spans="1:4" x14ac:dyDescent="0.25">
      <c r="A26" t="s">
        <v>13</v>
      </c>
      <c r="B26" t="str">
        <f>'NZ50-10_tech_groups'!A26</f>
        <v>COMBDGAERNewSHFUR___STDLFO_23</v>
      </c>
      <c r="C26" t="str">
        <f>VLOOKUP(B26,'NZ50-10_tech_groups'!A:B,2,FALSE)&amp;"-T2"</f>
        <v>NZ50-BDG-10-COMBDGAER-TEDI-T2</v>
      </c>
      <c r="D26">
        <v>1</v>
      </c>
    </row>
    <row r="27" spans="1:4" x14ac:dyDescent="0.25">
      <c r="A27" t="s">
        <v>13</v>
      </c>
      <c r="B27" t="str">
        <f>'NZ50-10_tech_groups'!A27</f>
        <v>COMBDGAERNewSHFUR___STDNGA_16</v>
      </c>
      <c r="C27" t="str">
        <f>VLOOKUP(B27,'NZ50-10_tech_groups'!A:B,2,FALSE)&amp;"-T2"</f>
        <v>NZ50-BDG-10-COMBDGAER-TEDI-T2</v>
      </c>
      <c r="D27">
        <v>1</v>
      </c>
    </row>
    <row r="28" spans="1:4" x14ac:dyDescent="0.25">
      <c r="A28" t="s">
        <v>13</v>
      </c>
      <c r="B28" t="str">
        <f>'NZ50-10_tech_groups'!A28</f>
        <v>COMBDGAERNewSHFUR___STDNGA_23</v>
      </c>
      <c r="C28" t="str">
        <f>VLOOKUP(B28,'NZ50-10_tech_groups'!A:B,2,FALSE)&amp;"-T2"</f>
        <v>NZ50-BDG-10-COMBDGAER-TEDI-T2</v>
      </c>
      <c r="D28">
        <v>1</v>
      </c>
    </row>
    <row r="29" spans="1:4" x14ac:dyDescent="0.25">
      <c r="A29" t="s">
        <v>13</v>
      </c>
      <c r="B29" t="str">
        <f>'NZ50-10_tech_groups'!A29</f>
        <v>COMBDGAERNewSHFUR___STDPRO_16</v>
      </c>
      <c r="C29" t="str">
        <f>VLOOKUP(B29,'NZ50-10_tech_groups'!A:B,2,FALSE)&amp;"-T2"</f>
        <v>NZ50-BDG-10-COMBDGAER-TEDI-T2</v>
      </c>
      <c r="D29">
        <v>1</v>
      </c>
    </row>
    <row r="30" spans="1:4" x14ac:dyDescent="0.25">
      <c r="A30" t="s">
        <v>13</v>
      </c>
      <c r="B30" t="str">
        <f>'NZ50-10_tech_groups'!A30</f>
        <v>COMBDGAERNewSHFUR___STDPRO_23</v>
      </c>
      <c r="C30" t="str">
        <f>VLOOKUP(B30,'NZ50-10_tech_groups'!A:B,2,FALSE)&amp;"-T2"</f>
        <v>NZ50-BDG-10-COMBDGAER-TEDI-T2</v>
      </c>
      <c r="D30">
        <v>1</v>
      </c>
    </row>
    <row r="31" spans="1:4" x14ac:dyDescent="0.25">
      <c r="A31" t="s">
        <v>13</v>
      </c>
      <c r="B31" t="str">
        <f>'NZ50-10_tech_groups'!A31</f>
        <v>COMBDGAERNewSHFURLARSTDHH2_23</v>
      </c>
      <c r="C31" t="str">
        <f>VLOOKUP(B31,'NZ50-10_tech_groups'!A:B,2,FALSE)&amp;"-T2"</f>
        <v>NZ50-BDG-10-COMBDGAER-TEDI-T2</v>
      </c>
      <c r="D31">
        <v>1</v>
      </c>
    </row>
    <row r="32" spans="1:4" x14ac:dyDescent="0.25">
      <c r="A32" t="s">
        <v>13</v>
      </c>
      <c r="B32" t="str">
        <f>'NZ50-10_tech_groups'!A32</f>
        <v>COMBDGAERNewSHFURMEDSTDHH2_23</v>
      </c>
      <c r="C32" t="str">
        <f>VLOOKUP(B32,'NZ50-10_tech_groups'!A:B,2,FALSE)&amp;"-T2"</f>
        <v>NZ50-BDG-10-COMBDGAER-TEDI-T2</v>
      </c>
      <c r="D32">
        <v>1</v>
      </c>
    </row>
    <row r="33" spans="1:4" x14ac:dyDescent="0.25">
      <c r="A33" t="s">
        <v>13</v>
      </c>
      <c r="B33" t="str">
        <f>'NZ50-10_tech_groups'!A33</f>
        <v>COMBDGAERNewSHFURSMASTDHH2_23</v>
      </c>
      <c r="C33" t="str">
        <f>VLOOKUP(B33,'NZ50-10_tech_groups'!A:B,2,FALSE)&amp;"-T2"</f>
        <v>NZ50-BDG-10-COMBDGAER-TEDI-T2</v>
      </c>
      <c r="D33">
        <v>1</v>
      </c>
    </row>
    <row r="34" spans="1:4" x14ac:dyDescent="0.25">
      <c r="A34" t="s">
        <v>13</v>
      </c>
      <c r="B34" t="str">
        <f>'NZ50-10_tech_groups'!A34</f>
        <v>COMBDGAERNewSHHEP___ESRELC_23</v>
      </c>
      <c r="C34" t="str">
        <f>VLOOKUP(B34,'NZ50-10_tech_groups'!A:B,2,FALSE)&amp;"-T2"</f>
        <v>NZ50-BDG-10-COMBDGAER-TEDI-T2</v>
      </c>
      <c r="D34">
        <v>1</v>
      </c>
    </row>
    <row r="35" spans="1:4" x14ac:dyDescent="0.25">
      <c r="A35" t="s">
        <v>13</v>
      </c>
      <c r="B35" t="str">
        <f>'NZ50-10_tech_groups'!A35</f>
        <v>COMBDGAERNewSHHEP___ESRGEO_23</v>
      </c>
      <c r="C35" t="str">
        <f>VLOOKUP(B35,'NZ50-10_tech_groups'!A:B,2,FALSE)&amp;"-T2"</f>
        <v>NZ50-BDG-10-COMBDGAER-TEDI-T2</v>
      </c>
      <c r="D35">
        <v>1</v>
      </c>
    </row>
    <row r="36" spans="1:4" x14ac:dyDescent="0.25">
      <c r="A36" t="s">
        <v>13</v>
      </c>
      <c r="B36" t="str">
        <f>'NZ50-10_tech_groups'!A36</f>
        <v>COMBDGAERNewSHHEP___HIGELC_23</v>
      </c>
      <c r="C36" t="str">
        <f>VLOOKUP(B36,'NZ50-10_tech_groups'!A:B,2,FALSE)&amp;"-T2"</f>
        <v>NZ50-BDG-10-COMBDGAER-TEDI-T2</v>
      </c>
      <c r="D36">
        <v>1</v>
      </c>
    </row>
    <row r="37" spans="1:4" x14ac:dyDescent="0.25">
      <c r="A37" t="s">
        <v>13</v>
      </c>
      <c r="B37" t="str">
        <f>'NZ50-10_tech_groups'!A37</f>
        <v>COMBDGAERNewSHHEP___HIGGEO_23</v>
      </c>
      <c r="C37" t="str">
        <f>VLOOKUP(B37,'NZ50-10_tech_groups'!A:B,2,FALSE)&amp;"-T2"</f>
        <v>NZ50-BDG-10-COMBDGAER-TEDI-T2</v>
      </c>
      <c r="D37">
        <v>1</v>
      </c>
    </row>
    <row r="38" spans="1:4" x14ac:dyDescent="0.25">
      <c r="A38" t="s">
        <v>13</v>
      </c>
      <c r="B38" t="str">
        <f>'NZ50-10_tech_groups'!A38</f>
        <v>COMBDGAERNewSHHEP___STDELC_16</v>
      </c>
      <c r="C38" t="str">
        <f>VLOOKUP(B38,'NZ50-10_tech_groups'!A:B,2,FALSE)&amp;"-T2"</f>
        <v>NZ50-BDG-10-COMBDGAER-TEDI-T2</v>
      </c>
      <c r="D38">
        <v>1</v>
      </c>
    </row>
    <row r="39" spans="1:4" x14ac:dyDescent="0.25">
      <c r="A39" t="s">
        <v>13</v>
      </c>
      <c r="B39" t="str">
        <f>'NZ50-10_tech_groups'!A39</f>
        <v>COMBDGAERNewSHHEP___STDELC_23</v>
      </c>
      <c r="C39" t="str">
        <f>VLOOKUP(B39,'NZ50-10_tech_groups'!A:B,2,FALSE)&amp;"-T2"</f>
        <v>NZ50-BDG-10-COMBDGAER-TEDI-T2</v>
      </c>
      <c r="D39">
        <v>1</v>
      </c>
    </row>
    <row r="40" spans="1:4" x14ac:dyDescent="0.25">
      <c r="A40" t="s">
        <v>13</v>
      </c>
      <c r="B40" t="str">
        <f>'NZ50-10_tech_groups'!A40</f>
        <v>COMBDGAERNewSHHEP___STDGEO_23</v>
      </c>
      <c r="C40" t="str">
        <f>VLOOKUP(B40,'NZ50-10_tech_groups'!A:B,2,FALSE)&amp;"-T2"</f>
        <v>NZ50-BDG-10-COMBDGAER-TEDI-T2</v>
      </c>
      <c r="D40">
        <v>1</v>
      </c>
    </row>
    <row r="41" spans="1:4" x14ac:dyDescent="0.25">
      <c r="A41" t="s">
        <v>13</v>
      </c>
      <c r="B41" t="str">
        <f>'NZ50-10_tech_groups'!A41</f>
        <v>COMBDGAERNewSHHEP___STDNGA_23</v>
      </c>
      <c r="C41" t="str">
        <f>VLOOKUP(B41,'NZ50-10_tech_groups'!A:B,2,FALSE)&amp;"-T2"</f>
        <v>NZ50-BDG-10-COMBDGAER-TEDI-T2</v>
      </c>
      <c r="D41">
        <v>1</v>
      </c>
    </row>
    <row r="42" spans="1:4" x14ac:dyDescent="0.25">
      <c r="A42" t="s">
        <v>13</v>
      </c>
      <c r="B42" t="str">
        <f>'NZ50-10_tech_groups'!A42</f>
        <v>COMBDGAERNewSHPLT___STDELC_16</v>
      </c>
      <c r="C42" t="str">
        <f>VLOOKUP(B42,'NZ50-10_tech_groups'!A:B,2,FALSE)&amp;"-T2"</f>
        <v>NZ50-BDG-10-COMBDGAER-TEDI-T2</v>
      </c>
      <c r="D42">
        <v>1</v>
      </c>
    </row>
    <row r="43" spans="1:4" x14ac:dyDescent="0.25">
      <c r="A43" t="s">
        <v>13</v>
      </c>
      <c r="B43" t="str">
        <f>'NZ50-10_tech_groups'!A43</f>
        <v>COMBDGAERNewSHPLT1000WSTDELC_23</v>
      </c>
      <c r="C43" t="str">
        <f>VLOOKUP(B43,'NZ50-10_tech_groups'!A:B,2,FALSE)&amp;"-T2"</f>
        <v>NZ50-BDG-10-COMBDGAER-TEDI-T2</v>
      </c>
      <c r="D43">
        <v>1</v>
      </c>
    </row>
    <row r="44" spans="1:4" x14ac:dyDescent="0.25">
      <c r="A44" t="s">
        <v>13</v>
      </c>
      <c r="B44" t="str">
        <f>'NZ50-10_tech_groups'!A44</f>
        <v>COMBDGAERNewSHPLT1500WSTDELC_23</v>
      </c>
      <c r="C44" t="str">
        <f>VLOOKUP(B44,'NZ50-10_tech_groups'!A:B,2,FALSE)&amp;"-T2"</f>
        <v>NZ50-BDG-10-COMBDGAER-TEDI-T2</v>
      </c>
      <c r="D44">
        <v>1</v>
      </c>
    </row>
    <row r="45" spans="1:4" x14ac:dyDescent="0.25">
      <c r="A45" t="s">
        <v>13</v>
      </c>
      <c r="B45" t="str">
        <f>'NZ50-10_tech_groups'!A45</f>
        <v>COMBDGAERNewSHPLT500WSTDELC_23</v>
      </c>
      <c r="C45" t="str">
        <f>VLOOKUP(B45,'NZ50-10_tech_groups'!A:B,2,FALSE)&amp;"-T2"</f>
        <v>NZ50-BDG-10-COMBDGAER-TEDI-T2</v>
      </c>
      <c r="D45">
        <v>1</v>
      </c>
    </row>
    <row r="46" spans="1:4" x14ac:dyDescent="0.25">
      <c r="A46" t="s">
        <v>13</v>
      </c>
      <c r="B46" t="str">
        <f>'NZ50-10_tech_groups'!A46</f>
        <v>COMBDGAFSNewSHFUR___ESRNGA_23</v>
      </c>
      <c r="C46" t="str">
        <f>VLOOKUP(B46,'NZ50-10_tech_groups'!A:B,2,FALSE)&amp;"-T2"</f>
        <v>NZ50-BDG-10-COMBDGAFS-TEDI-T2</v>
      </c>
      <c r="D46">
        <v>1</v>
      </c>
    </row>
    <row r="47" spans="1:4" x14ac:dyDescent="0.25">
      <c r="A47" t="s">
        <v>13</v>
      </c>
      <c r="B47" t="str">
        <f>'NZ50-10_tech_groups'!A47</f>
        <v>COMBDGAFSNewSHFUR___ESRPRO_23</v>
      </c>
      <c r="C47" t="str">
        <f>VLOOKUP(B47,'NZ50-10_tech_groups'!A:B,2,FALSE)&amp;"-T2"</f>
        <v>NZ50-BDG-10-COMBDGAFS-TEDI-T2</v>
      </c>
      <c r="D47">
        <v>1</v>
      </c>
    </row>
    <row r="48" spans="1:4" x14ac:dyDescent="0.25">
      <c r="A48" t="s">
        <v>13</v>
      </c>
      <c r="B48" t="str">
        <f>'NZ50-10_tech_groups'!A48</f>
        <v>COMBDGAFSNewSHFUR___HIGHFO_23</v>
      </c>
      <c r="C48" t="str">
        <f>VLOOKUP(B48,'NZ50-10_tech_groups'!A:B,2,FALSE)&amp;"-T2"</f>
        <v>NZ50-BDG-10-COMBDGAFS-TEDI-T2</v>
      </c>
      <c r="D48">
        <v>1</v>
      </c>
    </row>
    <row r="49" spans="1:4" x14ac:dyDescent="0.25">
      <c r="A49" t="s">
        <v>13</v>
      </c>
      <c r="B49" t="str">
        <f>'NZ50-10_tech_groups'!A49</f>
        <v>COMBDGAFSNewSHFUR___HIGLFO_23</v>
      </c>
      <c r="C49" t="str">
        <f>VLOOKUP(B49,'NZ50-10_tech_groups'!A:B,2,FALSE)&amp;"-T2"</f>
        <v>NZ50-BDG-10-COMBDGAFS-TEDI-T2</v>
      </c>
      <c r="D49">
        <v>1</v>
      </c>
    </row>
    <row r="50" spans="1:4" x14ac:dyDescent="0.25">
      <c r="A50" t="s">
        <v>13</v>
      </c>
      <c r="B50" t="str">
        <f>'NZ50-10_tech_groups'!A50</f>
        <v>COMBDGAFSNewSHFUR___HIGNGA_16</v>
      </c>
      <c r="C50" t="str">
        <f>VLOOKUP(B50,'NZ50-10_tech_groups'!A:B,2,FALSE)&amp;"-T2"</f>
        <v>NZ50-BDG-10-COMBDGAFS-TEDI-T2</v>
      </c>
      <c r="D50">
        <v>1</v>
      </c>
    </row>
    <row r="51" spans="1:4" x14ac:dyDescent="0.25">
      <c r="A51" t="s">
        <v>13</v>
      </c>
      <c r="B51" t="str">
        <f>'NZ50-10_tech_groups'!A51</f>
        <v>COMBDGAFSNewSHFUR___HIGNGA_23</v>
      </c>
      <c r="C51" t="str">
        <f>VLOOKUP(B51,'NZ50-10_tech_groups'!A:B,2,FALSE)&amp;"-T2"</f>
        <v>NZ50-BDG-10-COMBDGAFS-TEDI-T2</v>
      </c>
      <c r="D51">
        <v>1</v>
      </c>
    </row>
    <row r="52" spans="1:4" x14ac:dyDescent="0.25">
      <c r="A52" t="s">
        <v>13</v>
      </c>
      <c r="B52" t="str">
        <f>'NZ50-10_tech_groups'!A52</f>
        <v>COMBDGAFSNewSHFUR___HIGPRO_23</v>
      </c>
      <c r="C52" t="str">
        <f>VLOOKUP(B52,'NZ50-10_tech_groups'!A:B,2,FALSE)&amp;"-T2"</f>
        <v>NZ50-BDG-10-COMBDGAFS-TEDI-T2</v>
      </c>
      <c r="D52">
        <v>1</v>
      </c>
    </row>
    <row r="53" spans="1:4" x14ac:dyDescent="0.25">
      <c r="A53" t="s">
        <v>13</v>
      </c>
      <c r="B53" t="str">
        <f>'NZ50-10_tech_groups'!A53</f>
        <v>COMBDGAFSNewSHFUR___STDELC_16</v>
      </c>
      <c r="C53" t="str">
        <f>VLOOKUP(B53,'NZ50-10_tech_groups'!A:B,2,FALSE)&amp;"-T2"</f>
        <v>NZ50-BDG-10-COMBDGAFS-TEDI-T2</v>
      </c>
      <c r="D53">
        <v>1</v>
      </c>
    </row>
    <row r="54" spans="1:4" x14ac:dyDescent="0.25">
      <c r="A54" t="s">
        <v>13</v>
      </c>
      <c r="B54" t="str">
        <f>'NZ50-10_tech_groups'!A54</f>
        <v>COMBDGAFSNewSHFUR___STDELC_23</v>
      </c>
      <c r="C54" t="str">
        <f>VLOOKUP(B54,'NZ50-10_tech_groups'!A:B,2,FALSE)&amp;"-T2"</f>
        <v>NZ50-BDG-10-COMBDGAFS-TEDI-T2</v>
      </c>
      <c r="D54">
        <v>1</v>
      </c>
    </row>
    <row r="55" spans="1:4" x14ac:dyDescent="0.25">
      <c r="A55" t="s">
        <v>13</v>
      </c>
      <c r="B55" t="str">
        <f>'NZ50-10_tech_groups'!A55</f>
        <v>COMBDGAFSNewSHFUR___STDHFO_16</v>
      </c>
      <c r="C55" t="str">
        <f>VLOOKUP(B55,'NZ50-10_tech_groups'!A:B,2,FALSE)&amp;"-T2"</f>
        <v>NZ50-BDG-10-COMBDGAFS-TEDI-T2</v>
      </c>
      <c r="D55">
        <v>1</v>
      </c>
    </row>
    <row r="56" spans="1:4" x14ac:dyDescent="0.25">
      <c r="A56" t="s">
        <v>13</v>
      </c>
      <c r="B56" t="str">
        <f>'NZ50-10_tech_groups'!A56</f>
        <v>COMBDGAFSNewSHFUR___STDHFO_23</v>
      </c>
      <c r="C56" t="str">
        <f>VLOOKUP(B56,'NZ50-10_tech_groups'!A:B,2,FALSE)&amp;"-T2"</f>
        <v>NZ50-BDG-10-COMBDGAFS-TEDI-T2</v>
      </c>
      <c r="D56">
        <v>1</v>
      </c>
    </row>
    <row r="57" spans="1:4" x14ac:dyDescent="0.25">
      <c r="A57" t="s">
        <v>13</v>
      </c>
      <c r="B57" t="str">
        <f>'NZ50-10_tech_groups'!A57</f>
        <v>COMBDGAFSNewSHFUR___STDKER_16</v>
      </c>
      <c r="C57" t="str">
        <f>VLOOKUP(B57,'NZ50-10_tech_groups'!A:B,2,FALSE)&amp;"-T2"</f>
        <v>NZ50-BDG-10-COMBDGAFS-TEDI-T2</v>
      </c>
      <c r="D57">
        <v>1</v>
      </c>
    </row>
    <row r="58" spans="1:4" x14ac:dyDescent="0.25">
      <c r="A58" t="s">
        <v>13</v>
      </c>
      <c r="B58" t="str">
        <f>'NZ50-10_tech_groups'!A58</f>
        <v>COMBDGAFSNewSHFUR___STDKER_23</v>
      </c>
      <c r="C58" t="str">
        <f>VLOOKUP(B58,'NZ50-10_tech_groups'!A:B,2,FALSE)&amp;"-T2"</f>
        <v>NZ50-BDG-10-COMBDGAFS-TEDI-T2</v>
      </c>
      <c r="D58">
        <v>1</v>
      </c>
    </row>
    <row r="59" spans="1:4" x14ac:dyDescent="0.25">
      <c r="A59" t="s">
        <v>13</v>
      </c>
      <c r="B59" t="str">
        <f>'NZ50-10_tech_groups'!A59</f>
        <v>COMBDGAFSNewSHFUR___STDLFO_16</v>
      </c>
      <c r="C59" t="str">
        <f>VLOOKUP(B59,'NZ50-10_tech_groups'!A:B,2,FALSE)&amp;"-T2"</f>
        <v>NZ50-BDG-10-COMBDGAFS-TEDI-T2</v>
      </c>
      <c r="D59">
        <v>1</v>
      </c>
    </row>
    <row r="60" spans="1:4" x14ac:dyDescent="0.25">
      <c r="A60" t="s">
        <v>13</v>
      </c>
      <c r="B60" t="str">
        <f>'NZ50-10_tech_groups'!A60</f>
        <v>COMBDGAFSNewSHFUR___STDLFO_23</v>
      </c>
      <c r="C60" t="str">
        <f>VLOOKUP(B60,'NZ50-10_tech_groups'!A:B,2,FALSE)&amp;"-T2"</f>
        <v>NZ50-BDG-10-COMBDGAFS-TEDI-T2</v>
      </c>
      <c r="D60">
        <v>1</v>
      </c>
    </row>
    <row r="61" spans="1:4" x14ac:dyDescent="0.25">
      <c r="A61" t="s">
        <v>13</v>
      </c>
      <c r="B61" t="str">
        <f>'NZ50-10_tech_groups'!A61</f>
        <v>COMBDGAFSNewSHFUR___STDNGA_16</v>
      </c>
      <c r="C61" t="str">
        <f>VLOOKUP(B61,'NZ50-10_tech_groups'!A:B,2,FALSE)&amp;"-T2"</f>
        <v>NZ50-BDG-10-COMBDGAFS-TEDI-T2</v>
      </c>
      <c r="D61">
        <v>1</v>
      </c>
    </row>
    <row r="62" spans="1:4" x14ac:dyDescent="0.25">
      <c r="A62" t="s">
        <v>13</v>
      </c>
      <c r="B62" t="str">
        <f>'NZ50-10_tech_groups'!A62</f>
        <v>COMBDGAFSNewSHFUR___STDNGA_23</v>
      </c>
      <c r="C62" t="str">
        <f>VLOOKUP(B62,'NZ50-10_tech_groups'!A:B,2,FALSE)&amp;"-T2"</f>
        <v>NZ50-BDG-10-COMBDGAFS-TEDI-T2</v>
      </c>
      <c r="D62">
        <v>1</v>
      </c>
    </row>
    <row r="63" spans="1:4" x14ac:dyDescent="0.25">
      <c r="A63" t="s">
        <v>13</v>
      </c>
      <c r="B63" t="str">
        <f>'NZ50-10_tech_groups'!A63</f>
        <v>COMBDGAFSNewSHFUR___STDPRO_16</v>
      </c>
      <c r="C63" t="str">
        <f>VLOOKUP(B63,'NZ50-10_tech_groups'!A:B,2,FALSE)&amp;"-T2"</f>
        <v>NZ50-BDG-10-COMBDGAFS-TEDI-T2</v>
      </c>
      <c r="D63">
        <v>1</v>
      </c>
    </row>
    <row r="64" spans="1:4" x14ac:dyDescent="0.25">
      <c r="A64" t="s">
        <v>13</v>
      </c>
      <c r="B64" t="str">
        <f>'NZ50-10_tech_groups'!A64</f>
        <v>COMBDGAFSNewSHFUR___STDPRO_23</v>
      </c>
      <c r="C64" t="str">
        <f>VLOOKUP(B64,'NZ50-10_tech_groups'!A:B,2,FALSE)&amp;"-T2"</f>
        <v>NZ50-BDG-10-COMBDGAFS-TEDI-T2</v>
      </c>
      <c r="D64">
        <v>1</v>
      </c>
    </row>
    <row r="65" spans="1:4" x14ac:dyDescent="0.25">
      <c r="A65" t="s">
        <v>13</v>
      </c>
      <c r="B65" t="str">
        <f>'NZ50-10_tech_groups'!A65</f>
        <v>COMBDGAFSNewSHFURLARSTDHH2_23</v>
      </c>
      <c r="C65" t="str">
        <f>VLOOKUP(B65,'NZ50-10_tech_groups'!A:B,2,FALSE)&amp;"-T2"</f>
        <v>NZ50-BDG-10-COMBDGAFS-TEDI-T2</v>
      </c>
      <c r="D65">
        <v>1</v>
      </c>
    </row>
    <row r="66" spans="1:4" x14ac:dyDescent="0.25">
      <c r="A66" t="s">
        <v>13</v>
      </c>
      <c r="B66" t="str">
        <f>'NZ50-10_tech_groups'!A66</f>
        <v>COMBDGAFSNewSHFURMEDSTDHH2_23</v>
      </c>
      <c r="C66" t="str">
        <f>VLOOKUP(B66,'NZ50-10_tech_groups'!A:B,2,FALSE)&amp;"-T2"</f>
        <v>NZ50-BDG-10-COMBDGAFS-TEDI-T2</v>
      </c>
      <c r="D66">
        <v>1</v>
      </c>
    </row>
    <row r="67" spans="1:4" x14ac:dyDescent="0.25">
      <c r="A67" t="s">
        <v>13</v>
      </c>
      <c r="B67" t="str">
        <f>'NZ50-10_tech_groups'!A67</f>
        <v>COMBDGAFSNewSHFURSMASTDHH2_23</v>
      </c>
      <c r="C67" t="str">
        <f>VLOOKUP(B67,'NZ50-10_tech_groups'!A:B,2,FALSE)&amp;"-T2"</f>
        <v>NZ50-BDG-10-COMBDGAFS-TEDI-T2</v>
      </c>
      <c r="D67">
        <v>1</v>
      </c>
    </row>
    <row r="68" spans="1:4" x14ac:dyDescent="0.25">
      <c r="A68" t="s">
        <v>13</v>
      </c>
      <c r="B68" t="str">
        <f>'NZ50-10_tech_groups'!A68</f>
        <v>COMBDGAFSNewSHHEP___ESRELC_23</v>
      </c>
      <c r="C68" t="str">
        <f>VLOOKUP(B68,'NZ50-10_tech_groups'!A:B,2,FALSE)&amp;"-T2"</f>
        <v>NZ50-BDG-10-COMBDGAFS-TEDI-T2</v>
      </c>
      <c r="D68">
        <v>1</v>
      </c>
    </row>
    <row r="69" spans="1:4" x14ac:dyDescent="0.25">
      <c r="A69" t="s">
        <v>13</v>
      </c>
      <c r="B69" t="str">
        <f>'NZ50-10_tech_groups'!A69</f>
        <v>COMBDGAFSNewSHHEP___ESRGEO_23</v>
      </c>
      <c r="C69" t="str">
        <f>VLOOKUP(B69,'NZ50-10_tech_groups'!A:B,2,FALSE)&amp;"-T2"</f>
        <v>NZ50-BDG-10-COMBDGAFS-TEDI-T2</v>
      </c>
      <c r="D69">
        <v>1</v>
      </c>
    </row>
    <row r="70" spans="1:4" x14ac:dyDescent="0.25">
      <c r="A70" t="s">
        <v>13</v>
      </c>
      <c r="B70" t="str">
        <f>'NZ50-10_tech_groups'!A70</f>
        <v>COMBDGAFSNewSHHEP___HIGELC_23</v>
      </c>
      <c r="C70" t="str">
        <f>VLOOKUP(B70,'NZ50-10_tech_groups'!A:B,2,FALSE)&amp;"-T2"</f>
        <v>NZ50-BDG-10-COMBDGAFS-TEDI-T2</v>
      </c>
      <c r="D70">
        <v>1</v>
      </c>
    </row>
    <row r="71" spans="1:4" x14ac:dyDescent="0.25">
      <c r="A71" t="s">
        <v>13</v>
      </c>
      <c r="B71" t="str">
        <f>'NZ50-10_tech_groups'!A71</f>
        <v>COMBDGAFSNewSHHEP___HIGGEO_23</v>
      </c>
      <c r="C71" t="str">
        <f>VLOOKUP(B71,'NZ50-10_tech_groups'!A:B,2,FALSE)&amp;"-T2"</f>
        <v>NZ50-BDG-10-COMBDGAFS-TEDI-T2</v>
      </c>
      <c r="D71">
        <v>1</v>
      </c>
    </row>
    <row r="72" spans="1:4" x14ac:dyDescent="0.25">
      <c r="A72" t="s">
        <v>13</v>
      </c>
      <c r="B72" t="str">
        <f>'NZ50-10_tech_groups'!A72</f>
        <v>COMBDGAFSNewSHHEP___STDELC_16</v>
      </c>
      <c r="C72" t="str">
        <f>VLOOKUP(B72,'NZ50-10_tech_groups'!A:B,2,FALSE)&amp;"-T2"</f>
        <v>NZ50-BDG-10-COMBDGAFS-TEDI-T2</v>
      </c>
      <c r="D72">
        <v>1</v>
      </c>
    </row>
    <row r="73" spans="1:4" x14ac:dyDescent="0.25">
      <c r="A73" t="s">
        <v>13</v>
      </c>
      <c r="B73" t="str">
        <f>'NZ50-10_tech_groups'!A73</f>
        <v>COMBDGAFSNewSHHEP___STDELC_23</v>
      </c>
      <c r="C73" t="str">
        <f>VLOOKUP(B73,'NZ50-10_tech_groups'!A:B,2,FALSE)&amp;"-T2"</f>
        <v>NZ50-BDG-10-COMBDGAFS-TEDI-T2</v>
      </c>
      <c r="D73">
        <v>1</v>
      </c>
    </row>
    <row r="74" spans="1:4" x14ac:dyDescent="0.25">
      <c r="A74" t="s">
        <v>13</v>
      </c>
      <c r="B74" t="str">
        <f>'NZ50-10_tech_groups'!A74</f>
        <v>COMBDGAFSNewSHHEP___STDGEO_23</v>
      </c>
      <c r="C74" t="str">
        <f>VLOOKUP(B74,'NZ50-10_tech_groups'!A:B,2,FALSE)&amp;"-T2"</f>
        <v>NZ50-BDG-10-COMBDGAFS-TEDI-T2</v>
      </c>
      <c r="D74">
        <v>1</v>
      </c>
    </row>
    <row r="75" spans="1:4" x14ac:dyDescent="0.25">
      <c r="A75" t="s">
        <v>13</v>
      </c>
      <c r="B75" t="str">
        <f>'NZ50-10_tech_groups'!A75</f>
        <v>COMBDGAFSNewSHHEP___STDNGA_23</v>
      </c>
      <c r="C75" t="str">
        <f>VLOOKUP(B75,'NZ50-10_tech_groups'!A:B,2,FALSE)&amp;"-T2"</f>
        <v>NZ50-BDG-10-COMBDGAFS-TEDI-T2</v>
      </c>
      <c r="D75">
        <v>1</v>
      </c>
    </row>
    <row r="76" spans="1:4" x14ac:dyDescent="0.25">
      <c r="A76" t="s">
        <v>13</v>
      </c>
      <c r="B76" t="str">
        <f>'NZ50-10_tech_groups'!A76</f>
        <v>COMBDGAFSNewSHPLT___STDELC_16</v>
      </c>
      <c r="C76" t="str">
        <f>VLOOKUP(B76,'NZ50-10_tech_groups'!A:B,2,FALSE)&amp;"-T2"</f>
        <v>NZ50-BDG-10-COMBDGAFS-TEDI-T2</v>
      </c>
      <c r="D76">
        <v>1</v>
      </c>
    </row>
    <row r="77" spans="1:4" x14ac:dyDescent="0.25">
      <c r="A77" t="s">
        <v>13</v>
      </c>
      <c r="B77" t="str">
        <f>'NZ50-10_tech_groups'!A77</f>
        <v>COMBDGAFSNewSHPLT1000WSTDELC_23</v>
      </c>
      <c r="C77" t="str">
        <f>VLOOKUP(B77,'NZ50-10_tech_groups'!A:B,2,FALSE)&amp;"-T2"</f>
        <v>NZ50-BDG-10-COMBDGAFS-TEDI-T2</v>
      </c>
      <c r="D77">
        <v>1</v>
      </c>
    </row>
    <row r="78" spans="1:4" x14ac:dyDescent="0.25">
      <c r="A78" t="s">
        <v>13</v>
      </c>
      <c r="B78" t="str">
        <f>'NZ50-10_tech_groups'!A78</f>
        <v>COMBDGAFSNewSHPLT1500WSTDELC_23</v>
      </c>
      <c r="C78" t="str">
        <f>VLOOKUP(B78,'NZ50-10_tech_groups'!A:B,2,FALSE)&amp;"-T2"</f>
        <v>NZ50-BDG-10-COMBDGAFS-TEDI-T2</v>
      </c>
      <c r="D78">
        <v>1</v>
      </c>
    </row>
    <row r="79" spans="1:4" x14ac:dyDescent="0.25">
      <c r="A79" t="s">
        <v>13</v>
      </c>
      <c r="B79" t="str">
        <f>'NZ50-10_tech_groups'!A79</f>
        <v>COMBDGAFSNewSHPLT500WSTDELC_23</v>
      </c>
      <c r="C79" t="str">
        <f>VLOOKUP(B79,'NZ50-10_tech_groups'!A:B,2,FALSE)&amp;"-T2"</f>
        <v>NZ50-BDG-10-COMBDGAFS-TEDI-T2</v>
      </c>
      <c r="D79">
        <v>1</v>
      </c>
    </row>
    <row r="80" spans="1:4" x14ac:dyDescent="0.25">
      <c r="A80" t="s">
        <v>13</v>
      </c>
      <c r="B80" t="str">
        <f>'NZ50-10_tech_groups'!A80</f>
        <v>COMBDGEDSNewSHFUR___ESRNGA_23</v>
      </c>
      <c r="C80" t="str">
        <f>VLOOKUP(B80,'NZ50-10_tech_groups'!A:B,2,FALSE)&amp;"-T2"</f>
        <v>NZ50-BDG-10-COMBDGEDS-TEDI-T2</v>
      </c>
      <c r="D80">
        <v>1</v>
      </c>
    </row>
    <row r="81" spans="1:4" x14ac:dyDescent="0.25">
      <c r="A81" t="s">
        <v>13</v>
      </c>
      <c r="B81" t="str">
        <f>'NZ50-10_tech_groups'!A81</f>
        <v>COMBDGEDSNewSHFUR___ESRPRO_23</v>
      </c>
      <c r="C81" t="str">
        <f>VLOOKUP(B81,'NZ50-10_tech_groups'!A:B,2,FALSE)&amp;"-T2"</f>
        <v>NZ50-BDG-10-COMBDGEDS-TEDI-T2</v>
      </c>
      <c r="D81">
        <v>1</v>
      </c>
    </row>
    <row r="82" spans="1:4" x14ac:dyDescent="0.25">
      <c r="A82" t="s">
        <v>13</v>
      </c>
      <c r="B82" t="str">
        <f>'NZ50-10_tech_groups'!A82</f>
        <v>COMBDGEDSNewSHFUR___HIGHFO_23</v>
      </c>
      <c r="C82" t="str">
        <f>VLOOKUP(B82,'NZ50-10_tech_groups'!A:B,2,FALSE)&amp;"-T2"</f>
        <v>NZ50-BDG-10-COMBDGEDS-TEDI-T2</v>
      </c>
      <c r="D82">
        <v>1</v>
      </c>
    </row>
    <row r="83" spans="1:4" x14ac:dyDescent="0.25">
      <c r="A83" t="s">
        <v>13</v>
      </c>
      <c r="B83" t="str">
        <f>'NZ50-10_tech_groups'!A83</f>
        <v>COMBDGEDSNewSHFUR___HIGLFO_23</v>
      </c>
      <c r="C83" t="str">
        <f>VLOOKUP(B83,'NZ50-10_tech_groups'!A:B,2,FALSE)&amp;"-T2"</f>
        <v>NZ50-BDG-10-COMBDGEDS-TEDI-T2</v>
      </c>
      <c r="D83">
        <v>1</v>
      </c>
    </row>
    <row r="84" spans="1:4" x14ac:dyDescent="0.25">
      <c r="A84" t="s">
        <v>13</v>
      </c>
      <c r="B84" t="str">
        <f>'NZ50-10_tech_groups'!A84</f>
        <v>COMBDGEDSNewSHFUR___HIGNGA_16</v>
      </c>
      <c r="C84" t="str">
        <f>VLOOKUP(B84,'NZ50-10_tech_groups'!A:B,2,FALSE)&amp;"-T2"</f>
        <v>NZ50-BDG-10-COMBDGEDS-TEDI-T2</v>
      </c>
      <c r="D84">
        <v>1</v>
      </c>
    </row>
    <row r="85" spans="1:4" x14ac:dyDescent="0.25">
      <c r="A85" t="s">
        <v>13</v>
      </c>
      <c r="B85" t="str">
        <f>'NZ50-10_tech_groups'!A85</f>
        <v>COMBDGEDSNewSHFUR___HIGNGA_23</v>
      </c>
      <c r="C85" t="str">
        <f>VLOOKUP(B85,'NZ50-10_tech_groups'!A:B,2,FALSE)&amp;"-T2"</f>
        <v>NZ50-BDG-10-COMBDGEDS-TEDI-T2</v>
      </c>
      <c r="D85">
        <v>1</v>
      </c>
    </row>
    <row r="86" spans="1:4" x14ac:dyDescent="0.25">
      <c r="A86" t="s">
        <v>13</v>
      </c>
      <c r="B86" t="str">
        <f>'NZ50-10_tech_groups'!A86</f>
        <v>COMBDGEDSNewSHFUR___HIGPRO_23</v>
      </c>
      <c r="C86" t="str">
        <f>VLOOKUP(B86,'NZ50-10_tech_groups'!A:B,2,FALSE)&amp;"-T2"</f>
        <v>NZ50-BDG-10-COMBDGEDS-TEDI-T2</v>
      </c>
      <c r="D86">
        <v>1</v>
      </c>
    </row>
    <row r="87" spans="1:4" x14ac:dyDescent="0.25">
      <c r="A87" t="s">
        <v>13</v>
      </c>
      <c r="B87" t="str">
        <f>'NZ50-10_tech_groups'!A87</f>
        <v>COMBDGEDSNewSHFUR___STDELC_16</v>
      </c>
      <c r="C87" t="str">
        <f>VLOOKUP(B87,'NZ50-10_tech_groups'!A:B,2,FALSE)&amp;"-T2"</f>
        <v>NZ50-BDG-10-COMBDGEDS-TEDI-T2</v>
      </c>
      <c r="D87">
        <v>1</v>
      </c>
    </row>
    <row r="88" spans="1:4" x14ac:dyDescent="0.25">
      <c r="A88" t="s">
        <v>13</v>
      </c>
      <c r="B88" t="str">
        <f>'NZ50-10_tech_groups'!A88</f>
        <v>COMBDGEDSNewSHFUR___STDELC_23</v>
      </c>
      <c r="C88" t="str">
        <f>VLOOKUP(B88,'NZ50-10_tech_groups'!A:B,2,FALSE)&amp;"-T2"</f>
        <v>NZ50-BDG-10-COMBDGEDS-TEDI-T2</v>
      </c>
      <c r="D88">
        <v>1</v>
      </c>
    </row>
    <row r="89" spans="1:4" x14ac:dyDescent="0.25">
      <c r="A89" t="s">
        <v>13</v>
      </c>
      <c r="B89" t="str">
        <f>'NZ50-10_tech_groups'!A89</f>
        <v>COMBDGEDSNewSHFUR___STDHFO_16</v>
      </c>
      <c r="C89" t="str">
        <f>VLOOKUP(B89,'NZ50-10_tech_groups'!A:B,2,FALSE)&amp;"-T2"</f>
        <v>NZ50-BDG-10-COMBDGEDS-TEDI-T2</v>
      </c>
      <c r="D89">
        <v>1</v>
      </c>
    </row>
    <row r="90" spans="1:4" x14ac:dyDescent="0.25">
      <c r="A90" t="s">
        <v>13</v>
      </c>
      <c r="B90" t="str">
        <f>'NZ50-10_tech_groups'!A90</f>
        <v>COMBDGEDSNewSHFUR___STDHFO_23</v>
      </c>
      <c r="C90" t="str">
        <f>VLOOKUP(B90,'NZ50-10_tech_groups'!A:B,2,FALSE)&amp;"-T2"</f>
        <v>NZ50-BDG-10-COMBDGEDS-TEDI-T2</v>
      </c>
      <c r="D90">
        <v>1</v>
      </c>
    </row>
    <row r="91" spans="1:4" x14ac:dyDescent="0.25">
      <c r="A91" t="s">
        <v>13</v>
      </c>
      <c r="B91" t="str">
        <f>'NZ50-10_tech_groups'!A91</f>
        <v>COMBDGEDSNewSHFUR___STDKER_16</v>
      </c>
      <c r="C91" t="str">
        <f>VLOOKUP(B91,'NZ50-10_tech_groups'!A:B,2,FALSE)&amp;"-T2"</f>
        <v>NZ50-BDG-10-COMBDGEDS-TEDI-T2</v>
      </c>
      <c r="D91">
        <v>1</v>
      </c>
    </row>
    <row r="92" spans="1:4" x14ac:dyDescent="0.25">
      <c r="A92" t="s">
        <v>13</v>
      </c>
      <c r="B92" t="str">
        <f>'NZ50-10_tech_groups'!A92</f>
        <v>COMBDGEDSNewSHFUR___STDKER_23</v>
      </c>
      <c r="C92" t="str">
        <f>VLOOKUP(B92,'NZ50-10_tech_groups'!A:B,2,FALSE)&amp;"-T2"</f>
        <v>NZ50-BDG-10-COMBDGEDS-TEDI-T2</v>
      </c>
      <c r="D92">
        <v>1</v>
      </c>
    </row>
    <row r="93" spans="1:4" x14ac:dyDescent="0.25">
      <c r="A93" t="s">
        <v>13</v>
      </c>
      <c r="B93" t="str">
        <f>'NZ50-10_tech_groups'!A93</f>
        <v>COMBDGEDSNewSHFUR___STDLFO_16</v>
      </c>
      <c r="C93" t="str">
        <f>VLOOKUP(B93,'NZ50-10_tech_groups'!A:B,2,FALSE)&amp;"-T2"</f>
        <v>NZ50-BDG-10-COMBDGEDS-TEDI-T2</v>
      </c>
      <c r="D93">
        <v>1</v>
      </c>
    </row>
    <row r="94" spans="1:4" x14ac:dyDescent="0.25">
      <c r="A94" t="s">
        <v>13</v>
      </c>
      <c r="B94" t="str">
        <f>'NZ50-10_tech_groups'!A94</f>
        <v>COMBDGEDSNewSHFUR___STDLFO_23</v>
      </c>
      <c r="C94" t="str">
        <f>VLOOKUP(B94,'NZ50-10_tech_groups'!A:B,2,FALSE)&amp;"-T2"</f>
        <v>NZ50-BDG-10-COMBDGEDS-TEDI-T2</v>
      </c>
      <c r="D94">
        <v>1</v>
      </c>
    </row>
    <row r="95" spans="1:4" x14ac:dyDescent="0.25">
      <c r="A95" t="s">
        <v>13</v>
      </c>
      <c r="B95" t="str">
        <f>'NZ50-10_tech_groups'!A95</f>
        <v>COMBDGEDSNewSHFUR___STDNGA_16</v>
      </c>
      <c r="C95" t="str">
        <f>VLOOKUP(B95,'NZ50-10_tech_groups'!A:B,2,FALSE)&amp;"-T2"</f>
        <v>NZ50-BDG-10-COMBDGEDS-TEDI-T2</v>
      </c>
      <c r="D95">
        <v>1</v>
      </c>
    </row>
    <row r="96" spans="1:4" x14ac:dyDescent="0.25">
      <c r="A96" t="s">
        <v>13</v>
      </c>
      <c r="B96" t="str">
        <f>'NZ50-10_tech_groups'!A96</f>
        <v>COMBDGEDSNewSHFUR___STDNGA_23</v>
      </c>
      <c r="C96" t="str">
        <f>VLOOKUP(B96,'NZ50-10_tech_groups'!A:B,2,FALSE)&amp;"-T2"</f>
        <v>NZ50-BDG-10-COMBDGEDS-TEDI-T2</v>
      </c>
      <c r="D96">
        <v>1</v>
      </c>
    </row>
    <row r="97" spans="1:4" x14ac:dyDescent="0.25">
      <c r="A97" t="s">
        <v>13</v>
      </c>
      <c r="B97" t="str">
        <f>'NZ50-10_tech_groups'!A97</f>
        <v>COMBDGEDSNewSHFUR___STDPRO_16</v>
      </c>
      <c r="C97" t="str">
        <f>VLOOKUP(B97,'NZ50-10_tech_groups'!A:B,2,FALSE)&amp;"-T2"</f>
        <v>NZ50-BDG-10-COMBDGEDS-TEDI-T2</v>
      </c>
      <c r="D97">
        <v>1</v>
      </c>
    </row>
    <row r="98" spans="1:4" x14ac:dyDescent="0.25">
      <c r="A98" t="s">
        <v>13</v>
      </c>
      <c r="B98" t="str">
        <f>'NZ50-10_tech_groups'!A98</f>
        <v>COMBDGEDSNewSHFUR___STDPRO_23</v>
      </c>
      <c r="C98" t="str">
        <f>VLOOKUP(B98,'NZ50-10_tech_groups'!A:B,2,FALSE)&amp;"-T2"</f>
        <v>NZ50-BDG-10-COMBDGEDS-TEDI-T2</v>
      </c>
      <c r="D98">
        <v>1</v>
      </c>
    </row>
    <row r="99" spans="1:4" x14ac:dyDescent="0.25">
      <c r="A99" t="s">
        <v>13</v>
      </c>
      <c r="B99" t="str">
        <f>'NZ50-10_tech_groups'!A99</f>
        <v>COMBDGEDSNewSHFURLARSTDHH2_23</v>
      </c>
      <c r="C99" t="str">
        <f>VLOOKUP(B99,'NZ50-10_tech_groups'!A:B,2,FALSE)&amp;"-T2"</f>
        <v>NZ50-BDG-10-COMBDGEDS-TEDI-T2</v>
      </c>
      <c r="D99">
        <v>1</v>
      </c>
    </row>
    <row r="100" spans="1:4" x14ac:dyDescent="0.25">
      <c r="A100" t="s">
        <v>13</v>
      </c>
      <c r="B100" t="str">
        <f>'NZ50-10_tech_groups'!A100</f>
        <v>COMBDGEDSNewSHFURMEDSTDHH2_23</v>
      </c>
      <c r="C100" t="str">
        <f>VLOOKUP(B100,'NZ50-10_tech_groups'!A:B,2,FALSE)&amp;"-T2"</f>
        <v>NZ50-BDG-10-COMBDGEDS-TEDI-T2</v>
      </c>
      <c r="D100">
        <v>1</v>
      </c>
    </row>
    <row r="101" spans="1:4" x14ac:dyDescent="0.25">
      <c r="A101" t="s">
        <v>13</v>
      </c>
      <c r="B101" t="str">
        <f>'NZ50-10_tech_groups'!A101</f>
        <v>COMBDGEDSNewSHFURSMASTDHH2_23</v>
      </c>
      <c r="C101" t="str">
        <f>VLOOKUP(B101,'NZ50-10_tech_groups'!A:B,2,FALSE)&amp;"-T2"</f>
        <v>NZ50-BDG-10-COMBDGEDS-TEDI-T2</v>
      </c>
      <c r="D101">
        <v>1</v>
      </c>
    </row>
    <row r="102" spans="1:4" x14ac:dyDescent="0.25">
      <c r="A102" t="s">
        <v>13</v>
      </c>
      <c r="B102" t="str">
        <f>'NZ50-10_tech_groups'!A102</f>
        <v>COMBDGEDSNewSHHEP___ESRELC_23</v>
      </c>
      <c r="C102" t="str">
        <f>VLOOKUP(B102,'NZ50-10_tech_groups'!A:B,2,FALSE)&amp;"-T2"</f>
        <v>NZ50-BDG-10-COMBDGEDS-TEDI-T2</v>
      </c>
      <c r="D102">
        <v>1</v>
      </c>
    </row>
    <row r="103" spans="1:4" x14ac:dyDescent="0.25">
      <c r="A103" t="s">
        <v>13</v>
      </c>
      <c r="B103" t="str">
        <f>'NZ50-10_tech_groups'!A103</f>
        <v>COMBDGEDSNewSHHEP___ESRGEO_23</v>
      </c>
      <c r="C103" t="str">
        <f>VLOOKUP(B103,'NZ50-10_tech_groups'!A:B,2,FALSE)&amp;"-T2"</f>
        <v>NZ50-BDG-10-COMBDGEDS-TEDI-T2</v>
      </c>
      <c r="D103">
        <v>1</v>
      </c>
    </row>
    <row r="104" spans="1:4" x14ac:dyDescent="0.25">
      <c r="A104" t="s">
        <v>13</v>
      </c>
      <c r="B104" t="str">
        <f>'NZ50-10_tech_groups'!A104</f>
        <v>COMBDGEDSNewSHHEP___HIGELC_23</v>
      </c>
      <c r="C104" t="str">
        <f>VLOOKUP(B104,'NZ50-10_tech_groups'!A:B,2,FALSE)&amp;"-T2"</f>
        <v>NZ50-BDG-10-COMBDGEDS-TEDI-T2</v>
      </c>
      <c r="D104">
        <v>1</v>
      </c>
    </row>
    <row r="105" spans="1:4" x14ac:dyDescent="0.25">
      <c r="A105" t="s">
        <v>13</v>
      </c>
      <c r="B105" t="str">
        <f>'NZ50-10_tech_groups'!A105</f>
        <v>COMBDGEDSNewSHHEP___HIGGEO_23</v>
      </c>
      <c r="C105" t="str">
        <f>VLOOKUP(B105,'NZ50-10_tech_groups'!A:B,2,FALSE)&amp;"-T2"</f>
        <v>NZ50-BDG-10-COMBDGEDS-TEDI-T2</v>
      </c>
      <c r="D105">
        <v>1</v>
      </c>
    </row>
    <row r="106" spans="1:4" x14ac:dyDescent="0.25">
      <c r="A106" t="s">
        <v>13</v>
      </c>
      <c r="B106" t="str">
        <f>'NZ50-10_tech_groups'!A106</f>
        <v>COMBDGEDSNewSHHEP___STDELC_16</v>
      </c>
      <c r="C106" t="str">
        <f>VLOOKUP(B106,'NZ50-10_tech_groups'!A:B,2,FALSE)&amp;"-T2"</f>
        <v>NZ50-BDG-10-COMBDGEDS-TEDI-T2</v>
      </c>
      <c r="D106">
        <v>1</v>
      </c>
    </row>
    <row r="107" spans="1:4" x14ac:dyDescent="0.25">
      <c r="A107" t="s">
        <v>13</v>
      </c>
      <c r="B107" t="str">
        <f>'NZ50-10_tech_groups'!A107</f>
        <v>COMBDGEDSNewSHHEP___STDELC_23</v>
      </c>
      <c r="C107" t="str">
        <f>VLOOKUP(B107,'NZ50-10_tech_groups'!A:B,2,FALSE)&amp;"-T2"</f>
        <v>NZ50-BDG-10-COMBDGEDS-TEDI-T2</v>
      </c>
      <c r="D107">
        <v>1</v>
      </c>
    </row>
    <row r="108" spans="1:4" x14ac:dyDescent="0.25">
      <c r="A108" t="s">
        <v>13</v>
      </c>
      <c r="B108" t="str">
        <f>'NZ50-10_tech_groups'!A108</f>
        <v>COMBDGEDSNewSHHEP___STDGEO_23</v>
      </c>
      <c r="C108" t="str">
        <f>VLOOKUP(B108,'NZ50-10_tech_groups'!A:B,2,FALSE)&amp;"-T2"</f>
        <v>NZ50-BDG-10-COMBDGEDS-TEDI-T2</v>
      </c>
      <c r="D108">
        <v>1</v>
      </c>
    </row>
    <row r="109" spans="1:4" x14ac:dyDescent="0.25">
      <c r="A109" t="s">
        <v>13</v>
      </c>
      <c r="B109" t="str">
        <f>'NZ50-10_tech_groups'!A109</f>
        <v>COMBDGEDSNewSHHEP___STDNGA_23</v>
      </c>
      <c r="C109" t="str">
        <f>VLOOKUP(B109,'NZ50-10_tech_groups'!A:B,2,FALSE)&amp;"-T2"</f>
        <v>NZ50-BDG-10-COMBDGEDS-TEDI-T2</v>
      </c>
      <c r="D109">
        <v>1</v>
      </c>
    </row>
    <row r="110" spans="1:4" x14ac:dyDescent="0.25">
      <c r="A110" t="s">
        <v>13</v>
      </c>
      <c r="B110" t="str">
        <f>'NZ50-10_tech_groups'!A110</f>
        <v>COMBDGEDSNewSHPLT___STDELC_16</v>
      </c>
      <c r="C110" t="str">
        <f>VLOOKUP(B110,'NZ50-10_tech_groups'!A:B,2,FALSE)&amp;"-T2"</f>
        <v>NZ50-BDG-10-COMBDGEDS-TEDI-T2</v>
      </c>
      <c r="D110">
        <v>1</v>
      </c>
    </row>
    <row r="111" spans="1:4" x14ac:dyDescent="0.25">
      <c r="A111" t="s">
        <v>13</v>
      </c>
      <c r="B111" t="str">
        <f>'NZ50-10_tech_groups'!A111</f>
        <v>COMBDGEDSNewSHPLT1000WSTDELC_23</v>
      </c>
      <c r="C111" t="str">
        <f>VLOOKUP(B111,'NZ50-10_tech_groups'!A:B,2,FALSE)&amp;"-T2"</f>
        <v>NZ50-BDG-10-COMBDGEDS-TEDI-T2</v>
      </c>
      <c r="D111">
        <v>1</v>
      </c>
    </row>
    <row r="112" spans="1:4" x14ac:dyDescent="0.25">
      <c r="A112" t="s">
        <v>13</v>
      </c>
      <c r="B112" t="str">
        <f>'NZ50-10_tech_groups'!A112</f>
        <v>COMBDGEDSNewSHPLT1500WSTDELC_23</v>
      </c>
      <c r="C112" t="str">
        <f>VLOOKUP(B112,'NZ50-10_tech_groups'!A:B,2,FALSE)&amp;"-T2"</f>
        <v>NZ50-BDG-10-COMBDGEDS-TEDI-T2</v>
      </c>
      <c r="D112">
        <v>1</v>
      </c>
    </row>
    <row r="113" spans="1:4" x14ac:dyDescent="0.25">
      <c r="A113" t="s">
        <v>13</v>
      </c>
      <c r="B113" t="str">
        <f>'NZ50-10_tech_groups'!A113</f>
        <v>COMBDGEDSNewSHPLT500WSTDELC_23</v>
      </c>
      <c r="C113" t="str">
        <f>VLOOKUP(B113,'NZ50-10_tech_groups'!A:B,2,FALSE)&amp;"-T2"</f>
        <v>NZ50-BDG-10-COMBDGEDS-TEDI-T2</v>
      </c>
      <c r="D113">
        <v>1</v>
      </c>
    </row>
    <row r="114" spans="1:4" x14ac:dyDescent="0.25">
      <c r="A114" t="s">
        <v>13</v>
      </c>
      <c r="B114" t="str">
        <f>'NZ50-10_tech_groups'!A114</f>
        <v>COMBDGHLCNewSHFUR___ESRNGA_23</v>
      </c>
      <c r="C114" t="str">
        <f>VLOOKUP(B114,'NZ50-10_tech_groups'!A:B,2,FALSE)&amp;"-T2"</f>
        <v>NZ50-BDG-10-COMBDGHLC-TEDI-T2</v>
      </c>
      <c r="D114">
        <v>1</v>
      </c>
    </row>
    <row r="115" spans="1:4" x14ac:dyDescent="0.25">
      <c r="A115" t="s">
        <v>13</v>
      </c>
      <c r="B115" t="str">
        <f>'NZ50-10_tech_groups'!A115</f>
        <v>COMBDGHLCNewSHFUR___ESRPRO_23</v>
      </c>
      <c r="C115" t="str">
        <f>VLOOKUP(B115,'NZ50-10_tech_groups'!A:B,2,FALSE)&amp;"-T2"</f>
        <v>NZ50-BDG-10-COMBDGHLC-TEDI-T2</v>
      </c>
      <c r="D115">
        <v>1</v>
      </c>
    </row>
    <row r="116" spans="1:4" x14ac:dyDescent="0.25">
      <c r="A116" t="s">
        <v>13</v>
      </c>
      <c r="B116" t="str">
        <f>'NZ50-10_tech_groups'!A116</f>
        <v>COMBDGHLCNewSHFUR___HIGHFO_23</v>
      </c>
      <c r="C116" t="str">
        <f>VLOOKUP(B116,'NZ50-10_tech_groups'!A:B,2,FALSE)&amp;"-T2"</f>
        <v>NZ50-BDG-10-COMBDGHLC-TEDI-T2</v>
      </c>
      <c r="D116">
        <v>1</v>
      </c>
    </row>
    <row r="117" spans="1:4" x14ac:dyDescent="0.25">
      <c r="A117" t="s">
        <v>13</v>
      </c>
      <c r="B117" t="str">
        <f>'NZ50-10_tech_groups'!A117</f>
        <v>COMBDGHLCNewSHFUR___HIGLFO_23</v>
      </c>
      <c r="C117" t="str">
        <f>VLOOKUP(B117,'NZ50-10_tech_groups'!A:B,2,FALSE)&amp;"-T2"</f>
        <v>NZ50-BDG-10-COMBDGHLC-TEDI-T2</v>
      </c>
      <c r="D117">
        <v>1</v>
      </c>
    </row>
    <row r="118" spans="1:4" x14ac:dyDescent="0.25">
      <c r="A118" t="s">
        <v>13</v>
      </c>
      <c r="B118" t="str">
        <f>'NZ50-10_tech_groups'!A118</f>
        <v>COMBDGHLCNewSHFUR___HIGNGA_16</v>
      </c>
      <c r="C118" t="str">
        <f>VLOOKUP(B118,'NZ50-10_tech_groups'!A:B,2,FALSE)&amp;"-T2"</f>
        <v>NZ50-BDG-10-COMBDGHLC-TEDI-T2</v>
      </c>
      <c r="D118">
        <v>1</v>
      </c>
    </row>
    <row r="119" spans="1:4" x14ac:dyDescent="0.25">
      <c r="A119" t="s">
        <v>13</v>
      </c>
      <c r="B119" t="str">
        <f>'NZ50-10_tech_groups'!A119</f>
        <v>COMBDGHLCNewSHFUR___HIGNGA_23</v>
      </c>
      <c r="C119" t="str">
        <f>VLOOKUP(B119,'NZ50-10_tech_groups'!A:B,2,FALSE)&amp;"-T2"</f>
        <v>NZ50-BDG-10-COMBDGHLC-TEDI-T2</v>
      </c>
      <c r="D119">
        <v>1</v>
      </c>
    </row>
    <row r="120" spans="1:4" x14ac:dyDescent="0.25">
      <c r="A120" t="s">
        <v>13</v>
      </c>
      <c r="B120" t="str">
        <f>'NZ50-10_tech_groups'!A120</f>
        <v>COMBDGHLCNewSHFUR___HIGPRO_23</v>
      </c>
      <c r="C120" t="str">
        <f>VLOOKUP(B120,'NZ50-10_tech_groups'!A:B,2,FALSE)&amp;"-T2"</f>
        <v>NZ50-BDG-10-COMBDGHLC-TEDI-T2</v>
      </c>
      <c r="D120">
        <v>1</v>
      </c>
    </row>
    <row r="121" spans="1:4" x14ac:dyDescent="0.25">
      <c r="A121" t="s">
        <v>13</v>
      </c>
      <c r="B121" t="str">
        <f>'NZ50-10_tech_groups'!A121</f>
        <v>COMBDGHLCNewSHFUR___STDELC_16</v>
      </c>
      <c r="C121" t="str">
        <f>VLOOKUP(B121,'NZ50-10_tech_groups'!A:B,2,FALSE)&amp;"-T2"</f>
        <v>NZ50-BDG-10-COMBDGHLC-TEDI-T2</v>
      </c>
      <c r="D121">
        <v>1</v>
      </c>
    </row>
    <row r="122" spans="1:4" x14ac:dyDescent="0.25">
      <c r="A122" t="s">
        <v>13</v>
      </c>
      <c r="B122" t="str">
        <f>'NZ50-10_tech_groups'!A122</f>
        <v>COMBDGHLCNewSHFUR___STDELC_23</v>
      </c>
      <c r="C122" t="str">
        <f>VLOOKUP(B122,'NZ50-10_tech_groups'!A:B,2,FALSE)&amp;"-T2"</f>
        <v>NZ50-BDG-10-COMBDGHLC-TEDI-T2</v>
      </c>
      <c r="D122">
        <v>1</v>
      </c>
    </row>
    <row r="123" spans="1:4" x14ac:dyDescent="0.25">
      <c r="A123" t="s">
        <v>13</v>
      </c>
      <c r="B123" t="str">
        <f>'NZ50-10_tech_groups'!A123</f>
        <v>COMBDGHLCNewSHFUR___STDHFO_16</v>
      </c>
      <c r="C123" t="str">
        <f>VLOOKUP(B123,'NZ50-10_tech_groups'!A:B,2,FALSE)&amp;"-T2"</f>
        <v>NZ50-BDG-10-COMBDGHLC-TEDI-T2</v>
      </c>
      <c r="D123">
        <v>1</v>
      </c>
    </row>
    <row r="124" spans="1:4" x14ac:dyDescent="0.25">
      <c r="A124" t="s">
        <v>13</v>
      </c>
      <c r="B124" t="str">
        <f>'NZ50-10_tech_groups'!A124</f>
        <v>COMBDGHLCNewSHFUR___STDHFO_23</v>
      </c>
      <c r="C124" t="str">
        <f>VLOOKUP(B124,'NZ50-10_tech_groups'!A:B,2,FALSE)&amp;"-T2"</f>
        <v>NZ50-BDG-10-COMBDGHLC-TEDI-T2</v>
      </c>
      <c r="D124">
        <v>1</v>
      </c>
    </row>
    <row r="125" spans="1:4" x14ac:dyDescent="0.25">
      <c r="A125" t="s">
        <v>13</v>
      </c>
      <c r="B125" t="str">
        <f>'NZ50-10_tech_groups'!A125</f>
        <v>COMBDGHLCNewSHFUR___STDKER_16</v>
      </c>
      <c r="C125" t="str">
        <f>VLOOKUP(B125,'NZ50-10_tech_groups'!A:B,2,FALSE)&amp;"-T2"</f>
        <v>NZ50-BDG-10-COMBDGHLC-TEDI-T2</v>
      </c>
      <c r="D125">
        <v>1</v>
      </c>
    </row>
    <row r="126" spans="1:4" x14ac:dyDescent="0.25">
      <c r="A126" t="s">
        <v>13</v>
      </c>
      <c r="B126" t="str">
        <f>'NZ50-10_tech_groups'!A126</f>
        <v>COMBDGHLCNewSHFUR___STDKER_23</v>
      </c>
      <c r="C126" t="str">
        <f>VLOOKUP(B126,'NZ50-10_tech_groups'!A:B,2,FALSE)&amp;"-T2"</f>
        <v>NZ50-BDG-10-COMBDGHLC-TEDI-T2</v>
      </c>
      <c r="D126">
        <v>1</v>
      </c>
    </row>
    <row r="127" spans="1:4" x14ac:dyDescent="0.25">
      <c r="A127" t="s">
        <v>13</v>
      </c>
      <c r="B127" t="str">
        <f>'NZ50-10_tech_groups'!A127</f>
        <v>COMBDGHLCNewSHFUR___STDLFO_16</v>
      </c>
      <c r="C127" t="str">
        <f>VLOOKUP(B127,'NZ50-10_tech_groups'!A:B,2,FALSE)&amp;"-T2"</f>
        <v>NZ50-BDG-10-COMBDGHLC-TEDI-T2</v>
      </c>
      <c r="D127">
        <v>1</v>
      </c>
    </row>
    <row r="128" spans="1:4" x14ac:dyDescent="0.25">
      <c r="A128" t="s">
        <v>13</v>
      </c>
      <c r="B128" t="str">
        <f>'NZ50-10_tech_groups'!A128</f>
        <v>COMBDGHLCNewSHFUR___STDLFO_23</v>
      </c>
      <c r="C128" t="str">
        <f>VLOOKUP(B128,'NZ50-10_tech_groups'!A:B,2,FALSE)&amp;"-T2"</f>
        <v>NZ50-BDG-10-COMBDGHLC-TEDI-T2</v>
      </c>
      <c r="D128">
        <v>1</v>
      </c>
    </row>
    <row r="129" spans="1:4" x14ac:dyDescent="0.25">
      <c r="A129" t="s">
        <v>13</v>
      </c>
      <c r="B129" t="str">
        <f>'NZ50-10_tech_groups'!A129</f>
        <v>COMBDGHLCNewSHFUR___STDNGA_16</v>
      </c>
      <c r="C129" t="str">
        <f>VLOOKUP(B129,'NZ50-10_tech_groups'!A:B,2,FALSE)&amp;"-T2"</f>
        <v>NZ50-BDG-10-COMBDGHLC-TEDI-T2</v>
      </c>
      <c r="D129">
        <v>1</v>
      </c>
    </row>
    <row r="130" spans="1:4" x14ac:dyDescent="0.25">
      <c r="A130" t="s">
        <v>13</v>
      </c>
      <c r="B130" t="str">
        <f>'NZ50-10_tech_groups'!A130</f>
        <v>COMBDGHLCNewSHFUR___STDNGA_23</v>
      </c>
      <c r="C130" t="str">
        <f>VLOOKUP(B130,'NZ50-10_tech_groups'!A:B,2,FALSE)&amp;"-T2"</f>
        <v>NZ50-BDG-10-COMBDGHLC-TEDI-T2</v>
      </c>
      <c r="D130">
        <v>1</v>
      </c>
    </row>
    <row r="131" spans="1:4" x14ac:dyDescent="0.25">
      <c r="A131" t="s">
        <v>13</v>
      </c>
      <c r="B131" t="str">
        <f>'NZ50-10_tech_groups'!A131</f>
        <v>COMBDGHLCNewSHFUR___STDPRO_16</v>
      </c>
      <c r="C131" t="str">
        <f>VLOOKUP(B131,'NZ50-10_tech_groups'!A:B,2,FALSE)&amp;"-T2"</f>
        <v>NZ50-BDG-10-COMBDGHLC-TEDI-T2</v>
      </c>
      <c r="D131">
        <v>1</v>
      </c>
    </row>
    <row r="132" spans="1:4" x14ac:dyDescent="0.25">
      <c r="A132" t="s">
        <v>13</v>
      </c>
      <c r="B132" t="str">
        <f>'NZ50-10_tech_groups'!A132</f>
        <v>COMBDGHLCNewSHFUR___STDPRO_23</v>
      </c>
      <c r="C132" t="str">
        <f>VLOOKUP(B132,'NZ50-10_tech_groups'!A:B,2,FALSE)&amp;"-T2"</f>
        <v>NZ50-BDG-10-COMBDGHLC-TEDI-T2</v>
      </c>
      <c r="D132">
        <v>1</v>
      </c>
    </row>
    <row r="133" spans="1:4" x14ac:dyDescent="0.25">
      <c r="A133" t="s">
        <v>13</v>
      </c>
      <c r="B133" t="str">
        <f>'NZ50-10_tech_groups'!A133</f>
        <v>COMBDGHLCNewSHFURLARSTDHH2_23</v>
      </c>
      <c r="C133" t="str">
        <f>VLOOKUP(B133,'NZ50-10_tech_groups'!A:B,2,FALSE)&amp;"-T2"</f>
        <v>NZ50-BDG-10-COMBDGHLC-TEDI-T2</v>
      </c>
      <c r="D133">
        <v>1</v>
      </c>
    </row>
    <row r="134" spans="1:4" x14ac:dyDescent="0.25">
      <c r="A134" t="s">
        <v>13</v>
      </c>
      <c r="B134" t="str">
        <f>'NZ50-10_tech_groups'!A134</f>
        <v>COMBDGHLCNewSHFURMEDSTDHH2_23</v>
      </c>
      <c r="C134" t="str">
        <f>VLOOKUP(B134,'NZ50-10_tech_groups'!A:B,2,FALSE)&amp;"-T2"</f>
        <v>NZ50-BDG-10-COMBDGHLC-TEDI-T2</v>
      </c>
      <c r="D134">
        <v>1</v>
      </c>
    </row>
    <row r="135" spans="1:4" x14ac:dyDescent="0.25">
      <c r="A135" t="s">
        <v>13</v>
      </c>
      <c r="B135" t="str">
        <f>'NZ50-10_tech_groups'!A135</f>
        <v>COMBDGHLCNewSHFURSMASTDHH2_23</v>
      </c>
      <c r="C135" t="str">
        <f>VLOOKUP(B135,'NZ50-10_tech_groups'!A:B,2,FALSE)&amp;"-T2"</f>
        <v>NZ50-BDG-10-COMBDGHLC-TEDI-T2</v>
      </c>
      <c r="D135">
        <v>1</v>
      </c>
    </row>
    <row r="136" spans="1:4" x14ac:dyDescent="0.25">
      <c r="A136" t="s">
        <v>13</v>
      </c>
      <c r="B136" t="str">
        <f>'NZ50-10_tech_groups'!A136</f>
        <v>COMBDGHLCNewSHHEP___ESRELC_23</v>
      </c>
      <c r="C136" t="str">
        <f>VLOOKUP(B136,'NZ50-10_tech_groups'!A:B,2,FALSE)&amp;"-T2"</f>
        <v>NZ50-BDG-10-COMBDGHLC-TEDI-T2</v>
      </c>
      <c r="D136">
        <v>1</v>
      </c>
    </row>
    <row r="137" spans="1:4" x14ac:dyDescent="0.25">
      <c r="A137" t="s">
        <v>13</v>
      </c>
      <c r="B137" t="str">
        <f>'NZ50-10_tech_groups'!A137</f>
        <v>COMBDGHLCNewSHHEP___ESRGEO_23</v>
      </c>
      <c r="C137" t="str">
        <f>VLOOKUP(B137,'NZ50-10_tech_groups'!A:B,2,FALSE)&amp;"-T2"</f>
        <v>NZ50-BDG-10-COMBDGHLC-TEDI-T2</v>
      </c>
      <c r="D137">
        <v>1</v>
      </c>
    </row>
    <row r="138" spans="1:4" x14ac:dyDescent="0.25">
      <c r="A138" t="s">
        <v>13</v>
      </c>
      <c r="B138" t="str">
        <f>'NZ50-10_tech_groups'!A138</f>
        <v>COMBDGHLCNewSHHEP___HIGELC_23</v>
      </c>
      <c r="C138" t="str">
        <f>VLOOKUP(B138,'NZ50-10_tech_groups'!A:B,2,FALSE)&amp;"-T2"</f>
        <v>NZ50-BDG-10-COMBDGHLC-TEDI-T2</v>
      </c>
      <c r="D138">
        <v>1</v>
      </c>
    </row>
    <row r="139" spans="1:4" x14ac:dyDescent="0.25">
      <c r="A139" t="s">
        <v>13</v>
      </c>
      <c r="B139" t="str">
        <f>'NZ50-10_tech_groups'!A139</f>
        <v>COMBDGHLCNewSHHEP___HIGGEO_23</v>
      </c>
      <c r="C139" t="str">
        <f>VLOOKUP(B139,'NZ50-10_tech_groups'!A:B,2,FALSE)&amp;"-T2"</f>
        <v>NZ50-BDG-10-COMBDGHLC-TEDI-T2</v>
      </c>
      <c r="D139">
        <v>1</v>
      </c>
    </row>
    <row r="140" spans="1:4" x14ac:dyDescent="0.25">
      <c r="A140" t="s">
        <v>13</v>
      </c>
      <c r="B140" t="str">
        <f>'NZ50-10_tech_groups'!A140</f>
        <v>COMBDGHLCNewSHHEP___STDELC_16</v>
      </c>
      <c r="C140" t="str">
        <f>VLOOKUP(B140,'NZ50-10_tech_groups'!A:B,2,FALSE)&amp;"-T2"</f>
        <v>NZ50-BDG-10-COMBDGHLC-TEDI-T2</v>
      </c>
      <c r="D140">
        <v>1</v>
      </c>
    </row>
    <row r="141" spans="1:4" x14ac:dyDescent="0.25">
      <c r="A141" t="s">
        <v>13</v>
      </c>
      <c r="B141" t="str">
        <f>'NZ50-10_tech_groups'!A141</f>
        <v>COMBDGHLCNewSHHEP___STDELC_23</v>
      </c>
      <c r="C141" t="str">
        <f>VLOOKUP(B141,'NZ50-10_tech_groups'!A:B,2,FALSE)&amp;"-T2"</f>
        <v>NZ50-BDG-10-COMBDGHLC-TEDI-T2</v>
      </c>
      <c r="D141">
        <v>1</v>
      </c>
    </row>
    <row r="142" spans="1:4" x14ac:dyDescent="0.25">
      <c r="A142" t="s">
        <v>13</v>
      </c>
      <c r="B142" t="str">
        <f>'NZ50-10_tech_groups'!A142</f>
        <v>COMBDGHLCNewSHHEP___STDGEO_23</v>
      </c>
      <c r="C142" t="str">
        <f>VLOOKUP(B142,'NZ50-10_tech_groups'!A:B,2,FALSE)&amp;"-T2"</f>
        <v>NZ50-BDG-10-COMBDGHLC-TEDI-T2</v>
      </c>
      <c r="D142">
        <v>1</v>
      </c>
    </row>
    <row r="143" spans="1:4" x14ac:dyDescent="0.25">
      <c r="A143" t="s">
        <v>13</v>
      </c>
      <c r="B143" t="str">
        <f>'NZ50-10_tech_groups'!A143</f>
        <v>COMBDGHLCNewSHHEP___STDNGA_23</v>
      </c>
      <c r="C143" t="str">
        <f>VLOOKUP(B143,'NZ50-10_tech_groups'!A:B,2,FALSE)&amp;"-T2"</f>
        <v>NZ50-BDG-10-COMBDGHLC-TEDI-T2</v>
      </c>
      <c r="D143">
        <v>1</v>
      </c>
    </row>
    <row r="144" spans="1:4" x14ac:dyDescent="0.25">
      <c r="A144" t="s">
        <v>13</v>
      </c>
      <c r="B144" t="str">
        <f>'NZ50-10_tech_groups'!A144</f>
        <v>COMBDGHLCNewSHPLT___STDELC_16</v>
      </c>
      <c r="C144" t="str">
        <f>VLOOKUP(B144,'NZ50-10_tech_groups'!A:B,2,FALSE)&amp;"-T2"</f>
        <v>NZ50-BDG-10-COMBDGHLC-TEDI-T2</v>
      </c>
      <c r="D144">
        <v>1</v>
      </c>
    </row>
    <row r="145" spans="1:4" x14ac:dyDescent="0.25">
      <c r="A145" t="s">
        <v>13</v>
      </c>
      <c r="B145" t="str">
        <f>'NZ50-10_tech_groups'!A145</f>
        <v>COMBDGHLCNewSHPLT1000WSTDELC_23</v>
      </c>
      <c r="C145" t="str">
        <f>VLOOKUP(B145,'NZ50-10_tech_groups'!A:B,2,FALSE)&amp;"-T2"</f>
        <v>NZ50-BDG-10-COMBDGHLC-TEDI-T2</v>
      </c>
      <c r="D145">
        <v>1</v>
      </c>
    </row>
    <row r="146" spans="1:4" x14ac:dyDescent="0.25">
      <c r="A146" t="s">
        <v>13</v>
      </c>
      <c r="B146" t="str">
        <f>'NZ50-10_tech_groups'!A146</f>
        <v>COMBDGHLCNewSHPLT1500WSTDELC_23</v>
      </c>
      <c r="C146" t="str">
        <f>VLOOKUP(B146,'NZ50-10_tech_groups'!A:B,2,FALSE)&amp;"-T2"</f>
        <v>NZ50-BDG-10-COMBDGHLC-TEDI-T2</v>
      </c>
      <c r="D146">
        <v>1</v>
      </c>
    </row>
    <row r="147" spans="1:4" x14ac:dyDescent="0.25">
      <c r="A147" t="s">
        <v>13</v>
      </c>
      <c r="B147" t="str">
        <f>'NZ50-10_tech_groups'!A147</f>
        <v>COMBDGHLCNewSHPLT500WSTDELC_23</v>
      </c>
      <c r="C147" t="str">
        <f>VLOOKUP(B147,'NZ50-10_tech_groups'!A:B,2,FALSE)&amp;"-T2"</f>
        <v>NZ50-BDG-10-COMBDGHLC-TEDI-T2</v>
      </c>
      <c r="D147">
        <v>1</v>
      </c>
    </row>
    <row r="148" spans="1:4" x14ac:dyDescent="0.25">
      <c r="A148" t="s">
        <v>13</v>
      </c>
      <c r="B148" t="str">
        <f>'NZ50-10_tech_groups'!A148</f>
        <v>COMBDGICINewSHFUR___ESRNGA_23</v>
      </c>
      <c r="C148" t="str">
        <f>VLOOKUP(B148,'NZ50-10_tech_groups'!A:B,2,FALSE)&amp;"-T2"</f>
        <v>NZ50-BDG-10-COMBDGICI-TEDI-T2</v>
      </c>
      <c r="D148">
        <v>1</v>
      </c>
    </row>
    <row r="149" spans="1:4" x14ac:dyDescent="0.25">
      <c r="A149" t="s">
        <v>13</v>
      </c>
      <c r="B149" t="str">
        <f>'NZ50-10_tech_groups'!A149</f>
        <v>COMBDGICINewSHFUR___ESRPRO_23</v>
      </c>
      <c r="C149" t="str">
        <f>VLOOKUP(B149,'NZ50-10_tech_groups'!A:B,2,FALSE)&amp;"-T2"</f>
        <v>NZ50-BDG-10-COMBDGICI-TEDI-T2</v>
      </c>
      <c r="D149">
        <v>1</v>
      </c>
    </row>
    <row r="150" spans="1:4" x14ac:dyDescent="0.25">
      <c r="A150" t="s">
        <v>13</v>
      </c>
      <c r="B150" t="str">
        <f>'NZ50-10_tech_groups'!A150</f>
        <v>COMBDGICINewSHFUR___HIGHFO_23</v>
      </c>
      <c r="C150" t="str">
        <f>VLOOKUP(B150,'NZ50-10_tech_groups'!A:B,2,FALSE)&amp;"-T2"</f>
        <v>NZ50-BDG-10-COMBDGICI-TEDI-T2</v>
      </c>
      <c r="D150">
        <v>1</v>
      </c>
    </row>
    <row r="151" spans="1:4" x14ac:dyDescent="0.25">
      <c r="A151" t="s">
        <v>13</v>
      </c>
      <c r="B151" t="str">
        <f>'NZ50-10_tech_groups'!A151</f>
        <v>COMBDGICINewSHFUR___HIGLFO_23</v>
      </c>
      <c r="C151" t="str">
        <f>VLOOKUP(B151,'NZ50-10_tech_groups'!A:B,2,FALSE)&amp;"-T2"</f>
        <v>NZ50-BDG-10-COMBDGICI-TEDI-T2</v>
      </c>
      <c r="D151">
        <v>1</v>
      </c>
    </row>
    <row r="152" spans="1:4" x14ac:dyDescent="0.25">
      <c r="A152" t="s">
        <v>13</v>
      </c>
      <c r="B152" t="str">
        <f>'NZ50-10_tech_groups'!A152</f>
        <v>COMBDGICINewSHFUR___HIGNGA_16</v>
      </c>
      <c r="C152" t="str">
        <f>VLOOKUP(B152,'NZ50-10_tech_groups'!A:B,2,FALSE)&amp;"-T2"</f>
        <v>NZ50-BDG-10-COMBDGICI-TEDI-T2</v>
      </c>
      <c r="D152">
        <v>1</v>
      </c>
    </row>
    <row r="153" spans="1:4" x14ac:dyDescent="0.25">
      <c r="A153" t="s">
        <v>13</v>
      </c>
      <c r="B153" t="str">
        <f>'NZ50-10_tech_groups'!A153</f>
        <v>COMBDGICINewSHFUR___HIGNGA_23</v>
      </c>
      <c r="C153" t="str">
        <f>VLOOKUP(B153,'NZ50-10_tech_groups'!A:B,2,FALSE)&amp;"-T2"</f>
        <v>NZ50-BDG-10-COMBDGICI-TEDI-T2</v>
      </c>
      <c r="D153">
        <v>1</v>
      </c>
    </row>
    <row r="154" spans="1:4" x14ac:dyDescent="0.25">
      <c r="A154" t="s">
        <v>13</v>
      </c>
      <c r="B154" t="str">
        <f>'NZ50-10_tech_groups'!A154</f>
        <v>COMBDGICINewSHFUR___HIGPRO_23</v>
      </c>
      <c r="C154" t="str">
        <f>VLOOKUP(B154,'NZ50-10_tech_groups'!A:B,2,FALSE)&amp;"-T2"</f>
        <v>NZ50-BDG-10-COMBDGICI-TEDI-T2</v>
      </c>
      <c r="D154">
        <v>1</v>
      </c>
    </row>
    <row r="155" spans="1:4" x14ac:dyDescent="0.25">
      <c r="A155" t="s">
        <v>13</v>
      </c>
      <c r="B155" t="str">
        <f>'NZ50-10_tech_groups'!A155</f>
        <v>COMBDGICINewSHFUR___STDELC_16</v>
      </c>
      <c r="C155" t="str">
        <f>VLOOKUP(B155,'NZ50-10_tech_groups'!A:B,2,FALSE)&amp;"-T2"</f>
        <v>NZ50-BDG-10-COMBDGICI-TEDI-T2</v>
      </c>
      <c r="D155">
        <v>1</v>
      </c>
    </row>
    <row r="156" spans="1:4" x14ac:dyDescent="0.25">
      <c r="A156" t="s">
        <v>13</v>
      </c>
      <c r="B156" t="str">
        <f>'NZ50-10_tech_groups'!A156</f>
        <v>COMBDGICINewSHFUR___STDELC_23</v>
      </c>
      <c r="C156" t="str">
        <f>VLOOKUP(B156,'NZ50-10_tech_groups'!A:B,2,FALSE)&amp;"-T2"</f>
        <v>NZ50-BDG-10-COMBDGICI-TEDI-T2</v>
      </c>
      <c r="D156">
        <v>1</v>
      </c>
    </row>
    <row r="157" spans="1:4" x14ac:dyDescent="0.25">
      <c r="A157" t="s">
        <v>13</v>
      </c>
      <c r="B157" t="str">
        <f>'NZ50-10_tech_groups'!A157</f>
        <v>COMBDGICINewSHFUR___STDHFO_16</v>
      </c>
      <c r="C157" t="str">
        <f>VLOOKUP(B157,'NZ50-10_tech_groups'!A:B,2,FALSE)&amp;"-T2"</f>
        <v>NZ50-BDG-10-COMBDGICI-TEDI-T2</v>
      </c>
      <c r="D157">
        <v>1</v>
      </c>
    </row>
    <row r="158" spans="1:4" x14ac:dyDescent="0.25">
      <c r="A158" t="s">
        <v>13</v>
      </c>
      <c r="B158" t="str">
        <f>'NZ50-10_tech_groups'!A158</f>
        <v>COMBDGICINewSHFUR___STDHFO_23</v>
      </c>
      <c r="C158" t="str">
        <f>VLOOKUP(B158,'NZ50-10_tech_groups'!A:B,2,FALSE)&amp;"-T2"</f>
        <v>NZ50-BDG-10-COMBDGICI-TEDI-T2</v>
      </c>
      <c r="D158">
        <v>1</v>
      </c>
    </row>
    <row r="159" spans="1:4" x14ac:dyDescent="0.25">
      <c r="A159" t="s">
        <v>13</v>
      </c>
      <c r="B159" t="str">
        <f>'NZ50-10_tech_groups'!A159</f>
        <v>COMBDGICINewSHFUR___STDKER_16</v>
      </c>
      <c r="C159" t="str">
        <f>VLOOKUP(B159,'NZ50-10_tech_groups'!A:B,2,FALSE)&amp;"-T2"</f>
        <v>NZ50-BDG-10-COMBDGICI-TEDI-T2</v>
      </c>
      <c r="D159">
        <v>1</v>
      </c>
    </row>
    <row r="160" spans="1:4" x14ac:dyDescent="0.25">
      <c r="A160" t="s">
        <v>13</v>
      </c>
      <c r="B160" t="str">
        <f>'NZ50-10_tech_groups'!A160</f>
        <v>COMBDGICINewSHFUR___STDKER_23</v>
      </c>
      <c r="C160" t="str">
        <f>VLOOKUP(B160,'NZ50-10_tech_groups'!A:B,2,FALSE)&amp;"-T2"</f>
        <v>NZ50-BDG-10-COMBDGICI-TEDI-T2</v>
      </c>
      <c r="D160">
        <v>1</v>
      </c>
    </row>
    <row r="161" spans="1:4" x14ac:dyDescent="0.25">
      <c r="A161" t="s">
        <v>13</v>
      </c>
      <c r="B161" t="str">
        <f>'NZ50-10_tech_groups'!A161</f>
        <v>COMBDGICINewSHFUR___STDLFO_16</v>
      </c>
      <c r="C161" t="str">
        <f>VLOOKUP(B161,'NZ50-10_tech_groups'!A:B,2,FALSE)&amp;"-T2"</f>
        <v>NZ50-BDG-10-COMBDGICI-TEDI-T2</v>
      </c>
      <c r="D161">
        <v>1</v>
      </c>
    </row>
    <row r="162" spans="1:4" x14ac:dyDescent="0.25">
      <c r="A162" t="s">
        <v>13</v>
      </c>
      <c r="B162" t="str">
        <f>'NZ50-10_tech_groups'!A162</f>
        <v>COMBDGICINewSHFUR___STDLFO_23</v>
      </c>
      <c r="C162" t="str">
        <f>VLOOKUP(B162,'NZ50-10_tech_groups'!A:B,2,FALSE)&amp;"-T2"</f>
        <v>NZ50-BDG-10-COMBDGICI-TEDI-T2</v>
      </c>
      <c r="D162">
        <v>1</v>
      </c>
    </row>
    <row r="163" spans="1:4" x14ac:dyDescent="0.25">
      <c r="A163" t="s">
        <v>13</v>
      </c>
      <c r="B163" t="str">
        <f>'NZ50-10_tech_groups'!A163</f>
        <v>COMBDGICINewSHFUR___STDNGA_16</v>
      </c>
      <c r="C163" t="str">
        <f>VLOOKUP(B163,'NZ50-10_tech_groups'!A:B,2,FALSE)&amp;"-T2"</f>
        <v>NZ50-BDG-10-COMBDGICI-TEDI-T2</v>
      </c>
      <c r="D163">
        <v>1</v>
      </c>
    </row>
    <row r="164" spans="1:4" x14ac:dyDescent="0.25">
      <c r="A164" t="s">
        <v>13</v>
      </c>
      <c r="B164" t="str">
        <f>'NZ50-10_tech_groups'!A164</f>
        <v>COMBDGICINewSHFUR___STDNGA_23</v>
      </c>
      <c r="C164" t="str">
        <f>VLOOKUP(B164,'NZ50-10_tech_groups'!A:B,2,FALSE)&amp;"-T2"</f>
        <v>NZ50-BDG-10-COMBDGICI-TEDI-T2</v>
      </c>
      <c r="D164">
        <v>1</v>
      </c>
    </row>
    <row r="165" spans="1:4" x14ac:dyDescent="0.25">
      <c r="A165" t="s">
        <v>13</v>
      </c>
      <c r="B165" t="str">
        <f>'NZ50-10_tech_groups'!A165</f>
        <v>COMBDGICINewSHFUR___STDPRO_16</v>
      </c>
      <c r="C165" t="str">
        <f>VLOOKUP(B165,'NZ50-10_tech_groups'!A:B,2,FALSE)&amp;"-T2"</f>
        <v>NZ50-BDG-10-COMBDGICI-TEDI-T2</v>
      </c>
      <c r="D165">
        <v>1</v>
      </c>
    </row>
    <row r="166" spans="1:4" x14ac:dyDescent="0.25">
      <c r="A166" t="s">
        <v>13</v>
      </c>
      <c r="B166" t="str">
        <f>B2</f>
        <v>COMBDGWSTNewSH</v>
      </c>
      <c r="C166" t="str">
        <f>VLOOKUP(B166,'NZ50-10_tech_groups'!A:B,2,FALSE)&amp;"-T3"</f>
        <v>NZ50-BDG-10-COMBDGWST-TEDI-T3</v>
      </c>
      <c r="D166" s="1">
        <f>-VLOOKUP(VLOOKUP(RIGHT(LEFT(B166,9),3),Targets!$P$3:$Q$12,2,FALSE),Targets!$I$10:$L$14,4,FALSE)</f>
        <v>-54</v>
      </c>
    </row>
    <row r="167" spans="1:4" x14ac:dyDescent="0.25">
      <c r="A167" t="s">
        <v>13</v>
      </c>
      <c r="B167" t="str">
        <f t="shared" ref="B167:B230" si="0">B3</f>
        <v>COMBDGRTTNewSH</v>
      </c>
      <c r="C167" t="str">
        <f>VLOOKUP(B167,'NZ50-10_tech_groups'!A:B,2,FALSE)&amp;"-T3"</f>
        <v>NZ50-BDG-10-COMBDGRTT-TEDI-T3</v>
      </c>
      <c r="D167" s="1">
        <f>-VLOOKUP(VLOOKUP(RIGHT(LEFT(B167,9),3),Targets!$P$3:$Q$12,2,FALSE),Targets!$I$10:$L$14,4,FALSE)</f>
        <v>-54</v>
      </c>
    </row>
    <row r="168" spans="1:4" x14ac:dyDescent="0.25">
      <c r="A168" t="s">
        <v>13</v>
      </c>
      <c r="B168" t="str">
        <f t="shared" si="0"/>
        <v>COMBDGTAWNewSH</v>
      </c>
      <c r="C168" t="str">
        <f>VLOOKUP(B168,'NZ50-10_tech_groups'!A:B,2,FALSE)&amp;"-T3"</f>
        <v>NZ50-BDG-10-COMBDGTAW-TEDI-T3</v>
      </c>
      <c r="D168" s="1">
        <f>-VLOOKUP(VLOOKUP(RIGHT(LEFT(B168,9),3),Targets!$P$3:$Q$12,2,FALSE),Targets!$I$10:$L$14,4,FALSE)</f>
        <v>-54</v>
      </c>
    </row>
    <row r="169" spans="1:4" x14ac:dyDescent="0.25">
      <c r="A169" t="s">
        <v>13</v>
      </c>
      <c r="B169" t="str">
        <f t="shared" si="0"/>
        <v>COMBDGICINewSH</v>
      </c>
      <c r="C169" t="str">
        <f>VLOOKUP(B169,'NZ50-10_tech_groups'!A:B,2,FALSE)&amp;"-T3"</f>
        <v>NZ50-BDG-10-COMBDGICI-TEDI-T3</v>
      </c>
      <c r="D169" s="1">
        <f>-VLOOKUP(VLOOKUP(RIGHT(LEFT(B169,9),3),Targets!$P$3:$Q$12,2,FALSE),Targets!$I$10:$L$14,4,FALSE)</f>
        <v>-54</v>
      </c>
    </row>
    <row r="170" spans="1:4" x14ac:dyDescent="0.25">
      <c r="A170" t="s">
        <v>13</v>
      </c>
      <c r="B170" t="str">
        <f t="shared" si="0"/>
        <v>COMBDGOFFNewSH</v>
      </c>
      <c r="C170" t="str">
        <f>VLOOKUP(B170,'NZ50-10_tech_groups'!A:B,2,FALSE)&amp;"-T3"</f>
        <v>NZ50-BDG-10-COMBDGOFF-TEDI-T3</v>
      </c>
      <c r="D170" s="1">
        <f>-VLOOKUP(VLOOKUP(RIGHT(LEFT(B170,9),3),Targets!$P$3:$Q$12,2,FALSE),Targets!$I$10:$L$14,4,FALSE)</f>
        <v>-54</v>
      </c>
    </row>
    <row r="171" spans="1:4" x14ac:dyDescent="0.25">
      <c r="A171" t="s">
        <v>13</v>
      </c>
      <c r="B171" t="str">
        <f t="shared" si="0"/>
        <v>COMBDGEDSNewSH</v>
      </c>
      <c r="C171" t="str">
        <f>VLOOKUP(B171,'NZ50-10_tech_groups'!A:B,2,FALSE)&amp;"-T3"</f>
        <v>NZ50-BDG-10-COMBDGEDS-TEDI-T3</v>
      </c>
      <c r="D171" s="1">
        <f>-VLOOKUP(VLOOKUP(RIGHT(LEFT(B171,9),3),Targets!$P$3:$Q$12,2,FALSE),Targets!$I$10:$L$14,4,FALSE)</f>
        <v>-54</v>
      </c>
    </row>
    <row r="172" spans="1:4" x14ac:dyDescent="0.25">
      <c r="A172" t="s">
        <v>13</v>
      </c>
      <c r="B172" t="str">
        <f t="shared" si="0"/>
        <v>COMBDGHLCNewSH</v>
      </c>
      <c r="C172" t="str">
        <f>VLOOKUP(B172,'NZ50-10_tech_groups'!A:B,2,FALSE)&amp;"-T3"</f>
        <v>NZ50-BDG-10-COMBDGHLC-TEDI-T3</v>
      </c>
      <c r="D172" s="1">
        <f>-VLOOKUP(VLOOKUP(RIGHT(LEFT(B172,9),3),Targets!$P$3:$Q$12,2,FALSE),Targets!$I$10:$L$14,4,FALSE)</f>
        <v>-54</v>
      </c>
    </row>
    <row r="173" spans="1:4" x14ac:dyDescent="0.25">
      <c r="A173" t="s">
        <v>13</v>
      </c>
      <c r="B173" t="str">
        <f t="shared" si="0"/>
        <v>COMBDGAERNewSH</v>
      </c>
      <c r="C173" t="str">
        <f>VLOOKUP(B173,'NZ50-10_tech_groups'!A:B,2,FALSE)&amp;"-T3"</f>
        <v>NZ50-BDG-10-COMBDGAER-TEDI-T3</v>
      </c>
      <c r="D173" s="1">
        <f>-VLOOKUP(VLOOKUP(RIGHT(LEFT(B173,9),3),Targets!$P$3:$Q$12,2,FALSE),Targets!$I$10:$L$14,4,FALSE)</f>
        <v>-54</v>
      </c>
    </row>
    <row r="174" spans="1:4" x14ac:dyDescent="0.25">
      <c r="A174" t="s">
        <v>13</v>
      </c>
      <c r="B174" t="str">
        <f t="shared" si="0"/>
        <v>COMBDGAFSNewSH</v>
      </c>
      <c r="C174" t="str">
        <f>VLOOKUP(B174,'NZ50-10_tech_groups'!A:B,2,FALSE)&amp;"-T3"</f>
        <v>NZ50-BDG-10-COMBDGAFS-TEDI-T3</v>
      </c>
      <c r="D174" s="1">
        <f>-VLOOKUP(VLOOKUP(RIGHT(LEFT(B174,9),3),Targets!$P$3:$Q$12,2,FALSE),Targets!$I$10:$L$14,4,FALSE)</f>
        <v>-54</v>
      </c>
    </row>
    <row r="175" spans="1:4" x14ac:dyDescent="0.25">
      <c r="A175" t="s">
        <v>13</v>
      </c>
      <c r="B175" t="str">
        <f t="shared" si="0"/>
        <v>COMBDGOTSNewSH</v>
      </c>
      <c r="C175" t="str">
        <f>VLOOKUP(B175,'NZ50-10_tech_groups'!A:B,2,FALSE)&amp;"-T3"</f>
        <v>NZ50-BDG-10-COMBDGOTS-TEDI-T3</v>
      </c>
      <c r="D175" s="1">
        <f>-VLOOKUP(VLOOKUP(RIGHT(LEFT(B175,9),3),Targets!$P$3:$Q$12,2,FALSE),Targets!$I$10:$L$14,4,FALSE)</f>
        <v>-54</v>
      </c>
    </row>
    <row r="176" spans="1:4" x14ac:dyDescent="0.25">
      <c r="A176" t="s">
        <v>13</v>
      </c>
      <c r="B176" t="str">
        <f t="shared" si="0"/>
        <v>COMBDGAERNewSHFUR___ESRNGA_23</v>
      </c>
      <c r="C176" t="str">
        <f>VLOOKUP(B176,'NZ50-10_tech_groups'!A:B,2,FALSE)&amp;"-T3"</f>
        <v>NZ50-BDG-10-COMBDGAER-TEDI-T3</v>
      </c>
      <c r="D176">
        <v>1</v>
      </c>
    </row>
    <row r="177" spans="1:4" x14ac:dyDescent="0.25">
      <c r="A177" t="s">
        <v>13</v>
      </c>
      <c r="B177" t="str">
        <f t="shared" si="0"/>
        <v>COMBDGAERNewSHFUR___ESRPRO_23</v>
      </c>
      <c r="C177" t="str">
        <f>VLOOKUP(B177,'NZ50-10_tech_groups'!A:B,2,FALSE)&amp;"-T3"</f>
        <v>NZ50-BDG-10-COMBDGAER-TEDI-T3</v>
      </c>
      <c r="D177">
        <v>1</v>
      </c>
    </row>
    <row r="178" spans="1:4" x14ac:dyDescent="0.25">
      <c r="A178" t="s">
        <v>13</v>
      </c>
      <c r="B178" t="str">
        <f t="shared" si="0"/>
        <v>COMBDGAERNewSHFUR___HIGHFO_23</v>
      </c>
      <c r="C178" t="str">
        <f>VLOOKUP(B178,'NZ50-10_tech_groups'!A:B,2,FALSE)&amp;"-T3"</f>
        <v>NZ50-BDG-10-COMBDGAER-TEDI-T3</v>
      </c>
      <c r="D178">
        <v>1</v>
      </c>
    </row>
    <row r="179" spans="1:4" x14ac:dyDescent="0.25">
      <c r="A179" t="s">
        <v>13</v>
      </c>
      <c r="B179" t="str">
        <f t="shared" si="0"/>
        <v>COMBDGAERNewSHFUR___HIGLFO_23</v>
      </c>
      <c r="C179" t="str">
        <f>VLOOKUP(B179,'NZ50-10_tech_groups'!A:B,2,FALSE)&amp;"-T3"</f>
        <v>NZ50-BDG-10-COMBDGAER-TEDI-T3</v>
      </c>
      <c r="D179">
        <v>1</v>
      </c>
    </row>
    <row r="180" spans="1:4" x14ac:dyDescent="0.25">
      <c r="A180" t="s">
        <v>13</v>
      </c>
      <c r="B180" t="str">
        <f t="shared" si="0"/>
        <v>COMBDGAERNewSHFUR___HIGNGA_16</v>
      </c>
      <c r="C180" t="str">
        <f>VLOOKUP(B180,'NZ50-10_tech_groups'!A:B,2,FALSE)&amp;"-T3"</f>
        <v>NZ50-BDG-10-COMBDGAER-TEDI-T3</v>
      </c>
      <c r="D180">
        <v>1</v>
      </c>
    </row>
    <row r="181" spans="1:4" x14ac:dyDescent="0.25">
      <c r="A181" t="s">
        <v>13</v>
      </c>
      <c r="B181" t="str">
        <f t="shared" si="0"/>
        <v>COMBDGAERNewSHFUR___HIGNGA_23</v>
      </c>
      <c r="C181" t="str">
        <f>VLOOKUP(B181,'NZ50-10_tech_groups'!A:B,2,FALSE)&amp;"-T3"</f>
        <v>NZ50-BDG-10-COMBDGAER-TEDI-T3</v>
      </c>
      <c r="D181">
        <v>1</v>
      </c>
    </row>
    <row r="182" spans="1:4" x14ac:dyDescent="0.25">
      <c r="A182" t="s">
        <v>13</v>
      </c>
      <c r="B182" t="str">
        <f t="shared" si="0"/>
        <v>COMBDGAERNewSHFUR___HIGPRO_23</v>
      </c>
      <c r="C182" t="str">
        <f>VLOOKUP(B182,'NZ50-10_tech_groups'!A:B,2,FALSE)&amp;"-T3"</f>
        <v>NZ50-BDG-10-COMBDGAER-TEDI-T3</v>
      </c>
      <c r="D182">
        <v>1</v>
      </c>
    </row>
    <row r="183" spans="1:4" x14ac:dyDescent="0.25">
      <c r="A183" t="s">
        <v>13</v>
      </c>
      <c r="B183" t="str">
        <f t="shared" si="0"/>
        <v>COMBDGAERNewSHFUR___STDELC_16</v>
      </c>
      <c r="C183" t="str">
        <f>VLOOKUP(B183,'NZ50-10_tech_groups'!A:B,2,FALSE)&amp;"-T3"</f>
        <v>NZ50-BDG-10-COMBDGAER-TEDI-T3</v>
      </c>
      <c r="D183">
        <v>1</v>
      </c>
    </row>
    <row r="184" spans="1:4" x14ac:dyDescent="0.25">
      <c r="A184" t="s">
        <v>13</v>
      </c>
      <c r="B184" t="str">
        <f t="shared" si="0"/>
        <v>COMBDGAERNewSHFUR___STDELC_23</v>
      </c>
      <c r="C184" t="str">
        <f>VLOOKUP(B184,'NZ50-10_tech_groups'!A:B,2,FALSE)&amp;"-T3"</f>
        <v>NZ50-BDG-10-COMBDGAER-TEDI-T3</v>
      </c>
      <c r="D184">
        <v>1</v>
      </c>
    </row>
    <row r="185" spans="1:4" x14ac:dyDescent="0.25">
      <c r="A185" t="s">
        <v>13</v>
      </c>
      <c r="B185" t="str">
        <f t="shared" si="0"/>
        <v>COMBDGAERNewSHFUR___STDHFO_16</v>
      </c>
      <c r="C185" t="str">
        <f>VLOOKUP(B185,'NZ50-10_tech_groups'!A:B,2,FALSE)&amp;"-T3"</f>
        <v>NZ50-BDG-10-COMBDGAER-TEDI-T3</v>
      </c>
      <c r="D185">
        <v>1</v>
      </c>
    </row>
    <row r="186" spans="1:4" x14ac:dyDescent="0.25">
      <c r="A186" t="s">
        <v>13</v>
      </c>
      <c r="B186" t="str">
        <f t="shared" si="0"/>
        <v>COMBDGAERNewSHFUR___STDHFO_23</v>
      </c>
      <c r="C186" t="str">
        <f>VLOOKUP(B186,'NZ50-10_tech_groups'!A:B,2,FALSE)&amp;"-T3"</f>
        <v>NZ50-BDG-10-COMBDGAER-TEDI-T3</v>
      </c>
      <c r="D186">
        <v>1</v>
      </c>
    </row>
    <row r="187" spans="1:4" x14ac:dyDescent="0.25">
      <c r="A187" t="s">
        <v>13</v>
      </c>
      <c r="B187" t="str">
        <f t="shared" si="0"/>
        <v>COMBDGAERNewSHFUR___STDKER_16</v>
      </c>
      <c r="C187" t="str">
        <f>VLOOKUP(B187,'NZ50-10_tech_groups'!A:B,2,FALSE)&amp;"-T3"</f>
        <v>NZ50-BDG-10-COMBDGAER-TEDI-T3</v>
      </c>
      <c r="D187">
        <v>1</v>
      </c>
    </row>
    <row r="188" spans="1:4" x14ac:dyDescent="0.25">
      <c r="A188" t="s">
        <v>13</v>
      </c>
      <c r="B188" t="str">
        <f t="shared" si="0"/>
        <v>COMBDGAERNewSHFUR___STDKER_23</v>
      </c>
      <c r="C188" t="str">
        <f>VLOOKUP(B188,'NZ50-10_tech_groups'!A:B,2,FALSE)&amp;"-T3"</f>
        <v>NZ50-BDG-10-COMBDGAER-TEDI-T3</v>
      </c>
      <c r="D188">
        <v>1</v>
      </c>
    </row>
    <row r="189" spans="1:4" x14ac:dyDescent="0.25">
      <c r="A189" t="s">
        <v>13</v>
      </c>
      <c r="B189" t="str">
        <f t="shared" si="0"/>
        <v>COMBDGAERNewSHFUR___STDLFO_16</v>
      </c>
      <c r="C189" t="str">
        <f>VLOOKUP(B189,'NZ50-10_tech_groups'!A:B,2,FALSE)&amp;"-T3"</f>
        <v>NZ50-BDG-10-COMBDGAER-TEDI-T3</v>
      </c>
      <c r="D189">
        <v>1</v>
      </c>
    </row>
    <row r="190" spans="1:4" x14ac:dyDescent="0.25">
      <c r="A190" t="s">
        <v>13</v>
      </c>
      <c r="B190" t="str">
        <f t="shared" si="0"/>
        <v>COMBDGAERNewSHFUR___STDLFO_23</v>
      </c>
      <c r="C190" t="str">
        <f>VLOOKUP(B190,'NZ50-10_tech_groups'!A:B,2,FALSE)&amp;"-T3"</f>
        <v>NZ50-BDG-10-COMBDGAER-TEDI-T3</v>
      </c>
      <c r="D190">
        <v>1</v>
      </c>
    </row>
    <row r="191" spans="1:4" x14ac:dyDescent="0.25">
      <c r="A191" t="s">
        <v>13</v>
      </c>
      <c r="B191" t="str">
        <f t="shared" si="0"/>
        <v>COMBDGAERNewSHFUR___STDNGA_16</v>
      </c>
      <c r="C191" t="str">
        <f>VLOOKUP(B191,'NZ50-10_tech_groups'!A:B,2,FALSE)&amp;"-T3"</f>
        <v>NZ50-BDG-10-COMBDGAER-TEDI-T3</v>
      </c>
      <c r="D191">
        <v>1</v>
      </c>
    </row>
    <row r="192" spans="1:4" x14ac:dyDescent="0.25">
      <c r="A192" t="s">
        <v>13</v>
      </c>
      <c r="B192" t="str">
        <f t="shared" si="0"/>
        <v>COMBDGAERNewSHFUR___STDNGA_23</v>
      </c>
      <c r="C192" t="str">
        <f>VLOOKUP(B192,'NZ50-10_tech_groups'!A:B,2,FALSE)&amp;"-T3"</f>
        <v>NZ50-BDG-10-COMBDGAER-TEDI-T3</v>
      </c>
      <c r="D192">
        <v>1</v>
      </c>
    </row>
    <row r="193" spans="1:4" x14ac:dyDescent="0.25">
      <c r="A193" t="s">
        <v>13</v>
      </c>
      <c r="B193" t="str">
        <f t="shared" si="0"/>
        <v>COMBDGAERNewSHFUR___STDPRO_16</v>
      </c>
      <c r="C193" t="str">
        <f>VLOOKUP(B193,'NZ50-10_tech_groups'!A:B,2,FALSE)&amp;"-T3"</f>
        <v>NZ50-BDG-10-COMBDGAER-TEDI-T3</v>
      </c>
      <c r="D193">
        <v>1</v>
      </c>
    </row>
    <row r="194" spans="1:4" x14ac:dyDescent="0.25">
      <c r="A194" t="s">
        <v>13</v>
      </c>
      <c r="B194" t="str">
        <f t="shared" si="0"/>
        <v>COMBDGAERNewSHFUR___STDPRO_23</v>
      </c>
      <c r="C194" t="str">
        <f>VLOOKUP(B194,'NZ50-10_tech_groups'!A:B,2,FALSE)&amp;"-T3"</f>
        <v>NZ50-BDG-10-COMBDGAER-TEDI-T3</v>
      </c>
      <c r="D194">
        <v>1</v>
      </c>
    </row>
    <row r="195" spans="1:4" x14ac:dyDescent="0.25">
      <c r="A195" t="s">
        <v>13</v>
      </c>
      <c r="B195" t="str">
        <f t="shared" si="0"/>
        <v>COMBDGAERNewSHFURLARSTDHH2_23</v>
      </c>
      <c r="C195" t="str">
        <f>VLOOKUP(B195,'NZ50-10_tech_groups'!A:B,2,FALSE)&amp;"-T3"</f>
        <v>NZ50-BDG-10-COMBDGAER-TEDI-T3</v>
      </c>
      <c r="D195">
        <v>1</v>
      </c>
    </row>
    <row r="196" spans="1:4" x14ac:dyDescent="0.25">
      <c r="A196" t="s">
        <v>13</v>
      </c>
      <c r="B196" t="str">
        <f t="shared" si="0"/>
        <v>COMBDGAERNewSHFURMEDSTDHH2_23</v>
      </c>
      <c r="C196" t="str">
        <f>VLOOKUP(B196,'NZ50-10_tech_groups'!A:B,2,FALSE)&amp;"-T3"</f>
        <v>NZ50-BDG-10-COMBDGAER-TEDI-T3</v>
      </c>
      <c r="D196">
        <v>1</v>
      </c>
    </row>
    <row r="197" spans="1:4" x14ac:dyDescent="0.25">
      <c r="A197" t="s">
        <v>13</v>
      </c>
      <c r="B197" t="str">
        <f t="shared" si="0"/>
        <v>COMBDGAERNewSHFURSMASTDHH2_23</v>
      </c>
      <c r="C197" t="str">
        <f>VLOOKUP(B197,'NZ50-10_tech_groups'!A:B,2,FALSE)&amp;"-T3"</f>
        <v>NZ50-BDG-10-COMBDGAER-TEDI-T3</v>
      </c>
      <c r="D197">
        <v>1</v>
      </c>
    </row>
    <row r="198" spans="1:4" x14ac:dyDescent="0.25">
      <c r="A198" t="s">
        <v>13</v>
      </c>
      <c r="B198" t="str">
        <f t="shared" si="0"/>
        <v>COMBDGAERNewSHHEP___ESRELC_23</v>
      </c>
      <c r="C198" t="str">
        <f>VLOOKUP(B198,'NZ50-10_tech_groups'!A:B,2,FALSE)&amp;"-T3"</f>
        <v>NZ50-BDG-10-COMBDGAER-TEDI-T3</v>
      </c>
      <c r="D198">
        <v>1</v>
      </c>
    </row>
    <row r="199" spans="1:4" x14ac:dyDescent="0.25">
      <c r="A199" t="s">
        <v>13</v>
      </c>
      <c r="B199" t="str">
        <f t="shared" si="0"/>
        <v>COMBDGAERNewSHHEP___ESRGEO_23</v>
      </c>
      <c r="C199" t="str">
        <f>VLOOKUP(B199,'NZ50-10_tech_groups'!A:B,2,FALSE)&amp;"-T3"</f>
        <v>NZ50-BDG-10-COMBDGAER-TEDI-T3</v>
      </c>
      <c r="D199">
        <v>1</v>
      </c>
    </row>
    <row r="200" spans="1:4" x14ac:dyDescent="0.25">
      <c r="A200" t="s">
        <v>13</v>
      </c>
      <c r="B200" t="str">
        <f t="shared" si="0"/>
        <v>COMBDGAERNewSHHEP___HIGELC_23</v>
      </c>
      <c r="C200" t="str">
        <f>VLOOKUP(B200,'NZ50-10_tech_groups'!A:B,2,FALSE)&amp;"-T3"</f>
        <v>NZ50-BDG-10-COMBDGAER-TEDI-T3</v>
      </c>
      <c r="D200">
        <v>1</v>
      </c>
    </row>
    <row r="201" spans="1:4" x14ac:dyDescent="0.25">
      <c r="A201" t="s">
        <v>13</v>
      </c>
      <c r="B201" t="str">
        <f t="shared" si="0"/>
        <v>COMBDGAERNewSHHEP___HIGGEO_23</v>
      </c>
      <c r="C201" t="str">
        <f>VLOOKUP(B201,'NZ50-10_tech_groups'!A:B,2,FALSE)&amp;"-T3"</f>
        <v>NZ50-BDG-10-COMBDGAER-TEDI-T3</v>
      </c>
      <c r="D201">
        <v>1</v>
      </c>
    </row>
    <row r="202" spans="1:4" x14ac:dyDescent="0.25">
      <c r="A202" t="s">
        <v>13</v>
      </c>
      <c r="B202" t="str">
        <f t="shared" si="0"/>
        <v>COMBDGAERNewSHHEP___STDELC_16</v>
      </c>
      <c r="C202" t="str">
        <f>VLOOKUP(B202,'NZ50-10_tech_groups'!A:B,2,FALSE)&amp;"-T3"</f>
        <v>NZ50-BDG-10-COMBDGAER-TEDI-T3</v>
      </c>
      <c r="D202">
        <v>1</v>
      </c>
    </row>
    <row r="203" spans="1:4" x14ac:dyDescent="0.25">
      <c r="A203" t="s">
        <v>13</v>
      </c>
      <c r="B203" t="str">
        <f t="shared" si="0"/>
        <v>COMBDGAERNewSHHEP___STDELC_23</v>
      </c>
      <c r="C203" t="str">
        <f>VLOOKUP(B203,'NZ50-10_tech_groups'!A:B,2,FALSE)&amp;"-T3"</f>
        <v>NZ50-BDG-10-COMBDGAER-TEDI-T3</v>
      </c>
      <c r="D203">
        <v>1</v>
      </c>
    </row>
    <row r="204" spans="1:4" x14ac:dyDescent="0.25">
      <c r="A204" t="s">
        <v>13</v>
      </c>
      <c r="B204" t="str">
        <f t="shared" si="0"/>
        <v>COMBDGAERNewSHHEP___STDGEO_23</v>
      </c>
      <c r="C204" t="str">
        <f>VLOOKUP(B204,'NZ50-10_tech_groups'!A:B,2,FALSE)&amp;"-T3"</f>
        <v>NZ50-BDG-10-COMBDGAER-TEDI-T3</v>
      </c>
      <c r="D204">
        <v>1</v>
      </c>
    </row>
    <row r="205" spans="1:4" x14ac:dyDescent="0.25">
      <c r="A205" t="s">
        <v>13</v>
      </c>
      <c r="B205" t="str">
        <f t="shared" si="0"/>
        <v>COMBDGAERNewSHHEP___STDNGA_23</v>
      </c>
      <c r="C205" t="str">
        <f>VLOOKUP(B205,'NZ50-10_tech_groups'!A:B,2,FALSE)&amp;"-T3"</f>
        <v>NZ50-BDG-10-COMBDGAER-TEDI-T3</v>
      </c>
      <c r="D205">
        <v>1</v>
      </c>
    </row>
    <row r="206" spans="1:4" x14ac:dyDescent="0.25">
      <c r="A206" t="s">
        <v>13</v>
      </c>
      <c r="B206" t="str">
        <f t="shared" si="0"/>
        <v>COMBDGAERNewSHPLT___STDELC_16</v>
      </c>
      <c r="C206" t="str">
        <f>VLOOKUP(B206,'NZ50-10_tech_groups'!A:B,2,FALSE)&amp;"-T3"</f>
        <v>NZ50-BDG-10-COMBDGAER-TEDI-T3</v>
      </c>
      <c r="D206">
        <v>1</v>
      </c>
    </row>
    <row r="207" spans="1:4" x14ac:dyDescent="0.25">
      <c r="A207" t="s">
        <v>13</v>
      </c>
      <c r="B207" t="str">
        <f t="shared" si="0"/>
        <v>COMBDGAERNewSHPLT1000WSTDELC_23</v>
      </c>
      <c r="C207" t="str">
        <f>VLOOKUP(B207,'NZ50-10_tech_groups'!A:B,2,FALSE)&amp;"-T3"</f>
        <v>NZ50-BDG-10-COMBDGAER-TEDI-T3</v>
      </c>
      <c r="D207">
        <v>1</v>
      </c>
    </row>
    <row r="208" spans="1:4" x14ac:dyDescent="0.25">
      <c r="A208" t="s">
        <v>13</v>
      </c>
      <c r="B208" t="str">
        <f t="shared" si="0"/>
        <v>COMBDGAERNewSHPLT1500WSTDELC_23</v>
      </c>
      <c r="C208" t="str">
        <f>VLOOKUP(B208,'NZ50-10_tech_groups'!A:B,2,FALSE)&amp;"-T3"</f>
        <v>NZ50-BDG-10-COMBDGAER-TEDI-T3</v>
      </c>
      <c r="D208">
        <v>1</v>
      </c>
    </row>
    <row r="209" spans="1:4" x14ac:dyDescent="0.25">
      <c r="A209" t="s">
        <v>13</v>
      </c>
      <c r="B209" t="str">
        <f t="shared" si="0"/>
        <v>COMBDGAERNewSHPLT500WSTDELC_23</v>
      </c>
      <c r="C209" t="str">
        <f>VLOOKUP(B209,'NZ50-10_tech_groups'!A:B,2,FALSE)&amp;"-T3"</f>
        <v>NZ50-BDG-10-COMBDGAER-TEDI-T3</v>
      </c>
      <c r="D209">
        <v>1</v>
      </c>
    </row>
    <row r="210" spans="1:4" x14ac:dyDescent="0.25">
      <c r="A210" t="s">
        <v>13</v>
      </c>
      <c r="B210" t="str">
        <f t="shared" si="0"/>
        <v>COMBDGAFSNewSHFUR___ESRNGA_23</v>
      </c>
      <c r="C210" t="str">
        <f>VLOOKUP(B210,'NZ50-10_tech_groups'!A:B,2,FALSE)&amp;"-T3"</f>
        <v>NZ50-BDG-10-COMBDGAFS-TEDI-T3</v>
      </c>
      <c r="D210">
        <v>1</v>
      </c>
    </row>
    <row r="211" spans="1:4" x14ac:dyDescent="0.25">
      <c r="A211" t="s">
        <v>13</v>
      </c>
      <c r="B211" t="str">
        <f t="shared" si="0"/>
        <v>COMBDGAFSNewSHFUR___ESRPRO_23</v>
      </c>
      <c r="C211" t="str">
        <f>VLOOKUP(B211,'NZ50-10_tech_groups'!A:B,2,FALSE)&amp;"-T3"</f>
        <v>NZ50-BDG-10-COMBDGAFS-TEDI-T3</v>
      </c>
      <c r="D211">
        <v>1</v>
      </c>
    </row>
    <row r="212" spans="1:4" x14ac:dyDescent="0.25">
      <c r="A212" t="s">
        <v>13</v>
      </c>
      <c r="B212" t="str">
        <f t="shared" si="0"/>
        <v>COMBDGAFSNewSHFUR___HIGHFO_23</v>
      </c>
      <c r="C212" t="str">
        <f>VLOOKUP(B212,'NZ50-10_tech_groups'!A:B,2,FALSE)&amp;"-T3"</f>
        <v>NZ50-BDG-10-COMBDGAFS-TEDI-T3</v>
      </c>
      <c r="D212">
        <v>1</v>
      </c>
    </row>
    <row r="213" spans="1:4" x14ac:dyDescent="0.25">
      <c r="A213" t="s">
        <v>13</v>
      </c>
      <c r="B213" t="str">
        <f t="shared" si="0"/>
        <v>COMBDGAFSNewSHFUR___HIGLFO_23</v>
      </c>
      <c r="C213" t="str">
        <f>VLOOKUP(B213,'NZ50-10_tech_groups'!A:B,2,FALSE)&amp;"-T3"</f>
        <v>NZ50-BDG-10-COMBDGAFS-TEDI-T3</v>
      </c>
      <c r="D213">
        <v>1</v>
      </c>
    </row>
    <row r="214" spans="1:4" x14ac:dyDescent="0.25">
      <c r="A214" t="s">
        <v>13</v>
      </c>
      <c r="B214" t="str">
        <f t="shared" si="0"/>
        <v>COMBDGAFSNewSHFUR___HIGNGA_16</v>
      </c>
      <c r="C214" t="str">
        <f>VLOOKUP(B214,'NZ50-10_tech_groups'!A:B,2,FALSE)&amp;"-T3"</f>
        <v>NZ50-BDG-10-COMBDGAFS-TEDI-T3</v>
      </c>
      <c r="D214">
        <v>1</v>
      </c>
    </row>
    <row r="215" spans="1:4" x14ac:dyDescent="0.25">
      <c r="A215" t="s">
        <v>13</v>
      </c>
      <c r="B215" t="str">
        <f t="shared" si="0"/>
        <v>COMBDGAFSNewSHFUR___HIGNGA_23</v>
      </c>
      <c r="C215" t="str">
        <f>VLOOKUP(B215,'NZ50-10_tech_groups'!A:B,2,FALSE)&amp;"-T3"</f>
        <v>NZ50-BDG-10-COMBDGAFS-TEDI-T3</v>
      </c>
      <c r="D215">
        <v>1</v>
      </c>
    </row>
    <row r="216" spans="1:4" x14ac:dyDescent="0.25">
      <c r="A216" t="s">
        <v>13</v>
      </c>
      <c r="B216" t="str">
        <f t="shared" si="0"/>
        <v>COMBDGAFSNewSHFUR___HIGPRO_23</v>
      </c>
      <c r="C216" t="str">
        <f>VLOOKUP(B216,'NZ50-10_tech_groups'!A:B,2,FALSE)&amp;"-T3"</f>
        <v>NZ50-BDG-10-COMBDGAFS-TEDI-T3</v>
      </c>
      <c r="D216">
        <v>1</v>
      </c>
    </row>
    <row r="217" spans="1:4" x14ac:dyDescent="0.25">
      <c r="A217" t="s">
        <v>13</v>
      </c>
      <c r="B217" t="str">
        <f t="shared" si="0"/>
        <v>COMBDGAFSNewSHFUR___STDELC_16</v>
      </c>
      <c r="C217" t="str">
        <f>VLOOKUP(B217,'NZ50-10_tech_groups'!A:B,2,FALSE)&amp;"-T3"</f>
        <v>NZ50-BDG-10-COMBDGAFS-TEDI-T3</v>
      </c>
      <c r="D217">
        <v>1</v>
      </c>
    </row>
    <row r="218" spans="1:4" x14ac:dyDescent="0.25">
      <c r="A218" t="s">
        <v>13</v>
      </c>
      <c r="B218" t="str">
        <f t="shared" si="0"/>
        <v>COMBDGAFSNewSHFUR___STDELC_23</v>
      </c>
      <c r="C218" t="str">
        <f>VLOOKUP(B218,'NZ50-10_tech_groups'!A:B,2,FALSE)&amp;"-T3"</f>
        <v>NZ50-BDG-10-COMBDGAFS-TEDI-T3</v>
      </c>
      <c r="D218">
        <v>1</v>
      </c>
    </row>
    <row r="219" spans="1:4" x14ac:dyDescent="0.25">
      <c r="A219" t="s">
        <v>13</v>
      </c>
      <c r="B219" t="str">
        <f t="shared" si="0"/>
        <v>COMBDGAFSNewSHFUR___STDHFO_16</v>
      </c>
      <c r="C219" t="str">
        <f>VLOOKUP(B219,'NZ50-10_tech_groups'!A:B,2,FALSE)&amp;"-T3"</f>
        <v>NZ50-BDG-10-COMBDGAFS-TEDI-T3</v>
      </c>
      <c r="D219">
        <v>1</v>
      </c>
    </row>
    <row r="220" spans="1:4" x14ac:dyDescent="0.25">
      <c r="A220" t="s">
        <v>13</v>
      </c>
      <c r="B220" t="str">
        <f t="shared" si="0"/>
        <v>COMBDGAFSNewSHFUR___STDHFO_23</v>
      </c>
      <c r="C220" t="str">
        <f>VLOOKUP(B220,'NZ50-10_tech_groups'!A:B,2,FALSE)&amp;"-T3"</f>
        <v>NZ50-BDG-10-COMBDGAFS-TEDI-T3</v>
      </c>
      <c r="D220">
        <v>1</v>
      </c>
    </row>
    <row r="221" spans="1:4" x14ac:dyDescent="0.25">
      <c r="A221" t="s">
        <v>13</v>
      </c>
      <c r="B221" t="str">
        <f t="shared" si="0"/>
        <v>COMBDGAFSNewSHFUR___STDKER_16</v>
      </c>
      <c r="C221" t="str">
        <f>VLOOKUP(B221,'NZ50-10_tech_groups'!A:B,2,FALSE)&amp;"-T3"</f>
        <v>NZ50-BDG-10-COMBDGAFS-TEDI-T3</v>
      </c>
      <c r="D221">
        <v>1</v>
      </c>
    </row>
    <row r="222" spans="1:4" x14ac:dyDescent="0.25">
      <c r="A222" t="s">
        <v>13</v>
      </c>
      <c r="B222" t="str">
        <f t="shared" si="0"/>
        <v>COMBDGAFSNewSHFUR___STDKER_23</v>
      </c>
      <c r="C222" t="str">
        <f>VLOOKUP(B222,'NZ50-10_tech_groups'!A:B,2,FALSE)&amp;"-T3"</f>
        <v>NZ50-BDG-10-COMBDGAFS-TEDI-T3</v>
      </c>
      <c r="D222">
        <v>1</v>
      </c>
    </row>
    <row r="223" spans="1:4" x14ac:dyDescent="0.25">
      <c r="A223" t="s">
        <v>13</v>
      </c>
      <c r="B223" t="str">
        <f t="shared" si="0"/>
        <v>COMBDGAFSNewSHFUR___STDLFO_16</v>
      </c>
      <c r="C223" t="str">
        <f>VLOOKUP(B223,'NZ50-10_tech_groups'!A:B,2,FALSE)&amp;"-T3"</f>
        <v>NZ50-BDG-10-COMBDGAFS-TEDI-T3</v>
      </c>
      <c r="D223">
        <v>1</v>
      </c>
    </row>
    <row r="224" spans="1:4" x14ac:dyDescent="0.25">
      <c r="A224" t="s">
        <v>13</v>
      </c>
      <c r="B224" t="str">
        <f t="shared" si="0"/>
        <v>COMBDGAFSNewSHFUR___STDLFO_23</v>
      </c>
      <c r="C224" t="str">
        <f>VLOOKUP(B224,'NZ50-10_tech_groups'!A:B,2,FALSE)&amp;"-T3"</f>
        <v>NZ50-BDG-10-COMBDGAFS-TEDI-T3</v>
      </c>
      <c r="D224">
        <v>1</v>
      </c>
    </row>
    <row r="225" spans="1:4" x14ac:dyDescent="0.25">
      <c r="A225" t="s">
        <v>13</v>
      </c>
      <c r="B225" t="str">
        <f t="shared" si="0"/>
        <v>COMBDGAFSNewSHFUR___STDNGA_16</v>
      </c>
      <c r="C225" t="str">
        <f>VLOOKUP(B225,'NZ50-10_tech_groups'!A:B,2,FALSE)&amp;"-T3"</f>
        <v>NZ50-BDG-10-COMBDGAFS-TEDI-T3</v>
      </c>
      <c r="D225">
        <v>1</v>
      </c>
    </row>
    <row r="226" spans="1:4" x14ac:dyDescent="0.25">
      <c r="A226" t="s">
        <v>13</v>
      </c>
      <c r="B226" t="str">
        <f t="shared" si="0"/>
        <v>COMBDGAFSNewSHFUR___STDNGA_23</v>
      </c>
      <c r="C226" t="str">
        <f>VLOOKUP(B226,'NZ50-10_tech_groups'!A:B,2,FALSE)&amp;"-T3"</f>
        <v>NZ50-BDG-10-COMBDGAFS-TEDI-T3</v>
      </c>
      <c r="D226">
        <v>1</v>
      </c>
    </row>
    <row r="227" spans="1:4" x14ac:dyDescent="0.25">
      <c r="A227" t="s">
        <v>13</v>
      </c>
      <c r="B227" t="str">
        <f t="shared" si="0"/>
        <v>COMBDGAFSNewSHFUR___STDPRO_16</v>
      </c>
      <c r="C227" t="str">
        <f>VLOOKUP(B227,'NZ50-10_tech_groups'!A:B,2,FALSE)&amp;"-T3"</f>
        <v>NZ50-BDG-10-COMBDGAFS-TEDI-T3</v>
      </c>
      <c r="D227">
        <v>1</v>
      </c>
    </row>
    <row r="228" spans="1:4" x14ac:dyDescent="0.25">
      <c r="A228" t="s">
        <v>13</v>
      </c>
      <c r="B228" t="str">
        <f t="shared" si="0"/>
        <v>COMBDGAFSNewSHFUR___STDPRO_23</v>
      </c>
      <c r="C228" t="str">
        <f>VLOOKUP(B228,'NZ50-10_tech_groups'!A:B,2,FALSE)&amp;"-T3"</f>
        <v>NZ50-BDG-10-COMBDGAFS-TEDI-T3</v>
      </c>
      <c r="D228">
        <v>1</v>
      </c>
    </row>
    <row r="229" spans="1:4" x14ac:dyDescent="0.25">
      <c r="A229" t="s">
        <v>13</v>
      </c>
      <c r="B229" t="str">
        <f t="shared" si="0"/>
        <v>COMBDGAFSNewSHFURLARSTDHH2_23</v>
      </c>
      <c r="C229" t="str">
        <f>VLOOKUP(B229,'NZ50-10_tech_groups'!A:B,2,FALSE)&amp;"-T3"</f>
        <v>NZ50-BDG-10-COMBDGAFS-TEDI-T3</v>
      </c>
      <c r="D229">
        <v>1</v>
      </c>
    </row>
    <row r="230" spans="1:4" x14ac:dyDescent="0.25">
      <c r="A230" t="s">
        <v>13</v>
      </c>
      <c r="B230" t="str">
        <f t="shared" si="0"/>
        <v>COMBDGAFSNewSHFURMEDSTDHH2_23</v>
      </c>
      <c r="C230" t="str">
        <f>VLOOKUP(B230,'NZ50-10_tech_groups'!A:B,2,FALSE)&amp;"-T3"</f>
        <v>NZ50-BDG-10-COMBDGAFS-TEDI-T3</v>
      </c>
      <c r="D230">
        <v>1</v>
      </c>
    </row>
    <row r="231" spans="1:4" x14ac:dyDescent="0.25">
      <c r="A231" t="s">
        <v>13</v>
      </c>
      <c r="B231" t="str">
        <f t="shared" ref="B231:B294" si="1">B67</f>
        <v>COMBDGAFSNewSHFURSMASTDHH2_23</v>
      </c>
      <c r="C231" t="str">
        <f>VLOOKUP(B231,'NZ50-10_tech_groups'!A:B,2,FALSE)&amp;"-T3"</f>
        <v>NZ50-BDG-10-COMBDGAFS-TEDI-T3</v>
      </c>
      <c r="D231">
        <v>1</v>
      </c>
    </row>
    <row r="232" spans="1:4" x14ac:dyDescent="0.25">
      <c r="A232" t="s">
        <v>13</v>
      </c>
      <c r="B232" t="str">
        <f t="shared" si="1"/>
        <v>COMBDGAFSNewSHHEP___ESRELC_23</v>
      </c>
      <c r="C232" t="str">
        <f>VLOOKUP(B232,'NZ50-10_tech_groups'!A:B,2,FALSE)&amp;"-T3"</f>
        <v>NZ50-BDG-10-COMBDGAFS-TEDI-T3</v>
      </c>
      <c r="D232">
        <v>1</v>
      </c>
    </row>
    <row r="233" spans="1:4" x14ac:dyDescent="0.25">
      <c r="A233" t="s">
        <v>13</v>
      </c>
      <c r="B233" t="str">
        <f t="shared" si="1"/>
        <v>COMBDGAFSNewSHHEP___ESRGEO_23</v>
      </c>
      <c r="C233" t="str">
        <f>VLOOKUP(B233,'NZ50-10_tech_groups'!A:B,2,FALSE)&amp;"-T3"</f>
        <v>NZ50-BDG-10-COMBDGAFS-TEDI-T3</v>
      </c>
      <c r="D233">
        <v>1</v>
      </c>
    </row>
    <row r="234" spans="1:4" x14ac:dyDescent="0.25">
      <c r="A234" t="s">
        <v>13</v>
      </c>
      <c r="B234" t="str">
        <f t="shared" si="1"/>
        <v>COMBDGAFSNewSHHEP___HIGELC_23</v>
      </c>
      <c r="C234" t="str">
        <f>VLOOKUP(B234,'NZ50-10_tech_groups'!A:B,2,FALSE)&amp;"-T3"</f>
        <v>NZ50-BDG-10-COMBDGAFS-TEDI-T3</v>
      </c>
      <c r="D234">
        <v>1</v>
      </c>
    </row>
    <row r="235" spans="1:4" x14ac:dyDescent="0.25">
      <c r="A235" t="s">
        <v>13</v>
      </c>
      <c r="B235" t="str">
        <f t="shared" si="1"/>
        <v>COMBDGAFSNewSHHEP___HIGGEO_23</v>
      </c>
      <c r="C235" t="str">
        <f>VLOOKUP(B235,'NZ50-10_tech_groups'!A:B,2,FALSE)&amp;"-T3"</f>
        <v>NZ50-BDG-10-COMBDGAFS-TEDI-T3</v>
      </c>
      <c r="D235">
        <v>1</v>
      </c>
    </row>
    <row r="236" spans="1:4" x14ac:dyDescent="0.25">
      <c r="A236" t="s">
        <v>13</v>
      </c>
      <c r="B236" t="str">
        <f t="shared" si="1"/>
        <v>COMBDGAFSNewSHHEP___STDELC_16</v>
      </c>
      <c r="C236" t="str">
        <f>VLOOKUP(B236,'NZ50-10_tech_groups'!A:B,2,FALSE)&amp;"-T3"</f>
        <v>NZ50-BDG-10-COMBDGAFS-TEDI-T3</v>
      </c>
      <c r="D236">
        <v>1</v>
      </c>
    </row>
    <row r="237" spans="1:4" x14ac:dyDescent="0.25">
      <c r="A237" t="s">
        <v>13</v>
      </c>
      <c r="B237" t="str">
        <f t="shared" si="1"/>
        <v>COMBDGAFSNewSHHEP___STDELC_23</v>
      </c>
      <c r="C237" t="str">
        <f>VLOOKUP(B237,'NZ50-10_tech_groups'!A:B,2,FALSE)&amp;"-T3"</f>
        <v>NZ50-BDG-10-COMBDGAFS-TEDI-T3</v>
      </c>
      <c r="D237">
        <v>1</v>
      </c>
    </row>
    <row r="238" spans="1:4" x14ac:dyDescent="0.25">
      <c r="A238" t="s">
        <v>13</v>
      </c>
      <c r="B238" t="str">
        <f t="shared" si="1"/>
        <v>COMBDGAFSNewSHHEP___STDGEO_23</v>
      </c>
      <c r="C238" t="str">
        <f>VLOOKUP(B238,'NZ50-10_tech_groups'!A:B,2,FALSE)&amp;"-T3"</f>
        <v>NZ50-BDG-10-COMBDGAFS-TEDI-T3</v>
      </c>
      <c r="D238">
        <v>1</v>
      </c>
    </row>
    <row r="239" spans="1:4" x14ac:dyDescent="0.25">
      <c r="A239" t="s">
        <v>13</v>
      </c>
      <c r="B239" t="str">
        <f t="shared" si="1"/>
        <v>COMBDGAFSNewSHHEP___STDNGA_23</v>
      </c>
      <c r="C239" t="str">
        <f>VLOOKUP(B239,'NZ50-10_tech_groups'!A:B,2,FALSE)&amp;"-T3"</f>
        <v>NZ50-BDG-10-COMBDGAFS-TEDI-T3</v>
      </c>
      <c r="D239">
        <v>1</v>
      </c>
    </row>
    <row r="240" spans="1:4" x14ac:dyDescent="0.25">
      <c r="A240" t="s">
        <v>13</v>
      </c>
      <c r="B240" t="str">
        <f t="shared" si="1"/>
        <v>COMBDGAFSNewSHPLT___STDELC_16</v>
      </c>
      <c r="C240" t="str">
        <f>VLOOKUP(B240,'NZ50-10_tech_groups'!A:B,2,FALSE)&amp;"-T3"</f>
        <v>NZ50-BDG-10-COMBDGAFS-TEDI-T3</v>
      </c>
      <c r="D240">
        <v>1</v>
      </c>
    </row>
    <row r="241" spans="1:4" x14ac:dyDescent="0.25">
      <c r="A241" t="s">
        <v>13</v>
      </c>
      <c r="B241" t="str">
        <f t="shared" si="1"/>
        <v>COMBDGAFSNewSHPLT1000WSTDELC_23</v>
      </c>
      <c r="C241" t="str">
        <f>VLOOKUP(B241,'NZ50-10_tech_groups'!A:B,2,FALSE)&amp;"-T3"</f>
        <v>NZ50-BDG-10-COMBDGAFS-TEDI-T3</v>
      </c>
      <c r="D241">
        <v>1</v>
      </c>
    </row>
    <row r="242" spans="1:4" x14ac:dyDescent="0.25">
      <c r="A242" t="s">
        <v>13</v>
      </c>
      <c r="B242" t="str">
        <f t="shared" si="1"/>
        <v>COMBDGAFSNewSHPLT1500WSTDELC_23</v>
      </c>
      <c r="C242" t="str">
        <f>VLOOKUP(B242,'NZ50-10_tech_groups'!A:B,2,FALSE)&amp;"-T3"</f>
        <v>NZ50-BDG-10-COMBDGAFS-TEDI-T3</v>
      </c>
      <c r="D242">
        <v>1</v>
      </c>
    </row>
    <row r="243" spans="1:4" x14ac:dyDescent="0.25">
      <c r="A243" t="s">
        <v>13</v>
      </c>
      <c r="B243" t="str">
        <f t="shared" si="1"/>
        <v>COMBDGAFSNewSHPLT500WSTDELC_23</v>
      </c>
      <c r="C243" t="str">
        <f>VLOOKUP(B243,'NZ50-10_tech_groups'!A:B,2,FALSE)&amp;"-T3"</f>
        <v>NZ50-BDG-10-COMBDGAFS-TEDI-T3</v>
      </c>
      <c r="D243">
        <v>1</v>
      </c>
    </row>
    <row r="244" spans="1:4" x14ac:dyDescent="0.25">
      <c r="A244" t="s">
        <v>13</v>
      </c>
      <c r="B244" t="str">
        <f t="shared" si="1"/>
        <v>COMBDGEDSNewSHFUR___ESRNGA_23</v>
      </c>
      <c r="C244" t="str">
        <f>VLOOKUP(B244,'NZ50-10_tech_groups'!A:B,2,FALSE)&amp;"-T3"</f>
        <v>NZ50-BDG-10-COMBDGEDS-TEDI-T3</v>
      </c>
      <c r="D244">
        <v>1</v>
      </c>
    </row>
    <row r="245" spans="1:4" x14ac:dyDescent="0.25">
      <c r="A245" t="s">
        <v>13</v>
      </c>
      <c r="B245" t="str">
        <f t="shared" si="1"/>
        <v>COMBDGEDSNewSHFUR___ESRPRO_23</v>
      </c>
      <c r="C245" t="str">
        <f>VLOOKUP(B245,'NZ50-10_tech_groups'!A:B,2,FALSE)&amp;"-T3"</f>
        <v>NZ50-BDG-10-COMBDGEDS-TEDI-T3</v>
      </c>
      <c r="D245">
        <v>1</v>
      </c>
    </row>
    <row r="246" spans="1:4" x14ac:dyDescent="0.25">
      <c r="A246" t="s">
        <v>13</v>
      </c>
      <c r="B246" t="str">
        <f t="shared" si="1"/>
        <v>COMBDGEDSNewSHFUR___HIGHFO_23</v>
      </c>
      <c r="C246" t="str">
        <f>VLOOKUP(B246,'NZ50-10_tech_groups'!A:B,2,FALSE)&amp;"-T3"</f>
        <v>NZ50-BDG-10-COMBDGEDS-TEDI-T3</v>
      </c>
      <c r="D246">
        <v>1</v>
      </c>
    </row>
    <row r="247" spans="1:4" x14ac:dyDescent="0.25">
      <c r="A247" t="s">
        <v>13</v>
      </c>
      <c r="B247" t="str">
        <f t="shared" si="1"/>
        <v>COMBDGEDSNewSHFUR___HIGLFO_23</v>
      </c>
      <c r="C247" t="str">
        <f>VLOOKUP(B247,'NZ50-10_tech_groups'!A:B,2,FALSE)&amp;"-T3"</f>
        <v>NZ50-BDG-10-COMBDGEDS-TEDI-T3</v>
      </c>
      <c r="D247">
        <v>1</v>
      </c>
    </row>
    <row r="248" spans="1:4" x14ac:dyDescent="0.25">
      <c r="A248" t="s">
        <v>13</v>
      </c>
      <c r="B248" t="str">
        <f t="shared" si="1"/>
        <v>COMBDGEDSNewSHFUR___HIGNGA_16</v>
      </c>
      <c r="C248" t="str">
        <f>VLOOKUP(B248,'NZ50-10_tech_groups'!A:B,2,FALSE)&amp;"-T3"</f>
        <v>NZ50-BDG-10-COMBDGEDS-TEDI-T3</v>
      </c>
      <c r="D248">
        <v>1</v>
      </c>
    </row>
    <row r="249" spans="1:4" x14ac:dyDescent="0.25">
      <c r="A249" t="s">
        <v>13</v>
      </c>
      <c r="B249" t="str">
        <f t="shared" si="1"/>
        <v>COMBDGEDSNewSHFUR___HIGNGA_23</v>
      </c>
      <c r="C249" t="str">
        <f>VLOOKUP(B249,'NZ50-10_tech_groups'!A:B,2,FALSE)&amp;"-T3"</f>
        <v>NZ50-BDG-10-COMBDGEDS-TEDI-T3</v>
      </c>
      <c r="D249">
        <v>1</v>
      </c>
    </row>
    <row r="250" spans="1:4" x14ac:dyDescent="0.25">
      <c r="A250" t="s">
        <v>13</v>
      </c>
      <c r="B250" t="str">
        <f t="shared" si="1"/>
        <v>COMBDGEDSNewSHFUR___HIGPRO_23</v>
      </c>
      <c r="C250" t="str">
        <f>VLOOKUP(B250,'NZ50-10_tech_groups'!A:B,2,FALSE)&amp;"-T3"</f>
        <v>NZ50-BDG-10-COMBDGEDS-TEDI-T3</v>
      </c>
      <c r="D250">
        <v>1</v>
      </c>
    </row>
    <row r="251" spans="1:4" x14ac:dyDescent="0.25">
      <c r="A251" t="s">
        <v>13</v>
      </c>
      <c r="B251" t="str">
        <f t="shared" si="1"/>
        <v>COMBDGEDSNewSHFUR___STDELC_16</v>
      </c>
      <c r="C251" t="str">
        <f>VLOOKUP(B251,'NZ50-10_tech_groups'!A:B,2,FALSE)&amp;"-T3"</f>
        <v>NZ50-BDG-10-COMBDGEDS-TEDI-T3</v>
      </c>
      <c r="D251">
        <v>1</v>
      </c>
    </row>
    <row r="252" spans="1:4" x14ac:dyDescent="0.25">
      <c r="A252" t="s">
        <v>13</v>
      </c>
      <c r="B252" t="str">
        <f t="shared" si="1"/>
        <v>COMBDGEDSNewSHFUR___STDELC_23</v>
      </c>
      <c r="C252" t="str">
        <f>VLOOKUP(B252,'NZ50-10_tech_groups'!A:B,2,FALSE)&amp;"-T3"</f>
        <v>NZ50-BDG-10-COMBDGEDS-TEDI-T3</v>
      </c>
      <c r="D252">
        <v>1</v>
      </c>
    </row>
    <row r="253" spans="1:4" x14ac:dyDescent="0.25">
      <c r="A253" t="s">
        <v>13</v>
      </c>
      <c r="B253" t="str">
        <f t="shared" si="1"/>
        <v>COMBDGEDSNewSHFUR___STDHFO_16</v>
      </c>
      <c r="C253" t="str">
        <f>VLOOKUP(B253,'NZ50-10_tech_groups'!A:B,2,FALSE)&amp;"-T3"</f>
        <v>NZ50-BDG-10-COMBDGEDS-TEDI-T3</v>
      </c>
      <c r="D253">
        <v>1</v>
      </c>
    </row>
    <row r="254" spans="1:4" x14ac:dyDescent="0.25">
      <c r="A254" t="s">
        <v>13</v>
      </c>
      <c r="B254" t="str">
        <f t="shared" si="1"/>
        <v>COMBDGEDSNewSHFUR___STDHFO_23</v>
      </c>
      <c r="C254" t="str">
        <f>VLOOKUP(B254,'NZ50-10_tech_groups'!A:B,2,FALSE)&amp;"-T3"</f>
        <v>NZ50-BDG-10-COMBDGEDS-TEDI-T3</v>
      </c>
      <c r="D254">
        <v>1</v>
      </c>
    </row>
    <row r="255" spans="1:4" x14ac:dyDescent="0.25">
      <c r="A255" t="s">
        <v>13</v>
      </c>
      <c r="B255" t="str">
        <f t="shared" si="1"/>
        <v>COMBDGEDSNewSHFUR___STDKER_16</v>
      </c>
      <c r="C255" t="str">
        <f>VLOOKUP(B255,'NZ50-10_tech_groups'!A:B,2,FALSE)&amp;"-T3"</f>
        <v>NZ50-BDG-10-COMBDGEDS-TEDI-T3</v>
      </c>
      <c r="D255">
        <v>1</v>
      </c>
    </row>
    <row r="256" spans="1:4" x14ac:dyDescent="0.25">
      <c r="A256" t="s">
        <v>13</v>
      </c>
      <c r="B256" t="str">
        <f t="shared" si="1"/>
        <v>COMBDGEDSNewSHFUR___STDKER_23</v>
      </c>
      <c r="C256" t="str">
        <f>VLOOKUP(B256,'NZ50-10_tech_groups'!A:B,2,FALSE)&amp;"-T3"</f>
        <v>NZ50-BDG-10-COMBDGEDS-TEDI-T3</v>
      </c>
      <c r="D256">
        <v>1</v>
      </c>
    </row>
    <row r="257" spans="1:4" x14ac:dyDescent="0.25">
      <c r="A257" t="s">
        <v>13</v>
      </c>
      <c r="B257" t="str">
        <f t="shared" si="1"/>
        <v>COMBDGEDSNewSHFUR___STDLFO_16</v>
      </c>
      <c r="C257" t="str">
        <f>VLOOKUP(B257,'NZ50-10_tech_groups'!A:B,2,FALSE)&amp;"-T3"</f>
        <v>NZ50-BDG-10-COMBDGEDS-TEDI-T3</v>
      </c>
      <c r="D257">
        <v>1</v>
      </c>
    </row>
    <row r="258" spans="1:4" x14ac:dyDescent="0.25">
      <c r="A258" t="s">
        <v>13</v>
      </c>
      <c r="B258" t="str">
        <f t="shared" si="1"/>
        <v>COMBDGEDSNewSHFUR___STDLFO_23</v>
      </c>
      <c r="C258" t="str">
        <f>VLOOKUP(B258,'NZ50-10_tech_groups'!A:B,2,FALSE)&amp;"-T3"</f>
        <v>NZ50-BDG-10-COMBDGEDS-TEDI-T3</v>
      </c>
      <c r="D258">
        <v>1</v>
      </c>
    </row>
    <row r="259" spans="1:4" x14ac:dyDescent="0.25">
      <c r="A259" t="s">
        <v>13</v>
      </c>
      <c r="B259" t="str">
        <f t="shared" si="1"/>
        <v>COMBDGEDSNewSHFUR___STDNGA_16</v>
      </c>
      <c r="C259" t="str">
        <f>VLOOKUP(B259,'NZ50-10_tech_groups'!A:B,2,FALSE)&amp;"-T3"</f>
        <v>NZ50-BDG-10-COMBDGEDS-TEDI-T3</v>
      </c>
      <c r="D259">
        <v>1</v>
      </c>
    </row>
    <row r="260" spans="1:4" x14ac:dyDescent="0.25">
      <c r="A260" t="s">
        <v>13</v>
      </c>
      <c r="B260" t="str">
        <f t="shared" si="1"/>
        <v>COMBDGEDSNewSHFUR___STDNGA_23</v>
      </c>
      <c r="C260" t="str">
        <f>VLOOKUP(B260,'NZ50-10_tech_groups'!A:B,2,FALSE)&amp;"-T3"</f>
        <v>NZ50-BDG-10-COMBDGEDS-TEDI-T3</v>
      </c>
      <c r="D260">
        <v>1</v>
      </c>
    </row>
    <row r="261" spans="1:4" x14ac:dyDescent="0.25">
      <c r="A261" t="s">
        <v>13</v>
      </c>
      <c r="B261" t="str">
        <f t="shared" si="1"/>
        <v>COMBDGEDSNewSHFUR___STDPRO_16</v>
      </c>
      <c r="C261" t="str">
        <f>VLOOKUP(B261,'NZ50-10_tech_groups'!A:B,2,FALSE)&amp;"-T3"</f>
        <v>NZ50-BDG-10-COMBDGEDS-TEDI-T3</v>
      </c>
      <c r="D261">
        <v>1</v>
      </c>
    </row>
    <row r="262" spans="1:4" x14ac:dyDescent="0.25">
      <c r="A262" t="s">
        <v>13</v>
      </c>
      <c r="B262" t="str">
        <f t="shared" si="1"/>
        <v>COMBDGEDSNewSHFUR___STDPRO_23</v>
      </c>
      <c r="C262" t="str">
        <f>VLOOKUP(B262,'NZ50-10_tech_groups'!A:B,2,FALSE)&amp;"-T3"</f>
        <v>NZ50-BDG-10-COMBDGEDS-TEDI-T3</v>
      </c>
      <c r="D262">
        <v>1</v>
      </c>
    </row>
    <row r="263" spans="1:4" x14ac:dyDescent="0.25">
      <c r="A263" t="s">
        <v>13</v>
      </c>
      <c r="B263" t="str">
        <f t="shared" si="1"/>
        <v>COMBDGEDSNewSHFURLARSTDHH2_23</v>
      </c>
      <c r="C263" t="str">
        <f>VLOOKUP(B263,'NZ50-10_tech_groups'!A:B,2,FALSE)&amp;"-T3"</f>
        <v>NZ50-BDG-10-COMBDGEDS-TEDI-T3</v>
      </c>
      <c r="D263">
        <v>1</v>
      </c>
    </row>
    <row r="264" spans="1:4" x14ac:dyDescent="0.25">
      <c r="A264" t="s">
        <v>13</v>
      </c>
      <c r="B264" t="str">
        <f t="shared" si="1"/>
        <v>COMBDGEDSNewSHFURMEDSTDHH2_23</v>
      </c>
      <c r="C264" t="str">
        <f>VLOOKUP(B264,'NZ50-10_tech_groups'!A:B,2,FALSE)&amp;"-T3"</f>
        <v>NZ50-BDG-10-COMBDGEDS-TEDI-T3</v>
      </c>
      <c r="D264">
        <v>1</v>
      </c>
    </row>
    <row r="265" spans="1:4" x14ac:dyDescent="0.25">
      <c r="A265" t="s">
        <v>13</v>
      </c>
      <c r="B265" t="str">
        <f t="shared" si="1"/>
        <v>COMBDGEDSNewSHFURSMASTDHH2_23</v>
      </c>
      <c r="C265" t="str">
        <f>VLOOKUP(B265,'NZ50-10_tech_groups'!A:B,2,FALSE)&amp;"-T3"</f>
        <v>NZ50-BDG-10-COMBDGEDS-TEDI-T3</v>
      </c>
      <c r="D265">
        <v>1</v>
      </c>
    </row>
    <row r="266" spans="1:4" x14ac:dyDescent="0.25">
      <c r="A266" t="s">
        <v>13</v>
      </c>
      <c r="B266" t="str">
        <f t="shared" si="1"/>
        <v>COMBDGEDSNewSHHEP___ESRELC_23</v>
      </c>
      <c r="C266" t="str">
        <f>VLOOKUP(B266,'NZ50-10_tech_groups'!A:B,2,FALSE)&amp;"-T3"</f>
        <v>NZ50-BDG-10-COMBDGEDS-TEDI-T3</v>
      </c>
      <c r="D266">
        <v>1</v>
      </c>
    </row>
    <row r="267" spans="1:4" x14ac:dyDescent="0.25">
      <c r="A267" t="s">
        <v>13</v>
      </c>
      <c r="B267" t="str">
        <f t="shared" si="1"/>
        <v>COMBDGEDSNewSHHEP___ESRGEO_23</v>
      </c>
      <c r="C267" t="str">
        <f>VLOOKUP(B267,'NZ50-10_tech_groups'!A:B,2,FALSE)&amp;"-T3"</f>
        <v>NZ50-BDG-10-COMBDGEDS-TEDI-T3</v>
      </c>
      <c r="D267">
        <v>1</v>
      </c>
    </row>
    <row r="268" spans="1:4" x14ac:dyDescent="0.25">
      <c r="A268" t="s">
        <v>13</v>
      </c>
      <c r="B268" t="str">
        <f t="shared" si="1"/>
        <v>COMBDGEDSNewSHHEP___HIGELC_23</v>
      </c>
      <c r="C268" t="str">
        <f>VLOOKUP(B268,'NZ50-10_tech_groups'!A:B,2,FALSE)&amp;"-T3"</f>
        <v>NZ50-BDG-10-COMBDGEDS-TEDI-T3</v>
      </c>
      <c r="D268">
        <v>1</v>
      </c>
    </row>
    <row r="269" spans="1:4" x14ac:dyDescent="0.25">
      <c r="A269" t="s">
        <v>13</v>
      </c>
      <c r="B269" t="str">
        <f t="shared" si="1"/>
        <v>COMBDGEDSNewSHHEP___HIGGEO_23</v>
      </c>
      <c r="C269" t="str">
        <f>VLOOKUP(B269,'NZ50-10_tech_groups'!A:B,2,FALSE)&amp;"-T3"</f>
        <v>NZ50-BDG-10-COMBDGEDS-TEDI-T3</v>
      </c>
      <c r="D269">
        <v>1</v>
      </c>
    </row>
    <row r="270" spans="1:4" x14ac:dyDescent="0.25">
      <c r="A270" t="s">
        <v>13</v>
      </c>
      <c r="B270" t="str">
        <f t="shared" si="1"/>
        <v>COMBDGEDSNewSHHEP___STDELC_16</v>
      </c>
      <c r="C270" t="str">
        <f>VLOOKUP(B270,'NZ50-10_tech_groups'!A:B,2,FALSE)&amp;"-T3"</f>
        <v>NZ50-BDG-10-COMBDGEDS-TEDI-T3</v>
      </c>
      <c r="D270">
        <v>1</v>
      </c>
    </row>
    <row r="271" spans="1:4" x14ac:dyDescent="0.25">
      <c r="A271" t="s">
        <v>13</v>
      </c>
      <c r="B271" t="str">
        <f t="shared" si="1"/>
        <v>COMBDGEDSNewSHHEP___STDELC_23</v>
      </c>
      <c r="C271" t="str">
        <f>VLOOKUP(B271,'NZ50-10_tech_groups'!A:B,2,FALSE)&amp;"-T3"</f>
        <v>NZ50-BDG-10-COMBDGEDS-TEDI-T3</v>
      </c>
      <c r="D271">
        <v>1</v>
      </c>
    </row>
    <row r="272" spans="1:4" x14ac:dyDescent="0.25">
      <c r="A272" t="s">
        <v>13</v>
      </c>
      <c r="B272" t="str">
        <f t="shared" si="1"/>
        <v>COMBDGEDSNewSHHEP___STDGEO_23</v>
      </c>
      <c r="C272" t="str">
        <f>VLOOKUP(B272,'NZ50-10_tech_groups'!A:B,2,FALSE)&amp;"-T3"</f>
        <v>NZ50-BDG-10-COMBDGEDS-TEDI-T3</v>
      </c>
      <c r="D272">
        <v>1</v>
      </c>
    </row>
    <row r="273" spans="1:4" x14ac:dyDescent="0.25">
      <c r="A273" t="s">
        <v>13</v>
      </c>
      <c r="B273" t="str">
        <f t="shared" si="1"/>
        <v>COMBDGEDSNewSHHEP___STDNGA_23</v>
      </c>
      <c r="C273" t="str">
        <f>VLOOKUP(B273,'NZ50-10_tech_groups'!A:B,2,FALSE)&amp;"-T3"</f>
        <v>NZ50-BDG-10-COMBDGEDS-TEDI-T3</v>
      </c>
      <c r="D273">
        <v>1</v>
      </c>
    </row>
    <row r="274" spans="1:4" x14ac:dyDescent="0.25">
      <c r="A274" t="s">
        <v>13</v>
      </c>
      <c r="B274" t="str">
        <f t="shared" si="1"/>
        <v>COMBDGEDSNewSHPLT___STDELC_16</v>
      </c>
      <c r="C274" t="str">
        <f>VLOOKUP(B274,'NZ50-10_tech_groups'!A:B,2,FALSE)&amp;"-T3"</f>
        <v>NZ50-BDG-10-COMBDGEDS-TEDI-T3</v>
      </c>
      <c r="D274">
        <v>1</v>
      </c>
    </row>
    <row r="275" spans="1:4" x14ac:dyDescent="0.25">
      <c r="A275" t="s">
        <v>13</v>
      </c>
      <c r="B275" t="str">
        <f t="shared" si="1"/>
        <v>COMBDGEDSNewSHPLT1000WSTDELC_23</v>
      </c>
      <c r="C275" t="str">
        <f>VLOOKUP(B275,'NZ50-10_tech_groups'!A:B,2,FALSE)&amp;"-T3"</f>
        <v>NZ50-BDG-10-COMBDGEDS-TEDI-T3</v>
      </c>
      <c r="D275">
        <v>1</v>
      </c>
    </row>
    <row r="276" spans="1:4" x14ac:dyDescent="0.25">
      <c r="A276" t="s">
        <v>13</v>
      </c>
      <c r="B276" t="str">
        <f t="shared" si="1"/>
        <v>COMBDGEDSNewSHPLT1500WSTDELC_23</v>
      </c>
      <c r="C276" t="str">
        <f>VLOOKUP(B276,'NZ50-10_tech_groups'!A:B,2,FALSE)&amp;"-T3"</f>
        <v>NZ50-BDG-10-COMBDGEDS-TEDI-T3</v>
      </c>
      <c r="D276">
        <v>1</v>
      </c>
    </row>
    <row r="277" spans="1:4" x14ac:dyDescent="0.25">
      <c r="A277" t="s">
        <v>13</v>
      </c>
      <c r="B277" t="str">
        <f t="shared" si="1"/>
        <v>COMBDGEDSNewSHPLT500WSTDELC_23</v>
      </c>
      <c r="C277" t="str">
        <f>VLOOKUP(B277,'NZ50-10_tech_groups'!A:B,2,FALSE)&amp;"-T3"</f>
        <v>NZ50-BDG-10-COMBDGEDS-TEDI-T3</v>
      </c>
      <c r="D277">
        <v>1</v>
      </c>
    </row>
    <row r="278" spans="1:4" x14ac:dyDescent="0.25">
      <c r="A278" t="s">
        <v>13</v>
      </c>
      <c r="B278" t="str">
        <f t="shared" si="1"/>
        <v>COMBDGHLCNewSHFUR___ESRNGA_23</v>
      </c>
      <c r="C278" t="str">
        <f>VLOOKUP(B278,'NZ50-10_tech_groups'!A:B,2,FALSE)&amp;"-T3"</f>
        <v>NZ50-BDG-10-COMBDGHLC-TEDI-T3</v>
      </c>
      <c r="D278">
        <v>1</v>
      </c>
    </row>
    <row r="279" spans="1:4" x14ac:dyDescent="0.25">
      <c r="A279" t="s">
        <v>13</v>
      </c>
      <c r="B279" t="str">
        <f t="shared" si="1"/>
        <v>COMBDGHLCNewSHFUR___ESRPRO_23</v>
      </c>
      <c r="C279" t="str">
        <f>VLOOKUP(B279,'NZ50-10_tech_groups'!A:B,2,FALSE)&amp;"-T3"</f>
        <v>NZ50-BDG-10-COMBDGHLC-TEDI-T3</v>
      </c>
      <c r="D279">
        <v>1</v>
      </c>
    </row>
    <row r="280" spans="1:4" x14ac:dyDescent="0.25">
      <c r="A280" t="s">
        <v>13</v>
      </c>
      <c r="B280" t="str">
        <f t="shared" si="1"/>
        <v>COMBDGHLCNewSHFUR___HIGHFO_23</v>
      </c>
      <c r="C280" t="str">
        <f>VLOOKUP(B280,'NZ50-10_tech_groups'!A:B,2,FALSE)&amp;"-T3"</f>
        <v>NZ50-BDG-10-COMBDGHLC-TEDI-T3</v>
      </c>
      <c r="D280">
        <v>1</v>
      </c>
    </row>
    <row r="281" spans="1:4" x14ac:dyDescent="0.25">
      <c r="A281" t="s">
        <v>13</v>
      </c>
      <c r="B281" t="str">
        <f t="shared" si="1"/>
        <v>COMBDGHLCNewSHFUR___HIGLFO_23</v>
      </c>
      <c r="C281" t="str">
        <f>VLOOKUP(B281,'NZ50-10_tech_groups'!A:B,2,FALSE)&amp;"-T3"</f>
        <v>NZ50-BDG-10-COMBDGHLC-TEDI-T3</v>
      </c>
      <c r="D281">
        <v>1</v>
      </c>
    </row>
    <row r="282" spans="1:4" x14ac:dyDescent="0.25">
      <c r="A282" t="s">
        <v>13</v>
      </c>
      <c r="B282" t="str">
        <f t="shared" si="1"/>
        <v>COMBDGHLCNewSHFUR___HIGNGA_16</v>
      </c>
      <c r="C282" t="str">
        <f>VLOOKUP(B282,'NZ50-10_tech_groups'!A:B,2,FALSE)&amp;"-T3"</f>
        <v>NZ50-BDG-10-COMBDGHLC-TEDI-T3</v>
      </c>
      <c r="D282">
        <v>1</v>
      </c>
    </row>
    <row r="283" spans="1:4" x14ac:dyDescent="0.25">
      <c r="A283" t="s">
        <v>13</v>
      </c>
      <c r="B283" t="str">
        <f t="shared" si="1"/>
        <v>COMBDGHLCNewSHFUR___HIGNGA_23</v>
      </c>
      <c r="C283" t="str">
        <f>VLOOKUP(B283,'NZ50-10_tech_groups'!A:B,2,FALSE)&amp;"-T3"</f>
        <v>NZ50-BDG-10-COMBDGHLC-TEDI-T3</v>
      </c>
      <c r="D283">
        <v>1</v>
      </c>
    </row>
    <row r="284" spans="1:4" x14ac:dyDescent="0.25">
      <c r="A284" t="s">
        <v>13</v>
      </c>
      <c r="B284" t="str">
        <f t="shared" si="1"/>
        <v>COMBDGHLCNewSHFUR___HIGPRO_23</v>
      </c>
      <c r="C284" t="str">
        <f>VLOOKUP(B284,'NZ50-10_tech_groups'!A:B,2,FALSE)&amp;"-T3"</f>
        <v>NZ50-BDG-10-COMBDGHLC-TEDI-T3</v>
      </c>
      <c r="D284">
        <v>1</v>
      </c>
    </row>
    <row r="285" spans="1:4" x14ac:dyDescent="0.25">
      <c r="A285" t="s">
        <v>13</v>
      </c>
      <c r="B285" t="str">
        <f t="shared" si="1"/>
        <v>COMBDGHLCNewSHFUR___STDELC_16</v>
      </c>
      <c r="C285" t="str">
        <f>VLOOKUP(B285,'NZ50-10_tech_groups'!A:B,2,FALSE)&amp;"-T3"</f>
        <v>NZ50-BDG-10-COMBDGHLC-TEDI-T3</v>
      </c>
      <c r="D285">
        <v>1</v>
      </c>
    </row>
    <row r="286" spans="1:4" x14ac:dyDescent="0.25">
      <c r="A286" t="s">
        <v>13</v>
      </c>
      <c r="B286" t="str">
        <f t="shared" si="1"/>
        <v>COMBDGHLCNewSHFUR___STDELC_23</v>
      </c>
      <c r="C286" t="str">
        <f>VLOOKUP(B286,'NZ50-10_tech_groups'!A:B,2,FALSE)&amp;"-T3"</f>
        <v>NZ50-BDG-10-COMBDGHLC-TEDI-T3</v>
      </c>
      <c r="D286">
        <v>1</v>
      </c>
    </row>
    <row r="287" spans="1:4" x14ac:dyDescent="0.25">
      <c r="A287" t="s">
        <v>13</v>
      </c>
      <c r="B287" t="str">
        <f t="shared" si="1"/>
        <v>COMBDGHLCNewSHFUR___STDHFO_16</v>
      </c>
      <c r="C287" t="str">
        <f>VLOOKUP(B287,'NZ50-10_tech_groups'!A:B,2,FALSE)&amp;"-T3"</f>
        <v>NZ50-BDG-10-COMBDGHLC-TEDI-T3</v>
      </c>
      <c r="D287">
        <v>1</v>
      </c>
    </row>
    <row r="288" spans="1:4" x14ac:dyDescent="0.25">
      <c r="A288" t="s">
        <v>13</v>
      </c>
      <c r="B288" t="str">
        <f t="shared" si="1"/>
        <v>COMBDGHLCNewSHFUR___STDHFO_23</v>
      </c>
      <c r="C288" t="str">
        <f>VLOOKUP(B288,'NZ50-10_tech_groups'!A:B,2,FALSE)&amp;"-T3"</f>
        <v>NZ50-BDG-10-COMBDGHLC-TEDI-T3</v>
      </c>
      <c r="D288">
        <v>1</v>
      </c>
    </row>
    <row r="289" spans="1:4" x14ac:dyDescent="0.25">
      <c r="A289" t="s">
        <v>13</v>
      </c>
      <c r="B289" t="str">
        <f t="shared" si="1"/>
        <v>COMBDGHLCNewSHFUR___STDKER_16</v>
      </c>
      <c r="C289" t="str">
        <f>VLOOKUP(B289,'NZ50-10_tech_groups'!A:B,2,FALSE)&amp;"-T3"</f>
        <v>NZ50-BDG-10-COMBDGHLC-TEDI-T3</v>
      </c>
      <c r="D289">
        <v>1</v>
      </c>
    </row>
    <row r="290" spans="1:4" x14ac:dyDescent="0.25">
      <c r="A290" t="s">
        <v>13</v>
      </c>
      <c r="B290" t="str">
        <f t="shared" si="1"/>
        <v>COMBDGHLCNewSHFUR___STDKER_23</v>
      </c>
      <c r="C290" t="str">
        <f>VLOOKUP(B290,'NZ50-10_tech_groups'!A:B,2,FALSE)&amp;"-T3"</f>
        <v>NZ50-BDG-10-COMBDGHLC-TEDI-T3</v>
      </c>
      <c r="D290">
        <v>1</v>
      </c>
    </row>
    <row r="291" spans="1:4" x14ac:dyDescent="0.25">
      <c r="A291" t="s">
        <v>13</v>
      </c>
      <c r="B291" t="str">
        <f t="shared" si="1"/>
        <v>COMBDGHLCNewSHFUR___STDLFO_16</v>
      </c>
      <c r="C291" t="str">
        <f>VLOOKUP(B291,'NZ50-10_tech_groups'!A:B,2,FALSE)&amp;"-T3"</f>
        <v>NZ50-BDG-10-COMBDGHLC-TEDI-T3</v>
      </c>
      <c r="D291">
        <v>1</v>
      </c>
    </row>
    <row r="292" spans="1:4" x14ac:dyDescent="0.25">
      <c r="A292" t="s">
        <v>13</v>
      </c>
      <c r="B292" t="str">
        <f t="shared" si="1"/>
        <v>COMBDGHLCNewSHFUR___STDLFO_23</v>
      </c>
      <c r="C292" t="str">
        <f>VLOOKUP(B292,'NZ50-10_tech_groups'!A:B,2,FALSE)&amp;"-T3"</f>
        <v>NZ50-BDG-10-COMBDGHLC-TEDI-T3</v>
      </c>
      <c r="D292">
        <v>1</v>
      </c>
    </row>
    <row r="293" spans="1:4" x14ac:dyDescent="0.25">
      <c r="A293" t="s">
        <v>13</v>
      </c>
      <c r="B293" t="str">
        <f t="shared" si="1"/>
        <v>COMBDGHLCNewSHFUR___STDNGA_16</v>
      </c>
      <c r="C293" t="str">
        <f>VLOOKUP(B293,'NZ50-10_tech_groups'!A:B,2,FALSE)&amp;"-T3"</f>
        <v>NZ50-BDG-10-COMBDGHLC-TEDI-T3</v>
      </c>
      <c r="D293">
        <v>1</v>
      </c>
    </row>
    <row r="294" spans="1:4" x14ac:dyDescent="0.25">
      <c r="A294" t="s">
        <v>13</v>
      </c>
      <c r="B294" t="str">
        <f t="shared" si="1"/>
        <v>COMBDGHLCNewSHFUR___STDNGA_23</v>
      </c>
      <c r="C294" t="str">
        <f>VLOOKUP(B294,'NZ50-10_tech_groups'!A:B,2,FALSE)&amp;"-T3"</f>
        <v>NZ50-BDG-10-COMBDGHLC-TEDI-T3</v>
      </c>
      <c r="D294">
        <v>1</v>
      </c>
    </row>
    <row r="295" spans="1:4" x14ac:dyDescent="0.25">
      <c r="A295" t="s">
        <v>13</v>
      </c>
      <c r="B295" t="str">
        <f t="shared" ref="B295:B329" si="2">B131</f>
        <v>COMBDGHLCNewSHFUR___STDPRO_16</v>
      </c>
      <c r="C295" t="str">
        <f>VLOOKUP(B295,'NZ50-10_tech_groups'!A:B,2,FALSE)&amp;"-T3"</f>
        <v>NZ50-BDG-10-COMBDGHLC-TEDI-T3</v>
      </c>
      <c r="D295">
        <v>1</v>
      </c>
    </row>
    <row r="296" spans="1:4" x14ac:dyDescent="0.25">
      <c r="A296" t="s">
        <v>13</v>
      </c>
      <c r="B296" t="str">
        <f t="shared" si="2"/>
        <v>COMBDGHLCNewSHFUR___STDPRO_23</v>
      </c>
      <c r="C296" t="str">
        <f>VLOOKUP(B296,'NZ50-10_tech_groups'!A:B,2,FALSE)&amp;"-T3"</f>
        <v>NZ50-BDG-10-COMBDGHLC-TEDI-T3</v>
      </c>
      <c r="D296">
        <v>1</v>
      </c>
    </row>
    <row r="297" spans="1:4" x14ac:dyDescent="0.25">
      <c r="A297" t="s">
        <v>13</v>
      </c>
      <c r="B297" t="str">
        <f t="shared" si="2"/>
        <v>COMBDGHLCNewSHFURLARSTDHH2_23</v>
      </c>
      <c r="C297" t="str">
        <f>VLOOKUP(B297,'NZ50-10_tech_groups'!A:B,2,FALSE)&amp;"-T3"</f>
        <v>NZ50-BDG-10-COMBDGHLC-TEDI-T3</v>
      </c>
      <c r="D297">
        <v>1</v>
      </c>
    </row>
    <row r="298" spans="1:4" x14ac:dyDescent="0.25">
      <c r="A298" t="s">
        <v>13</v>
      </c>
      <c r="B298" t="str">
        <f t="shared" si="2"/>
        <v>COMBDGHLCNewSHFURMEDSTDHH2_23</v>
      </c>
      <c r="C298" t="str">
        <f>VLOOKUP(B298,'NZ50-10_tech_groups'!A:B,2,FALSE)&amp;"-T3"</f>
        <v>NZ50-BDG-10-COMBDGHLC-TEDI-T3</v>
      </c>
      <c r="D298">
        <v>1</v>
      </c>
    </row>
    <row r="299" spans="1:4" x14ac:dyDescent="0.25">
      <c r="A299" t="s">
        <v>13</v>
      </c>
      <c r="B299" t="str">
        <f t="shared" si="2"/>
        <v>COMBDGHLCNewSHFURSMASTDHH2_23</v>
      </c>
      <c r="C299" t="str">
        <f>VLOOKUP(B299,'NZ50-10_tech_groups'!A:B,2,FALSE)&amp;"-T3"</f>
        <v>NZ50-BDG-10-COMBDGHLC-TEDI-T3</v>
      </c>
      <c r="D299">
        <v>1</v>
      </c>
    </row>
    <row r="300" spans="1:4" x14ac:dyDescent="0.25">
      <c r="A300" t="s">
        <v>13</v>
      </c>
      <c r="B300" t="str">
        <f t="shared" si="2"/>
        <v>COMBDGHLCNewSHHEP___ESRELC_23</v>
      </c>
      <c r="C300" t="str">
        <f>VLOOKUP(B300,'NZ50-10_tech_groups'!A:B,2,FALSE)&amp;"-T3"</f>
        <v>NZ50-BDG-10-COMBDGHLC-TEDI-T3</v>
      </c>
      <c r="D300">
        <v>1</v>
      </c>
    </row>
    <row r="301" spans="1:4" x14ac:dyDescent="0.25">
      <c r="A301" t="s">
        <v>13</v>
      </c>
      <c r="B301" t="str">
        <f t="shared" si="2"/>
        <v>COMBDGHLCNewSHHEP___ESRGEO_23</v>
      </c>
      <c r="C301" t="str">
        <f>VLOOKUP(B301,'NZ50-10_tech_groups'!A:B,2,FALSE)&amp;"-T3"</f>
        <v>NZ50-BDG-10-COMBDGHLC-TEDI-T3</v>
      </c>
      <c r="D301">
        <v>1</v>
      </c>
    </row>
    <row r="302" spans="1:4" x14ac:dyDescent="0.25">
      <c r="A302" t="s">
        <v>13</v>
      </c>
      <c r="B302" t="str">
        <f t="shared" si="2"/>
        <v>COMBDGHLCNewSHHEP___HIGELC_23</v>
      </c>
      <c r="C302" t="str">
        <f>VLOOKUP(B302,'NZ50-10_tech_groups'!A:B,2,FALSE)&amp;"-T3"</f>
        <v>NZ50-BDG-10-COMBDGHLC-TEDI-T3</v>
      </c>
      <c r="D302">
        <v>1</v>
      </c>
    </row>
    <row r="303" spans="1:4" x14ac:dyDescent="0.25">
      <c r="A303" t="s">
        <v>13</v>
      </c>
      <c r="B303" t="str">
        <f t="shared" si="2"/>
        <v>COMBDGHLCNewSHHEP___HIGGEO_23</v>
      </c>
      <c r="C303" t="str">
        <f>VLOOKUP(B303,'NZ50-10_tech_groups'!A:B,2,FALSE)&amp;"-T3"</f>
        <v>NZ50-BDG-10-COMBDGHLC-TEDI-T3</v>
      </c>
      <c r="D303">
        <v>1</v>
      </c>
    </row>
    <row r="304" spans="1:4" x14ac:dyDescent="0.25">
      <c r="A304" t="s">
        <v>13</v>
      </c>
      <c r="B304" t="str">
        <f t="shared" si="2"/>
        <v>COMBDGHLCNewSHHEP___STDELC_16</v>
      </c>
      <c r="C304" t="str">
        <f>VLOOKUP(B304,'NZ50-10_tech_groups'!A:B,2,FALSE)&amp;"-T3"</f>
        <v>NZ50-BDG-10-COMBDGHLC-TEDI-T3</v>
      </c>
      <c r="D304">
        <v>1</v>
      </c>
    </row>
    <row r="305" spans="1:4" x14ac:dyDescent="0.25">
      <c r="A305" t="s">
        <v>13</v>
      </c>
      <c r="B305" t="str">
        <f t="shared" si="2"/>
        <v>COMBDGHLCNewSHHEP___STDELC_23</v>
      </c>
      <c r="C305" t="str">
        <f>VLOOKUP(B305,'NZ50-10_tech_groups'!A:B,2,FALSE)&amp;"-T3"</f>
        <v>NZ50-BDG-10-COMBDGHLC-TEDI-T3</v>
      </c>
      <c r="D305">
        <v>1</v>
      </c>
    </row>
    <row r="306" spans="1:4" x14ac:dyDescent="0.25">
      <c r="A306" t="s">
        <v>13</v>
      </c>
      <c r="B306" t="str">
        <f t="shared" si="2"/>
        <v>COMBDGHLCNewSHHEP___STDGEO_23</v>
      </c>
      <c r="C306" t="str">
        <f>VLOOKUP(B306,'NZ50-10_tech_groups'!A:B,2,FALSE)&amp;"-T3"</f>
        <v>NZ50-BDG-10-COMBDGHLC-TEDI-T3</v>
      </c>
      <c r="D306">
        <v>1</v>
      </c>
    </row>
    <row r="307" spans="1:4" x14ac:dyDescent="0.25">
      <c r="A307" t="s">
        <v>13</v>
      </c>
      <c r="B307" t="str">
        <f t="shared" si="2"/>
        <v>COMBDGHLCNewSHHEP___STDNGA_23</v>
      </c>
      <c r="C307" t="str">
        <f>VLOOKUP(B307,'NZ50-10_tech_groups'!A:B,2,FALSE)&amp;"-T3"</f>
        <v>NZ50-BDG-10-COMBDGHLC-TEDI-T3</v>
      </c>
      <c r="D307">
        <v>1</v>
      </c>
    </row>
    <row r="308" spans="1:4" x14ac:dyDescent="0.25">
      <c r="A308" t="s">
        <v>13</v>
      </c>
      <c r="B308" t="str">
        <f t="shared" si="2"/>
        <v>COMBDGHLCNewSHPLT___STDELC_16</v>
      </c>
      <c r="C308" t="str">
        <f>VLOOKUP(B308,'NZ50-10_tech_groups'!A:B,2,FALSE)&amp;"-T3"</f>
        <v>NZ50-BDG-10-COMBDGHLC-TEDI-T3</v>
      </c>
      <c r="D308">
        <v>1</v>
      </c>
    </row>
    <row r="309" spans="1:4" x14ac:dyDescent="0.25">
      <c r="A309" t="s">
        <v>13</v>
      </c>
      <c r="B309" t="str">
        <f t="shared" si="2"/>
        <v>COMBDGHLCNewSHPLT1000WSTDELC_23</v>
      </c>
      <c r="C309" t="str">
        <f>VLOOKUP(B309,'NZ50-10_tech_groups'!A:B,2,FALSE)&amp;"-T3"</f>
        <v>NZ50-BDG-10-COMBDGHLC-TEDI-T3</v>
      </c>
      <c r="D309">
        <v>1</v>
      </c>
    </row>
    <row r="310" spans="1:4" x14ac:dyDescent="0.25">
      <c r="A310" t="s">
        <v>13</v>
      </c>
      <c r="B310" t="str">
        <f t="shared" si="2"/>
        <v>COMBDGHLCNewSHPLT1500WSTDELC_23</v>
      </c>
      <c r="C310" t="str">
        <f>VLOOKUP(B310,'NZ50-10_tech_groups'!A:B,2,FALSE)&amp;"-T3"</f>
        <v>NZ50-BDG-10-COMBDGHLC-TEDI-T3</v>
      </c>
      <c r="D310">
        <v>1</v>
      </c>
    </row>
    <row r="311" spans="1:4" x14ac:dyDescent="0.25">
      <c r="A311" t="s">
        <v>13</v>
      </c>
      <c r="B311" t="str">
        <f t="shared" si="2"/>
        <v>COMBDGHLCNewSHPLT500WSTDELC_23</v>
      </c>
      <c r="C311" t="str">
        <f>VLOOKUP(B311,'NZ50-10_tech_groups'!A:B,2,FALSE)&amp;"-T3"</f>
        <v>NZ50-BDG-10-COMBDGHLC-TEDI-T3</v>
      </c>
      <c r="D311">
        <v>1</v>
      </c>
    </row>
    <row r="312" spans="1:4" x14ac:dyDescent="0.25">
      <c r="A312" t="s">
        <v>13</v>
      </c>
      <c r="B312" t="str">
        <f t="shared" si="2"/>
        <v>COMBDGICINewSHFUR___ESRNGA_23</v>
      </c>
      <c r="C312" t="str">
        <f>VLOOKUP(B312,'NZ50-10_tech_groups'!A:B,2,FALSE)&amp;"-T3"</f>
        <v>NZ50-BDG-10-COMBDGICI-TEDI-T3</v>
      </c>
      <c r="D312">
        <v>1</v>
      </c>
    </row>
    <row r="313" spans="1:4" x14ac:dyDescent="0.25">
      <c r="A313" t="s">
        <v>13</v>
      </c>
      <c r="B313" t="str">
        <f t="shared" si="2"/>
        <v>COMBDGICINewSHFUR___ESRPRO_23</v>
      </c>
      <c r="C313" t="str">
        <f>VLOOKUP(B313,'NZ50-10_tech_groups'!A:B,2,FALSE)&amp;"-T3"</f>
        <v>NZ50-BDG-10-COMBDGICI-TEDI-T3</v>
      </c>
      <c r="D313">
        <v>1</v>
      </c>
    </row>
    <row r="314" spans="1:4" x14ac:dyDescent="0.25">
      <c r="A314" t="s">
        <v>13</v>
      </c>
      <c r="B314" t="str">
        <f t="shared" si="2"/>
        <v>COMBDGICINewSHFUR___HIGHFO_23</v>
      </c>
      <c r="C314" t="str">
        <f>VLOOKUP(B314,'NZ50-10_tech_groups'!A:B,2,FALSE)&amp;"-T3"</f>
        <v>NZ50-BDG-10-COMBDGICI-TEDI-T3</v>
      </c>
      <c r="D314">
        <v>1</v>
      </c>
    </row>
    <row r="315" spans="1:4" x14ac:dyDescent="0.25">
      <c r="A315" t="s">
        <v>13</v>
      </c>
      <c r="B315" t="str">
        <f t="shared" si="2"/>
        <v>COMBDGICINewSHFUR___HIGLFO_23</v>
      </c>
      <c r="C315" t="str">
        <f>VLOOKUP(B315,'NZ50-10_tech_groups'!A:B,2,FALSE)&amp;"-T3"</f>
        <v>NZ50-BDG-10-COMBDGICI-TEDI-T3</v>
      </c>
      <c r="D315">
        <v>1</v>
      </c>
    </row>
    <row r="316" spans="1:4" x14ac:dyDescent="0.25">
      <c r="A316" t="s">
        <v>13</v>
      </c>
      <c r="B316" t="str">
        <f t="shared" si="2"/>
        <v>COMBDGICINewSHFUR___HIGNGA_16</v>
      </c>
      <c r="C316" t="str">
        <f>VLOOKUP(B316,'NZ50-10_tech_groups'!A:B,2,FALSE)&amp;"-T3"</f>
        <v>NZ50-BDG-10-COMBDGICI-TEDI-T3</v>
      </c>
      <c r="D316">
        <v>1</v>
      </c>
    </row>
    <row r="317" spans="1:4" x14ac:dyDescent="0.25">
      <c r="A317" t="s">
        <v>13</v>
      </c>
      <c r="B317" t="str">
        <f t="shared" si="2"/>
        <v>COMBDGICINewSHFUR___HIGNGA_23</v>
      </c>
      <c r="C317" t="str">
        <f>VLOOKUP(B317,'NZ50-10_tech_groups'!A:B,2,FALSE)&amp;"-T3"</f>
        <v>NZ50-BDG-10-COMBDGICI-TEDI-T3</v>
      </c>
      <c r="D317">
        <v>1</v>
      </c>
    </row>
    <row r="318" spans="1:4" x14ac:dyDescent="0.25">
      <c r="A318" t="s">
        <v>13</v>
      </c>
      <c r="B318" t="str">
        <f t="shared" si="2"/>
        <v>COMBDGICINewSHFUR___HIGPRO_23</v>
      </c>
      <c r="C318" t="str">
        <f>VLOOKUP(B318,'NZ50-10_tech_groups'!A:B,2,FALSE)&amp;"-T3"</f>
        <v>NZ50-BDG-10-COMBDGICI-TEDI-T3</v>
      </c>
      <c r="D318">
        <v>1</v>
      </c>
    </row>
    <row r="319" spans="1:4" x14ac:dyDescent="0.25">
      <c r="A319" t="s">
        <v>13</v>
      </c>
      <c r="B319" t="str">
        <f t="shared" si="2"/>
        <v>COMBDGICINewSHFUR___STDELC_16</v>
      </c>
      <c r="C319" t="str">
        <f>VLOOKUP(B319,'NZ50-10_tech_groups'!A:B,2,FALSE)&amp;"-T3"</f>
        <v>NZ50-BDG-10-COMBDGICI-TEDI-T3</v>
      </c>
      <c r="D319">
        <v>1</v>
      </c>
    </row>
    <row r="320" spans="1:4" x14ac:dyDescent="0.25">
      <c r="A320" t="s">
        <v>13</v>
      </c>
      <c r="B320" t="str">
        <f t="shared" si="2"/>
        <v>COMBDGICINewSHFUR___STDELC_23</v>
      </c>
      <c r="C320" t="str">
        <f>VLOOKUP(B320,'NZ50-10_tech_groups'!A:B,2,FALSE)&amp;"-T3"</f>
        <v>NZ50-BDG-10-COMBDGICI-TEDI-T3</v>
      </c>
      <c r="D320">
        <v>1</v>
      </c>
    </row>
    <row r="321" spans="1:4" x14ac:dyDescent="0.25">
      <c r="A321" t="s">
        <v>13</v>
      </c>
      <c r="B321" t="str">
        <f t="shared" si="2"/>
        <v>COMBDGICINewSHFUR___STDHFO_16</v>
      </c>
      <c r="C321" t="str">
        <f>VLOOKUP(B321,'NZ50-10_tech_groups'!A:B,2,FALSE)&amp;"-T3"</f>
        <v>NZ50-BDG-10-COMBDGICI-TEDI-T3</v>
      </c>
      <c r="D321">
        <v>1</v>
      </c>
    </row>
    <row r="322" spans="1:4" x14ac:dyDescent="0.25">
      <c r="A322" t="s">
        <v>13</v>
      </c>
      <c r="B322" t="str">
        <f t="shared" si="2"/>
        <v>COMBDGICINewSHFUR___STDHFO_23</v>
      </c>
      <c r="C322" t="str">
        <f>VLOOKUP(B322,'NZ50-10_tech_groups'!A:B,2,FALSE)&amp;"-T3"</f>
        <v>NZ50-BDG-10-COMBDGICI-TEDI-T3</v>
      </c>
      <c r="D322">
        <v>1</v>
      </c>
    </row>
    <row r="323" spans="1:4" x14ac:dyDescent="0.25">
      <c r="A323" t="s">
        <v>13</v>
      </c>
      <c r="B323" t="str">
        <f t="shared" si="2"/>
        <v>COMBDGICINewSHFUR___STDKER_16</v>
      </c>
      <c r="C323" t="str">
        <f>VLOOKUP(B323,'NZ50-10_tech_groups'!A:B,2,FALSE)&amp;"-T3"</f>
        <v>NZ50-BDG-10-COMBDGICI-TEDI-T3</v>
      </c>
      <c r="D323">
        <v>1</v>
      </c>
    </row>
    <row r="324" spans="1:4" x14ac:dyDescent="0.25">
      <c r="A324" t="s">
        <v>13</v>
      </c>
      <c r="B324" t="str">
        <f t="shared" si="2"/>
        <v>COMBDGICINewSHFUR___STDKER_23</v>
      </c>
      <c r="C324" t="str">
        <f>VLOOKUP(B324,'NZ50-10_tech_groups'!A:B,2,FALSE)&amp;"-T3"</f>
        <v>NZ50-BDG-10-COMBDGICI-TEDI-T3</v>
      </c>
      <c r="D324">
        <v>1</v>
      </c>
    </row>
    <row r="325" spans="1:4" x14ac:dyDescent="0.25">
      <c r="A325" t="s">
        <v>13</v>
      </c>
      <c r="B325" t="str">
        <f t="shared" si="2"/>
        <v>COMBDGICINewSHFUR___STDLFO_16</v>
      </c>
      <c r="C325" t="str">
        <f>VLOOKUP(B325,'NZ50-10_tech_groups'!A:B,2,FALSE)&amp;"-T3"</f>
        <v>NZ50-BDG-10-COMBDGICI-TEDI-T3</v>
      </c>
      <c r="D325">
        <v>1</v>
      </c>
    </row>
    <row r="326" spans="1:4" x14ac:dyDescent="0.25">
      <c r="A326" t="s">
        <v>13</v>
      </c>
      <c r="B326" t="str">
        <f t="shared" si="2"/>
        <v>COMBDGICINewSHFUR___STDLFO_23</v>
      </c>
      <c r="C326" t="str">
        <f>VLOOKUP(B326,'NZ50-10_tech_groups'!A:B,2,FALSE)&amp;"-T3"</f>
        <v>NZ50-BDG-10-COMBDGICI-TEDI-T3</v>
      </c>
      <c r="D326">
        <v>1</v>
      </c>
    </row>
    <row r="327" spans="1:4" x14ac:dyDescent="0.25">
      <c r="A327" t="s">
        <v>13</v>
      </c>
      <c r="B327" t="str">
        <f t="shared" si="2"/>
        <v>COMBDGICINewSHFUR___STDNGA_16</v>
      </c>
      <c r="C327" t="str">
        <f>VLOOKUP(B327,'NZ50-10_tech_groups'!A:B,2,FALSE)&amp;"-T3"</f>
        <v>NZ50-BDG-10-COMBDGICI-TEDI-T3</v>
      </c>
      <c r="D327">
        <v>1</v>
      </c>
    </row>
    <row r="328" spans="1:4" x14ac:dyDescent="0.25">
      <c r="A328" t="s">
        <v>13</v>
      </c>
      <c r="B328" t="str">
        <f t="shared" si="2"/>
        <v>COMBDGICINewSHFUR___STDNGA_23</v>
      </c>
      <c r="C328" t="str">
        <f>VLOOKUP(B328,'NZ50-10_tech_groups'!A:B,2,FALSE)&amp;"-T3"</f>
        <v>NZ50-BDG-10-COMBDGICI-TEDI-T3</v>
      </c>
      <c r="D328">
        <v>1</v>
      </c>
    </row>
    <row r="329" spans="1:4" x14ac:dyDescent="0.25">
      <c r="A329" t="s">
        <v>13</v>
      </c>
      <c r="B329" t="str">
        <f t="shared" si="2"/>
        <v>COMBDGICINewSHFUR___STDPRO_16</v>
      </c>
      <c r="C329" t="str">
        <f>VLOOKUP(B329,'NZ50-10_tech_groups'!A:B,2,FALSE)&amp;"-T3"</f>
        <v>NZ50-BDG-10-COMBDGICI-TEDI-T3</v>
      </c>
      <c r="D3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Demand TEDI</vt:lpstr>
      <vt:lpstr>TEDI</vt:lpstr>
      <vt:lpstr>Demand TEUI</vt:lpstr>
      <vt:lpstr>TEUI</vt:lpstr>
      <vt:lpstr>Targets</vt:lpstr>
      <vt:lpstr>NZ50-10_groups</vt:lpstr>
      <vt:lpstr>NZ50-10_tech_groups</vt:lpstr>
      <vt:lpstr>NZ50-10_MaxGenGroupTarget</vt:lpstr>
      <vt:lpstr>NZ50-10_MaxGenGroupWeight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2023-03-01T19:26:30Z</dcterms:modified>
</cp:coreProperties>
</file>