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2_Business_As_Planned\5_Policy\2_Transport\BAP-TRA-3\"/>
    </mc:Choice>
  </mc:AlternateContent>
  <xr:revisionPtr revIDLastSave="0" documentId="13_ncr:1_{71448C5F-F4A4-4185-BB4A-6E89497B9642}" xr6:coauthVersionLast="47" xr6:coauthVersionMax="47" xr10:uidLastSave="{00000000-0000-0000-0000-000000000000}"/>
  <bookViews>
    <workbookView xWindow="28680" yWindow="-120" windowWidth="29040" windowHeight="15840" firstSheet="2" activeTab="6" xr2:uid="{9231CC9A-FC03-4CCF-B823-5CB78778276D}"/>
  </bookViews>
  <sheets>
    <sheet name="Activity_TRAENE" sheetId="1" r:id="rId1"/>
    <sheet name="Filter Fuel" sheetId="11" r:id="rId2"/>
    <sheet name="Energy share" sheetId="2" r:id="rId3"/>
    <sheet name="BAP-3_groups" sheetId="6" r:id="rId4"/>
    <sheet name="BAP-3_tech_groups" sheetId="5" r:id="rId5"/>
    <sheet name="BAP-3_MaxShareGroupWeight" sheetId="14" r:id="rId6"/>
    <sheet name="BAP-3_MaxShareGroupTarget" sheetId="4" r:id="rId7"/>
  </sheets>
  <definedNames>
    <definedName name="_xlnm._FilterDatabase" localSheetId="0" hidden="1">Activity_TRAENE!$A$1:$I$502</definedName>
    <definedName name="_xlnm._FilterDatabase" localSheetId="6" hidden="1">'BAP-3_MaxShareGroupTarget'!$A$1:$G$256</definedName>
    <definedName name="_xlnm._FilterDatabase" localSheetId="5" hidden="1">'BAP-3_MaxShareGroupWeight'!$B$1:$D$1</definedName>
    <definedName name="_xlnm._FilterDatabase" localSheetId="4" hidden="1">'BAP-3_tech_groups'!$A$1:$C$1</definedName>
    <definedName name="_xlnm._FilterDatabase" localSheetId="2" hidden="1">'Energy share'!$A$1:$C$19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2" l="1"/>
  <c r="O6" i="2"/>
  <c r="K6" i="2" l="1"/>
  <c r="K10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2" i="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2" i="14"/>
  <c r="E253" i="4"/>
  <c r="E252" i="4"/>
  <c r="E251" i="4"/>
  <c r="E250" i="4"/>
  <c r="E248" i="4"/>
  <c r="E247" i="4"/>
  <c r="E246" i="4"/>
  <c r="E209" i="4"/>
  <c r="E202" i="4"/>
  <c r="E201" i="4"/>
  <c r="E200" i="4"/>
  <c r="E199" i="4"/>
  <c r="E197" i="4"/>
  <c r="E196" i="4"/>
  <c r="E195" i="4"/>
  <c r="E158" i="4"/>
  <c r="E151" i="4"/>
  <c r="E150" i="4"/>
  <c r="E149" i="4"/>
  <c r="E148" i="4"/>
  <c r="E146" i="4"/>
  <c r="E145" i="4"/>
  <c r="E144" i="4"/>
  <c r="E107" i="4"/>
  <c r="E100" i="4"/>
  <c r="E99" i="4"/>
  <c r="E98" i="4"/>
  <c r="E97" i="4"/>
  <c r="E95" i="4"/>
  <c r="E94" i="4"/>
  <c r="E93" i="4"/>
  <c r="E56" i="4"/>
  <c r="E49" i="4"/>
  <c r="E48" i="4"/>
  <c r="E47" i="4"/>
  <c r="E46" i="4"/>
  <c r="E44" i="4"/>
  <c r="E43" i="4"/>
  <c r="E42" i="4"/>
  <c r="E5" i="4"/>
  <c r="B51" i="14"/>
  <c r="B52" i="14"/>
  <c r="B40" i="14"/>
  <c r="B41" i="14"/>
  <c r="B42" i="14"/>
  <c r="B43" i="14"/>
  <c r="B44" i="14"/>
  <c r="B45" i="14"/>
  <c r="B46" i="14"/>
  <c r="B47" i="14"/>
  <c r="B48" i="14"/>
  <c r="B49" i="14"/>
  <c r="B50" i="14"/>
  <c r="B33" i="14"/>
  <c r="B34" i="14"/>
  <c r="B35" i="14"/>
  <c r="B36" i="14"/>
  <c r="B37" i="14"/>
  <c r="B38" i="14"/>
  <c r="B39" i="14"/>
  <c r="B26" i="14"/>
  <c r="B27" i="14"/>
  <c r="B28" i="14"/>
  <c r="B29" i="14"/>
  <c r="B30" i="14"/>
  <c r="B31" i="14"/>
  <c r="B3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" i="14"/>
  <c r="D54" i="4"/>
  <c r="D55" i="4"/>
  <c r="D56" i="4"/>
  <c r="D57" i="4"/>
  <c r="D108" i="4" s="1"/>
  <c r="D58" i="4"/>
  <c r="D59" i="4"/>
  <c r="D60" i="4"/>
  <c r="D61" i="4"/>
  <c r="D62" i="4"/>
  <c r="F62" i="4" s="1"/>
  <c r="D63" i="4"/>
  <c r="D114" i="4" s="1"/>
  <c r="D165" i="4" s="1"/>
  <c r="D216" i="4" s="1"/>
  <c r="D64" i="4"/>
  <c r="D115" i="4" s="1"/>
  <c r="D166" i="4" s="1"/>
  <c r="D217" i="4" s="1"/>
  <c r="D65" i="4"/>
  <c r="D116" i="4" s="1"/>
  <c r="D167" i="4" s="1"/>
  <c r="D218" i="4" s="1"/>
  <c r="D66" i="4"/>
  <c r="D67" i="4"/>
  <c r="D68" i="4"/>
  <c r="D69" i="4"/>
  <c r="D70" i="4"/>
  <c r="D121" i="4" s="1"/>
  <c r="D172" i="4" s="1"/>
  <c r="D223" i="4" s="1"/>
  <c r="D71" i="4"/>
  <c r="D72" i="4"/>
  <c r="D73" i="4"/>
  <c r="D74" i="4"/>
  <c r="F74" i="4" s="1"/>
  <c r="D75" i="4"/>
  <c r="D126" i="4" s="1"/>
  <c r="D177" i="4" s="1"/>
  <c r="D228" i="4" s="1"/>
  <c r="D76" i="4"/>
  <c r="D127" i="4" s="1"/>
  <c r="D178" i="4" s="1"/>
  <c r="D229" i="4" s="1"/>
  <c r="D77" i="4"/>
  <c r="D128" i="4" s="1"/>
  <c r="D179" i="4" s="1"/>
  <c r="D230" i="4" s="1"/>
  <c r="D78" i="4"/>
  <c r="D79" i="4"/>
  <c r="D80" i="4"/>
  <c r="D81" i="4"/>
  <c r="D82" i="4"/>
  <c r="D133" i="4" s="1"/>
  <c r="D83" i="4"/>
  <c r="D84" i="4"/>
  <c r="D85" i="4"/>
  <c r="D86" i="4"/>
  <c r="D137" i="4" s="1"/>
  <c r="D87" i="4"/>
  <c r="D138" i="4" s="1"/>
  <c r="D189" i="4" s="1"/>
  <c r="D240" i="4" s="1"/>
  <c r="D88" i="4"/>
  <c r="D139" i="4" s="1"/>
  <c r="D190" i="4" s="1"/>
  <c r="D241" i="4" s="1"/>
  <c r="D89" i="4"/>
  <c r="D140" i="4" s="1"/>
  <c r="D191" i="4" s="1"/>
  <c r="D242" i="4" s="1"/>
  <c r="D90" i="4"/>
  <c r="D91" i="4"/>
  <c r="D92" i="4"/>
  <c r="D93" i="4"/>
  <c r="D144" i="4" s="1"/>
  <c r="D94" i="4"/>
  <c r="D95" i="4"/>
  <c r="D96" i="4"/>
  <c r="D97" i="4"/>
  <c r="D98" i="4"/>
  <c r="D149" i="4" s="1"/>
  <c r="D200" i="4" s="1"/>
  <c r="D251" i="4" s="1"/>
  <c r="D99" i="4"/>
  <c r="D150" i="4" s="1"/>
  <c r="D201" i="4" s="1"/>
  <c r="D252" i="4" s="1"/>
  <c r="D100" i="4"/>
  <c r="D151" i="4" s="1"/>
  <c r="D202" i="4" s="1"/>
  <c r="D253" i="4" s="1"/>
  <c r="D101" i="4"/>
  <c r="D152" i="4" s="1"/>
  <c r="D203" i="4" s="1"/>
  <c r="D254" i="4" s="1"/>
  <c r="D102" i="4"/>
  <c r="D103" i="4"/>
  <c r="D105" i="4"/>
  <c r="D156" i="4" s="1"/>
  <c r="D106" i="4"/>
  <c r="D157" i="4" s="1"/>
  <c r="D107" i="4"/>
  <c r="D110" i="4"/>
  <c r="D111" i="4"/>
  <c r="D162" i="4" s="1"/>
  <c r="D213" i="4" s="1"/>
  <c r="D112" i="4"/>
  <c r="D163" i="4" s="1"/>
  <c r="D214" i="4" s="1"/>
  <c r="D113" i="4"/>
  <c r="D164" i="4" s="1"/>
  <c r="D215" i="4" s="1"/>
  <c r="D117" i="4"/>
  <c r="D168" i="4" s="1"/>
  <c r="D118" i="4"/>
  <c r="D169" i="4" s="1"/>
  <c r="D119" i="4"/>
  <c r="D170" i="4" s="1"/>
  <c r="D122" i="4"/>
  <c r="D123" i="4"/>
  <c r="D174" i="4" s="1"/>
  <c r="D225" i="4" s="1"/>
  <c r="D124" i="4"/>
  <c r="D175" i="4" s="1"/>
  <c r="D226" i="4" s="1"/>
  <c r="D129" i="4"/>
  <c r="D180" i="4" s="1"/>
  <c r="D130" i="4"/>
  <c r="D181" i="4" s="1"/>
  <c r="D131" i="4"/>
  <c r="D182" i="4" s="1"/>
  <c r="D134" i="4"/>
  <c r="D135" i="4"/>
  <c r="D186" i="4" s="1"/>
  <c r="D237" i="4" s="1"/>
  <c r="D136" i="4"/>
  <c r="D187" i="4" s="1"/>
  <c r="D238" i="4" s="1"/>
  <c r="D141" i="4"/>
  <c r="D142" i="4"/>
  <c r="D143" i="4"/>
  <c r="D194" i="4" s="1"/>
  <c r="D146" i="4"/>
  <c r="D197" i="4" s="1"/>
  <c r="D248" i="4" s="1"/>
  <c r="D147" i="4"/>
  <c r="D198" i="4" s="1"/>
  <c r="D249" i="4" s="1"/>
  <c r="D148" i="4"/>
  <c r="D199" i="4" s="1"/>
  <c r="D250" i="4" s="1"/>
  <c r="D153" i="4"/>
  <c r="D204" i="4" s="1"/>
  <c r="D154" i="4"/>
  <c r="D205" i="4" s="1"/>
  <c r="D158" i="4"/>
  <c r="D161" i="4"/>
  <c r="D212" i="4" s="1"/>
  <c r="D173" i="4"/>
  <c r="D224" i="4" s="1"/>
  <c r="D185" i="4"/>
  <c r="D236" i="4" s="1"/>
  <c r="D192" i="4"/>
  <c r="D193" i="4"/>
  <c r="D209" i="4"/>
  <c r="D243" i="4"/>
  <c r="D53" i="4"/>
  <c r="D104" i="4" s="1"/>
  <c r="D155" i="4" s="1"/>
  <c r="D206" i="4" s="1"/>
  <c r="C54" i="4"/>
  <c r="C105" i="4" s="1"/>
  <c r="C156" i="4" s="1"/>
  <c r="C207" i="4" s="1"/>
  <c r="C55" i="4"/>
  <c r="C106" i="4" s="1"/>
  <c r="C157" i="4" s="1"/>
  <c r="C208" i="4" s="1"/>
  <c r="C56" i="4"/>
  <c r="C57" i="4"/>
  <c r="C108" i="4" s="1"/>
  <c r="C159" i="4" s="1"/>
  <c r="C210" i="4" s="1"/>
  <c r="C58" i="4"/>
  <c r="C109" i="4" s="1"/>
  <c r="C160" i="4" s="1"/>
  <c r="C211" i="4" s="1"/>
  <c r="C59" i="4"/>
  <c r="C60" i="4"/>
  <c r="C61" i="4"/>
  <c r="C62" i="4"/>
  <c r="C63" i="4"/>
  <c r="C114" i="4" s="1"/>
  <c r="C165" i="4" s="1"/>
  <c r="C216" i="4" s="1"/>
  <c r="C64" i="4"/>
  <c r="C115" i="4" s="1"/>
  <c r="C166" i="4" s="1"/>
  <c r="C217" i="4" s="1"/>
  <c r="C65" i="4"/>
  <c r="C116" i="4" s="1"/>
  <c r="C167" i="4" s="1"/>
  <c r="C218" i="4" s="1"/>
  <c r="C66" i="4"/>
  <c r="C67" i="4"/>
  <c r="C118" i="4" s="1"/>
  <c r="C68" i="4"/>
  <c r="C69" i="4"/>
  <c r="C70" i="4"/>
  <c r="C71" i="4"/>
  <c r="C72" i="4"/>
  <c r="C73" i="4"/>
  <c r="C74" i="4"/>
  <c r="C125" i="4" s="1"/>
  <c r="C176" i="4" s="1"/>
  <c r="C227" i="4" s="1"/>
  <c r="C75" i="4"/>
  <c r="C126" i="4" s="1"/>
  <c r="C177" i="4" s="1"/>
  <c r="C228" i="4" s="1"/>
  <c r="C76" i="4"/>
  <c r="C127" i="4" s="1"/>
  <c r="C178" i="4" s="1"/>
  <c r="C229" i="4" s="1"/>
  <c r="C77" i="4"/>
  <c r="C128" i="4" s="1"/>
  <c r="C179" i="4" s="1"/>
  <c r="C230" i="4" s="1"/>
  <c r="C78" i="4"/>
  <c r="C129" i="4" s="1"/>
  <c r="C79" i="4"/>
  <c r="C130" i="4" s="1"/>
  <c r="C80" i="4"/>
  <c r="C81" i="4"/>
  <c r="C132" i="4" s="1"/>
  <c r="C183" i="4" s="1"/>
  <c r="C234" i="4" s="1"/>
  <c r="C82" i="4"/>
  <c r="C133" i="4" s="1"/>
  <c r="C184" i="4" s="1"/>
  <c r="C235" i="4" s="1"/>
  <c r="C83" i="4"/>
  <c r="C84" i="4"/>
  <c r="C85" i="4"/>
  <c r="C86" i="4"/>
  <c r="C137" i="4" s="1"/>
  <c r="C188" i="4" s="1"/>
  <c r="C239" i="4" s="1"/>
  <c r="C87" i="4"/>
  <c r="C138" i="4" s="1"/>
  <c r="C189" i="4" s="1"/>
  <c r="C240" i="4" s="1"/>
  <c r="C88" i="4"/>
  <c r="C139" i="4" s="1"/>
  <c r="C190" i="4" s="1"/>
  <c r="C241" i="4" s="1"/>
  <c r="C89" i="4"/>
  <c r="C140" i="4" s="1"/>
  <c r="C191" i="4" s="1"/>
  <c r="C242" i="4" s="1"/>
  <c r="C90" i="4"/>
  <c r="C91" i="4"/>
  <c r="C142" i="4" s="1"/>
  <c r="C92" i="4"/>
  <c r="C93" i="4"/>
  <c r="C144" i="4" s="1"/>
  <c r="C195" i="4" s="1"/>
  <c r="C246" i="4" s="1"/>
  <c r="C94" i="4"/>
  <c r="C145" i="4" s="1"/>
  <c r="C196" i="4" s="1"/>
  <c r="C247" i="4" s="1"/>
  <c r="C95" i="4"/>
  <c r="C96" i="4"/>
  <c r="C97" i="4"/>
  <c r="C98" i="4"/>
  <c r="C149" i="4" s="1"/>
  <c r="C200" i="4" s="1"/>
  <c r="C251" i="4" s="1"/>
  <c r="C99" i="4"/>
  <c r="C150" i="4" s="1"/>
  <c r="C201" i="4" s="1"/>
  <c r="C252" i="4" s="1"/>
  <c r="C100" i="4"/>
  <c r="C151" i="4" s="1"/>
  <c r="C202" i="4" s="1"/>
  <c r="C253" i="4" s="1"/>
  <c r="C101" i="4"/>
  <c r="C152" i="4" s="1"/>
  <c r="C203" i="4" s="1"/>
  <c r="C254" i="4" s="1"/>
  <c r="C102" i="4"/>
  <c r="C103" i="4"/>
  <c r="F103" i="4" s="1"/>
  <c r="C107" i="4"/>
  <c r="C110" i="4"/>
  <c r="C111" i="4"/>
  <c r="C162" i="4" s="1"/>
  <c r="C213" i="4" s="1"/>
  <c r="C112" i="4"/>
  <c r="C163" i="4" s="1"/>
  <c r="C214" i="4" s="1"/>
  <c r="C113" i="4"/>
  <c r="C164" i="4" s="1"/>
  <c r="C215" i="4" s="1"/>
  <c r="C117" i="4"/>
  <c r="C168" i="4" s="1"/>
  <c r="C219" i="4" s="1"/>
  <c r="C119" i="4"/>
  <c r="C170" i="4" s="1"/>
  <c r="C221" i="4" s="1"/>
  <c r="C120" i="4"/>
  <c r="C121" i="4"/>
  <c r="C172" i="4" s="1"/>
  <c r="C223" i="4" s="1"/>
  <c r="C122" i="4"/>
  <c r="C123" i="4"/>
  <c r="C174" i="4" s="1"/>
  <c r="C225" i="4" s="1"/>
  <c r="C124" i="4"/>
  <c r="C175" i="4" s="1"/>
  <c r="C226" i="4" s="1"/>
  <c r="C131" i="4"/>
  <c r="C182" i="4" s="1"/>
  <c r="C233" i="4" s="1"/>
  <c r="C134" i="4"/>
  <c r="C135" i="4"/>
  <c r="C186" i="4" s="1"/>
  <c r="C237" i="4" s="1"/>
  <c r="C136" i="4"/>
  <c r="C187" i="4" s="1"/>
  <c r="C238" i="4" s="1"/>
  <c r="C141" i="4"/>
  <c r="F141" i="4" s="1"/>
  <c r="C143" i="4"/>
  <c r="C146" i="4"/>
  <c r="C197" i="4" s="1"/>
  <c r="C147" i="4"/>
  <c r="C198" i="4" s="1"/>
  <c r="C249" i="4" s="1"/>
  <c r="C148" i="4"/>
  <c r="C199" i="4" s="1"/>
  <c r="C250" i="4" s="1"/>
  <c r="C153" i="4"/>
  <c r="C204" i="4" s="1"/>
  <c r="C255" i="4" s="1"/>
  <c r="C158" i="4"/>
  <c r="C209" i="4" s="1"/>
  <c r="C161" i="4"/>
  <c r="C212" i="4" s="1"/>
  <c r="C171" i="4"/>
  <c r="C222" i="4" s="1"/>
  <c r="C173" i="4"/>
  <c r="C224" i="4" s="1"/>
  <c r="C185" i="4"/>
  <c r="C236" i="4" s="1"/>
  <c r="C194" i="4"/>
  <c r="C245" i="4"/>
  <c r="C53" i="4"/>
  <c r="C104" i="4" s="1"/>
  <c r="C155" i="4" s="1"/>
  <c r="C206" i="4" s="1"/>
  <c r="D3" i="4"/>
  <c r="D4" i="4"/>
  <c r="D5" i="4"/>
  <c r="D6" i="4"/>
  <c r="D7" i="4"/>
  <c r="D8" i="4"/>
  <c r="D9" i="4"/>
  <c r="D10" i="4"/>
  <c r="D11" i="4"/>
  <c r="D12" i="4"/>
  <c r="F12" i="4" s="1"/>
  <c r="D13" i="4"/>
  <c r="F13" i="4" s="1"/>
  <c r="D14" i="4"/>
  <c r="D15" i="4"/>
  <c r="D16" i="4"/>
  <c r="D17" i="4"/>
  <c r="D18" i="4"/>
  <c r="D19" i="4"/>
  <c r="D20" i="4"/>
  <c r="D21" i="4"/>
  <c r="D22" i="4"/>
  <c r="D23" i="4"/>
  <c r="D24" i="4"/>
  <c r="F24" i="4" s="1"/>
  <c r="D25" i="4"/>
  <c r="F25" i="4" s="1"/>
  <c r="D26" i="4"/>
  <c r="D27" i="4"/>
  <c r="D28" i="4"/>
  <c r="D29" i="4"/>
  <c r="D30" i="4"/>
  <c r="D31" i="4"/>
  <c r="D32" i="4"/>
  <c r="D33" i="4"/>
  <c r="D34" i="4"/>
  <c r="D35" i="4"/>
  <c r="D36" i="4"/>
  <c r="D37" i="4"/>
  <c r="F37" i="4" s="1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F60" i="4"/>
  <c r="F61" i="4"/>
  <c r="F73" i="4"/>
  <c r="F84" i="4"/>
  <c r="F85" i="4"/>
  <c r="F96" i="4"/>
  <c r="F3" i="4"/>
  <c r="F4" i="4"/>
  <c r="F6" i="4"/>
  <c r="F7" i="4"/>
  <c r="F8" i="4"/>
  <c r="F9" i="4"/>
  <c r="F10" i="4"/>
  <c r="F11" i="4"/>
  <c r="F14" i="4"/>
  <c r="F15" i="4"/>
  <c r="F16" i="4"/>
  <c r="F17" i="4"/>
  <c r="F18" i="4"/>
  <c r="F20" i="4"/>
  <c r="F21" i="4"/>
  <c r="F22" i="4"/>
  <c r="F23" i="4"/>
  <c r="F26" i="4"/>
  <c r="F27" i="4"/>
  <c r="F28" i="4"/>
  <c r="F29" i="4"/>
  <c r="F30" i="4"/>
  <c r="F31" i="4"/>
  <c r="F32" i="4"/>
  <c r="F33" i="4"/>
  <c r="F34" i="4"/>
  <c r="F35" i="4"/>
  <c r="F38" i="4"/>
  <c r="F39" i="4"/>
  <c r="F40" i="4"/>
  <c r="F41" i="4"/>
  <c r="F45" i="4"/>
  <c r="F50" i="4"/>
  <c r="F51" i="4"/>
  <c r="F52" i="4"/>
  <c r="F54" i="4"/>
  <c r="F59" i="4"/>
  <c r="F65" i="4"/>
  <c r="F66" i="4"/>
  <c r="F67" i="4"/>
  <c r="F68" i="4"/>
  <c r="F71" i="4"/>
  <c r="F72" i="4"/>
  <c r="F77" i="4"/>
  <c r="F78" i="4"/>
  <c r="F80" i="4"/>
  <c r="F82" i="4"/>
  <c r="F83" i="4"/>
  <c r="F89" i="4"/>
  <c r="F90" i="4"/>
  <c r="F92" i="4"/>
  <c r="F101" i="4"/>
  <c r="F102" i="4"/>
  <c r="F110" i="4"/>
  <c r="F117" i="4"/>
  <c r="F119" i="4"/>
  <c r="F122" i="4"/>
  <c r="F134" i="4"/>
  <c r="F143" i="4"/>
  <c r="F161" i="4"/>
  <c r="F173" i="4"/>
  <c r="F185" i="4"/>
  <c r="F2" i="4"/>
  <c r="D2" i="4"/>
  <c r="F19" i="4"/>
  <c r="E19" i="4"/>
  <c r="F130" i="4" l="1"/>
  <c r="C181" i="4"/>
  <c r="C232" i="4" s="1"/>
  <c r="D188" i="4"/>
  <c r="D239" i="4" s="1"/>
  <c r="F137" i="4"/>
  <c r="F142" i="4"/>
  <c r="C193" i="4"/>
  <c r="C244" i="4" s="1"/>
  <c r="F194" i="4"/>
  <c r="D245" i="4"/>
  <c r="F245" i="4" s="1"/>
  <c r="F170" i="4"/>
  <c r="D221" i="4"/>
  <c r="F221" i="4" s="1"/>
  <c r="F129" i="4"/>
  <c r="C180" i="4"/>
  <c r="C231" i="4" s="1"/>
  <c r="D220" i="4"/>
  <c r="C169" i="4"/>
  <c r="C220" i="4" s="1"/>
  <c r="F118" i="4"/>
  <c r="F168" i="4"/>
  <c r="D219" i="4"/>
  <c r="F86" i="4"/>
  <c r="F153" i="4"/>
  <c r="D125" i="4"/>
  <c r="F113" i="4"/>
  <c r="C192" i="4"/>
  <c r="C154" i="4"/>
  <c r="D244" i="4"/>
  <c r="F58" i="4"/>
  <c r="F79" i="4"/>
  <c r="F55" i="4"/>
  <c r="F81" i="4"/>
  <c r="F69" i="4"/>
  <c r="F131" i="4"/>
  <c r="D120" i="4"/>
  <c r="F91" i="4"/>
  <c r="D207" i="4"/>
  <c r="F156" i="4"/>
  <c r="D159" i="4"/>
  <c r="D210" i="4" s="1"/>
  <c r="F210" i="4" s="1"/>
  <c r="F108" i="4"/>
  <c r="D195" i="4"/>
  <c r="D246" i="4" s="1"/>
  <c r="C248" i="4"/>
  <c r="D256" i="4"/>
  <c r="F204" i="4"/>
  <c r="D255" i="4"/>
  <c r="F255" i="4" s="1"/>
  <c r="D233" i="4"/>
  <c r="F233" i="4" s="1"/>
  <c r="F182" i="4"/>
  <c r="F181" i="4"/>
  <c r="D232" i="4"/>
  <c r="D184" i="4"/>
  <c r="D235" i="4" s="1"/>
  <c r="F235" i="4" s="1"/>
  <c r="F133" i="4"/>
  <c r="D208" i="4"/>
  <c r="F157" i="4"/>
  <c r="D231" i="4"/>
  <c r="F231" i="4" s="1"/>
  <c r="F180" i="4"/>
  <c r="F57" i="4"/>
  <c r="F106" i="4"/>
  <c r="F105" i="4"/>
  <c r="D132" i="4"/>
  <c r="D145" i="4"/>
  <c r="D109" i="4"/>
  <c r="F152" i="4"/>
  <c r="F162" i="4"/>
  <c r="F126" i="4"/>
  <c r="F114" i="4"/>
  <c r="F140" i="4"/>
  <c r="F139" i="4"/>
  <c r="F212" i="4"/>
  <c r="F116" i="4"/>
  <c r="F127" i="4"/>
  <c r="F175" i="4"/>
  <c r="F236" i="4"/>
  <c r="F164" i="4"/>
  <c r="F128" i="4"/>
  <c r="F163" i="4"/>
  <c r="F115" i="4"/>
  <c r="F174" i="4"/>
  <c r="F224" i="4"/>
  <c r="F188" i="4"/>
  <c r="F187" i="4"/>
  <c r="F186" i="4"/>
  <c r="F198" i="4"/>
  <c r="F244" i="4"/>
  <c r="F232" i="4"/>
  <c r="F220" i="4"/>
  <c r="F208" i="4"/>
  <c r="F184" i="4"/>
  <c r="F136" i="4"/>
  <c r="F124" i="4"/>
  <c r="F112" i="4"/>
  <c r="F88" i="4"/>
  <c r="F76" i="4"/>
  <c r="F64" i="4"/>
  <c r="F219" i="4"/>
  <c r="F207" i="4"/>
  <c r="F159" i="4"/>
  <c r="F147" i="4"/>
  <c r="F135" i="4"/>
  <c r="F123" i="4"/>
  <c r="F111" i="4"/>
  <c r="F75" i="4"/>
  <c r="F63" i="4"/>
  <c r="A2" i="4"/>
  <c r="A19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C243" i="4" l="1"/>
  <c r="F243" i="4" s="1"/>
  <c r="F192" i="4"/>
  <c r="D176" i="4"/>
  <c r="F125" i="4"/>
  <c r="F120" i="4"/>
  <c r="D171" i="4"/>
  <c r="F169" i="4"/>
  <c r="C205" i="4"/>
  <c r="F154" i="4"/>
  <c r="F193" i="4"/>
  <c r="D160" i="4"/>
  <c r="F109" i="4"/>
  <c r="D196" i="4"/>
  <c r="D183" i="4"/>
  <c r="F132" i="4"/>
  <c r="F36" i="4"/>
  <c r="A36" i="4" s="1"/>
  <c r="F214" i="4"/>
  <c r="F177" i="4"/>
  <c r="F178" i="4"/>
  <c r="F190" i="4"/>
  <c r="F238" i="4"/>
  <c r="F179" i="4"/>
  <c r="F215" i="4"/>
  <c r="F191" i="4"/>
  <c r="F167" i="4"/>
  <c r="F249" i="4"/>
  <c r="F237" i="4"/>
  <c r="F225" i="4"/>
  <c r="F213" i="4"/>
  <c r="F203" i="4"/>
  <c r="F239" i="4"/>
  <c r="F166" i="4"/>
  <c r="F226" i="4"/>
  <c r="F165" i="4"/>
  <c r="E36" i="4"/>
  <c r="E2" i="4"/>
  <c r="C256" i="4" l="1"/>
  <c r="F256" i="4" s="1"/>
  <c r="F205" i="4"/>
  <c r="D222" i="4"/>
  <c r="F222" i="4" s="1"/>
  <c r="F171" i="4"/>
  <c r="D227" i="4"/>
  <c r="F227" i="4" s="1"/>
  <c r="F176" i="4"/>
  <c r="D234" i="4"/>
  <c r="F234" i="4" s="1"/>
  <c r="F183" i="4"/>
  <c r="D247" i="4"/>
  <c r="D211" i="4"/>
  <c r="F211" i="4" s="1"/>
  <c r="F160" i="4"/>
  <c r="F53" i="4"/>
  <c r="A53" i="4" s="1"/>
  <c r="F217" i="4"/>
  <c r="F218" i="4"/>
  <c r="F254" i="4"/>
  <c r="F242" i="4"/>
  <c r="F241" i="4"/>
  <c r="F228" i="4"/>
  <c r="F229" i="4"/>
  <c r="F230" i="4"/>
  <c r="F216" i="4"/>
  <c r="A7" i="4"/>
  <c r="E7" i="4"/>
  <c r="E9" i="4"/>
  <c r="A9" i="4"/>
  <c r="A6" i="4"/>
  <c r="E6" i="4"/>
  <c r="E11" i="4"/>
  <c r="A11" i="4"/>
  <c r="A16" i="4"/>
  <c r="E16" i="4"/>
  <c r="A4" i="4"/>
  <c r="E4" i="4"/>
  <c r="E3" i="4"/>
  <c r="A3" i="4"/>
  <c r="A17" i="4"/>
  <c r="E17" i="4"/>
  <c r="E14" i="4"/>
  <c r="A14" i="4"/>
  <c r="A10" i="4"/>
  <c r="E10" i="4"/>
  <c r="E15" i="4"/>
  <c r="A15" i="4"/>
  <c r="E13" i="4"/>
  <c r="A13" i="4"/>
  <c r="A8" i="4"/>
  <c r="E8" i="4"/>
  <c r="A18" i="4"/>
  <c r="E18" i="4"/>
  <c r="E12" i="4"/>
  <c r="A12" i="4"/>
  <c r="E53" i="4"/>
  <c r="C15" i="2"/>
  <c r="C8" i="2"/>
  <c r="C19" i="2"/>
  <c r="C7" i="2"/>
  <c r="C18" i="2"/>
  <c r="C6" i="2"/>
  <c r="F5" i="4" s="1"/>
  <c r="A5" i="4" s="1"/>
  <c r="C17" i="2"/>
  <c r="C5" i="2"/>
  <c r="C16" i="2"/>
  <c r="C4" i="2"/>
  <c r="C3" i="2"/>
  <c r="C14" i="2"/>
  <c r="C13" i="2"/>
  <c r="C12" i="2"/>
  <c r="C11" i="2"/>
  <c r="C9" i="2"/>
  <c r="C10" i="2"/>
  <c r="F70" i="4" l="1"/>
  <c r="A70" i="4" s="1"/>
  <c r="A29" i="4"/>
  <c r="E29" i="4"/>
  <c r="A32" i="4"/>
  <c r="E32" i="4"/>
  <c r="E28" i="4"/>
  <c r="A28" i="4"/>
  <c r="A20" i="4"/>
  <c r="E20" i="4"/>
  <c r="A27" i="4"/>
  <c r="E27" i="4"/>
  <c r="A21" i="4"/>
  <c r="E21" i="4"/>
  <c r="E35" i="4"/>
  <c r="A35" i="4"/>
  <c r="A23" i="4"/>
  <c r="E23" i="4"/>
  <c r="A25" i="4"/>
  <c r="E25" i="4"/>
  <c r="E31" i="4"/>
  <c r="A31" i="4"/>
  <c r="A33" i="4"/>
  <c r="E33" i="4"/>
  <c r="A26" i="4"/>
  <c r="E26" i="4"/>
  <c r="A30" i="4"/>
  <c r="E30" i="4"/>
  <c r="A34" i="4"/>
  <c r="E34" i="4"/>
  <c r="A22" i="4"/>
  <c r="E22" i="4"/>
  <c r="E24" i="4"/>
  <c r="A24" i="4"/>
  <c r="E70" i="4"/>
  <c r="L6" i="2"/>
  <c r="F44" i="4" l="1"/>
  <c r="A44" i="4" s="1"/>
  <c r="F48" i="4"/>
  <c r="A48" i="4" s="1"/>
  <c r="F46" i="4"/>
  <c r="A46" i="4" s="1"/>
  <c r="L10" i="2"/>
  <c r="F43" i="4"/>
  <c r="A43" i="4" s="1"/>
  <c r="F42" i="4"/>
  <c r="A42" i="4" s="1"/>
  <c r="F47" i="4"/>
  <c r="A47" i="4" s="1"/>
  <c r="M6" i="2"/>
  <c r="F56" i="4"/>
  <c r="F49" i="4"/>
  <c r="A49" i="4" s="1"/>
  <c r="F87" i="4"/>
  <c r="A87" i="4" s="1"/>
  <c r="E41" i="4"/>
  <c r="A41" i="4"/>
  <c r="E40" i="4"/>
  <c r="A40" i="4"/>
  <c r="E37" i="4"/>
  <c r="A37" i="4"/>
  <c r="E50" i="4"/>
  <c r="A50" i="4"/>
  <c r="A39" i="4"/>
  <c r="E39" i="4"/>
  <c r="E52" i="4"/>
  <c r="A52" i="4"/>
  <c r="E45" i="4"/>
  <c r="A45" i="4"/>
  <c r="E51" i="4"/>
  <c r="A51" i="4"/>
  <c r="A38" i="4"/>
  <c r="E38" i="4"/>
  <c r="E87" i="4"/>
  <c r="F93" i="4" l="1"/>
  <c r="M10" i="2"/>
  <c r="F94" i="4"/>
  <c r="F97" i="4"/>
  <c r="F100" i="4"/>
  <c r="F99" i="4"/>
  <c r="F98" i="4"/>
  <c r="N6" i="2"/>
  <c r="F107" i="4"/>
  <c r="F95" i="4"/>
  <c r="F104" i="4"/>
  <c r="A104" i="4" s="1"/>
  <c r="E62" i="4"/>
  <c r="A62" i="4"/>
  <c r="A60" i="4"/>
  <c r="E60" i="4"/>
  <c r="E61" i="4"/>
  <c r="A61" i="4"/>
  <c r="E66" i="4"/>
  <c r="A66" i="4"/>
  <c r="A69" i="4"/>
  <c r="E69" i="4"/>
  <c r="A54" i="4"/>
  <c r="E54" i="4"/>
  <c r="A56" i="4"/>
  <c r="A57" i="4"/>
  <c r="E57" i="4"/>
  <c r="E65" i="4"/>
  <c r="A65" i="4"/>
  <c r="A64" i="4"/>
  <c r="E64" i="4"/>
  <c r="E63" i="4"/>
  <c r="A63" i="4"/>
  <c r="A68" i="4"/>
  <c r="E68" i="4"/>
  <c r="E67" i="4"/>
  <c r="A67" i="4"/>
  <c r="E55" i="4"/>
  <c r="A55" i="4"/>
  <c r="A59" i="4"/>
  <c r="E59" i="4"/>
  <c r="A58" i="4"/>
  <c r="E58" i="4"/>
  <c r="E104" i="4"/>
  <c r="F150" i="4" l="1"/>
  <c r="F151" i="4"/>
  <c r="F148" i="4"/>
  <c r="F146" i="4"/>
  <c r="N10" i="2"/>
  <c r="F145" i="4"/>
  <c r="F149" i="4"/>
  <c r="F209" i="4"/>
  <c r="F158" i="4"/>
  <c r="F144" i="4"/>
  <c r="F121" i="4"/>
  <c r="A121" i="4" s="1"/>
  <c r="A75" i="4"/>
  <c r="E75" i="4"/>
  <c r="E85" i="4"/>
  <c r="A85" i="4"/>
  <c r="E74" i="4"/>
  <c r="A74" i="4"/>
  <c r="A83" i="4"/>
  <c r="E83" i="4"/>
  <c r="E76" i="4"/>
  <c r="A76" i="4"/>
  <c r="A80" i="4"/>
  <c r="E80" i="4"/>
  <c r="E73" i="4"/>
  <c r="A73" i="4"/>
  <c r="A78" i="4"/>
  <c r="E78" i="4"/>
  <c r="A81" i="4"/>
  <c r="E81" i="4"/>
  <c r="A71" i="4"/>
  <c r="E71" i="4"/>
  <c r="E77" i="4"/>
  <c r="A77" i="4"/>
  <c r="A72" i="4"/>
  <c r="E72" i="4"/>
  <c r="A84" i="4"/>
  <c r="E84" i="4"/>
  <c r="A82" i="4"/>
  <c r="E82" i="4"/>
  <c r="E86" i="4"/>
  <c r="A86" i="4"/>
  <c r="E79" i="4"/>
  <c r="A79" i="4"/>
  <c r="E121" i="4"/>
  <c r="F251" i="4" l="1"/>
  <c r="F200" i="4"/>
  <c r="F247" i="4"/>
  <c r="F196" i="4"/>
  <c r="F248" i="4"/>
  <c r="F197" i="4"/>
  <c r="F250" i="4"/>
  <c r="F199" i="4"/>
  <c r="F246" i="4"/>
  <c r="F195" i="4"/>
  <c r="F253" i="4"/>
  <c r="F202" i="4"/>
  <c r="F252" i="4"/>
  <c r="F201" i="4"/>
  <c r="F138" i="4"/>
  <c r="A138" i="4" s="1"/>
  <c r="A96" i="4"/>
  <c r="E96" i="4"/>
  <c r="A89" i="4"/>
  <c r="E89" i="4"/>
  <c r="A95" i="4"/>
  <c r="A100" i="4"/>
  <c r="E90" i="4"/>
  <c r="A90" i="4"/>
  <c r="E103" i="4"/>
  <c r="A103" i="4"/>
  <c r="A94" i="4"/>
  <c r="E91" i="4"/>
  <c r="A91" i="4"/>
  <c r="A102" i="4"/>
  <c r="E102" i="4"/>
  <c r="A99" i="4"/>
  <c r="E88" i="4"/>
  <c r="A88" i="4"/>
  <c r="A97" i="4"/>
  <c r="A93" i="4"/>
  <c r="A101" i="4"/>
  <c r="E101" i="4"/>
  <c r="A98" i="4"/>
  <c r="E92" i="4"/>
  <c r="A92" i="4"/>
  <c r="E138" i="4"/>
  <c r="F155" i="4" l="1"/>
  <c r="A155" i="4" s="1"/>
  <c r="A109" i="4"/>
  <c r="E109" i="4"/>
  <c r="A114" i="4"/>
  <c r="E114" i="4"/>
  <c r="A108" i="4"/>
  <c r="E108" i="4"/>
  <c r="A117" i="4"/>
  <c r="E117" i="4"/>
  <c r="E115" i="4"/>
  <c r="A115" i="4"/>
  <c r="A105" i="4"/>
  <c r="E105" i="4"/>
  <c r="A111" i="4"/>
  <c r="E111" i="4"/>
  <c r="A112" i="4"/>
  <c r="E112" i="4"/>
  <c r="A120" i="4"/>
  <c r="E120" i="4"/>
  <c r="A106" i="4"/>
  <c r="E106" i="4"/>
  <c r="E118" i="4"/>
  <c r="A118" i="4"/>
  <c r="A116" i="4"/>
  <c r="E116" i="4"/>
  <c r="A119" i="4"/>
  <c r="E119" i="4"/>
  <c r="A110" i="4"/>
  <c r="E110" i="4"/>
  <c r="A107" i="4"/>
  <c r="A113" i="4"/>
  <c r="E113" i="4"/>
  <c r="E155" i="4"/>
  <c r="F172" i="4" l="1"/>
  <c r="A172" i="4" s="1"/>
  <c r="E130" i="4"/>
  <c r="A130" i="4"/>
  <c r="A133" i="4"/>
  <c r="E133" i="4"/>
  <c r="A129" i="4"/>
  <c r="E129" i="4"/>
  <c r="E134" i="4"/>
  <c r="A134" i="4"/>
  <c r="A124" i="4"/>
  <c r="E124" i="4"/>
  <c r="E128" i="4"/>
  <c r="A128" i="4"/>
  <c r="E125" i="4"/>
  <c r="A125" i="4"/>
  <c r="A135" i="4"/>
  <c r="E135" i="4"/>
  <c r="E127" i="4"/>
  <c r="A127" i="4"/>
  <c r="E123" i="4"/>
  <c r="A123" i="4"/>
  <c r="A122" i="4"/>
  <c r="E122" i="4"/>
  <c r="A131" i="4"/>
  <c r="E131" i="4"/>
  <c r="A136" i="4"/>
  <c r="E136" i="4"/>
  <c r="E132" i="4"/>
  <c r="A132" i="4"/>
  <c r="A137" i="4"/>
  <c r="E137" i="4"/>
  <c r="E126" i="4"/>
  <c r="A126" i="4"/>
  <c r="E172" i="4"/>
  <c r="F189" i="4" l="1"/>
  <c r="A189" i="4" s="1"/>
  <c r="A148" i="4"/>
  <c r="A151" i="4"/>
  <c r="A143" i="4"/>
  <c r="E143" i="4"/>
  <c r="A152" i="4"/>
  <c r="E152" i="4"/>
  <c r="A154" i="4"/>
  <c r="E154" i="4"/>
  <c r="A142" i="4"/>
  <c r="E142" i="4"/>
  <c r="A146" i="4"/>
  <c r="E139" i="4"/>
  <c r="A139" i="4"/>
  <c r="A150" i="4"/>
  <c r="E140" i="4"/>
  <c r="A140" i="4"/>
  <c r="A145" i="4"/>
  <c r="A144" i="4"/>
  <c r="A141" i="4"/>
  <c r="E141" i="4"/>
  <c r="E147" i="4"/>
  <c r="A147" i="4"/>
  <c r="A149" i="4"/>
  <c r="A153" i="4"/>
  <c r="E153" i="4"/>
  <c r="E189" i="4"/>
  <c r="F206" i="4" l="1"/>
  <c r="A206" i="4" s="1"/>
  <c r="A170" i="4"/>
  <c r="E170" i="4"/>
  <c r="A169" i="4"/>
  <c r="E169" i="4"/>
  <c r="A161" i="4"/>
  <c r="E161" i="4"/>
  <c r="A156" i="4"/>
  <c r="E156" i="4"/>
  <c r="A166" i="4"/>
  <c r="E166" i="4"/>
  <c r="A163" i="4"/>
  <c r="E163" i="4"/>
  <c r="A160" i="4"/>
  <c r="E160" i="4"/>
  <c r="A162" i="4"/>
  <c r="E162" i="4"/>
  <c r="E164" i="4"/>
  <c r="A164" i="4"/>
  <c r="A168" i="4"/>
  <c r="E168" i="4"/>
  <c r="A159" i="4"/>
  <c r="E159" i="4"/>
  <c r="A158" i="4"/>
  <c r="A167" i="4"/>
  <c r="E167" i="4"/>
  <c r="A157" i="4"/>
  <c r="E157" i="4"/>
  <c r="A171" i="4"/>
  <c r="E171" i="4"/>
  <c r="A165" i="4"/>
  <c r="E165" i="4"/>
  <c r="E206" i="4"/>
  <c r="F223" i="4" l="1"/>
  <c r="A223" i="4" s="1"/>
  <c r="E175" i="4"/>
  <c r="A175" i="4"/>
  <c r="A179" i="4"/>
  <c r="E179" i="4"/>
  <c r="A173" i="4"/>
  <c r="E173" i="4"/>
  <c r="E182" i="4"/>
  <c r="A182" i="4"/>
  <c r="A177" i="4"/>
  <c r="E177" i="4"/>
  <c r="E176" i="4"/>
  <c r="A176" i="4"/>
  <c r="A178" i="4"/>
  <c r="E178" i="4"/>
  <c r="E188" i="4"/>
  <c r="A188" i="4"/>
  <c r="A180" i="4"/>
  <c r="E180" i="4"/>
  <c r="E186" i="4"/>
  <c r="A186" i="4"/>
  <c r="E174" i="4"/>
  <c r="A174" i="4"/>
  <c r="E185" i="4"/>
  <c r="A185" i="4"/>
  <c r="E184" i="4"/>
  <c r="A184" i="4"/>
  <c r="A181" i="4"/>
  <c r="E181" i="4"/>
  <c r="A183" i="4"/>
  <c r="E183" i="4"/>
  <c r="E187" i="4"/>
  <c r="A187" i="4"/>
  <c r="E223" i="4"/>
  <c r="F240" i="4" l="1"/>
  <c r="A240" i="4" s="1"/>
  <c r="A202" i="4"/>
  <c r="A205" i="4"/>
  <c r="E205" i="4"/>
  <c r="A200" i="4"/>
  <c r="A191" i="4"/>
  <c r="E191" i="4"/>
  <c r="A195" i="4"/>
  <c r="A190" i="4"/>
  <c r="E190" i="4"/>
  <c r="E193" i="4"/>
  <c r="A193" i="4"/>
  <c r="A196" i="4"/>
  <c r="A203" i="4"/>
  <c r="E203" i="4"/>
  <c r="A204" i="4"/>
  <c r="E204" i="4"/>
  <c r="E198" i="4"/>
  <c r="A198" i="4"/>
  <c r="A199" i="4"/>
  <c r="A194" i="4"/>
  <c r="E194" i="4"/>
  <c r="A201" i="4"/>
  <c r="A197" i="4"/>
  <c r="A192" i="4"/>
  <c r="E192" i="4"/>
  <c r="E240" i="4"/>
  <c r="A209" i="4" l="1"/>
  <c r="A216" i="4"/>
  <c r="E216" i="4"/>
  <c r="A213" i="4"/>
  <c r="E213" i="4"/>
  <c r="A208" i="4"/>
  <c r="E208" i="4"/>
  <c r="A215" i="4"/>
  <c r="E215" i="4"/>
  <c r="A217" i="4"/>
  <c r="E217" i="4"/>
  <c r="A210" i="4"/>
  <c r="E210" i="4"/>
  <c r="A214" i="4"/>
  <c r="E214" i="4"/>
  <c r="A218" i="4"/>
  <c r="E218" i="4"/>
  <c r="E222" i="4"/>
  <c r="A222" i="4"/>
  <c r="A207" i="4"/>
  <c r="E207" i="4"/>
  <c r="A221" i="4"/>
  <c r="E221" i="4"/>
  <c r="E220" i="4"/>
  <c r="A220" i="4"/>
  <c r="A219" i="4"/>
  <c r="E219" i="4"/>
  <c r="A211" i="4"/>
  <c r="E211" i="4"/>
  <c r="A212" i="4"/>
  <c r="E212" i="4"/>
  <c r="A225" i="4" l="1"/>
  <c r="E225" i="4"/>
  <c r="E231" i="4"/>
  <c r="A231" i="4"/>
  <c r="A229" i="4"/>
  <c r="E229" i="4"/>
  <c r="E238" i="4"/>
  <c r="A238" i="4"/>
  <c r="E224" i="4"/>
  <c r="A224" i="4"/>
  <c r="A227" i="4"/>
  <c r="E227" i="4"/>
  <c r="A230" i="4"/>
  <c r="E230" i="4"/>
  <c r="A228" i="4"/>
  <c r="E228" i="4"/>
  <c r="E236" i="4"/>
  <c r="A236" i="4"/>
  <c r="A239" i="4"/>
  <c r="E239" i="4"/>
  <c r="E234" i="4"/>
  <c r="A234" i="4"/>
  <c r="A233" i="4"/>
  <c r="E233" i="4"/>
  <c r="A232" i="4"/>
  <c r="E232" i="4"/>
  <c r="A226" i="4"/>
  <c r="E226" i="4"/>
  <c r="A237" i="4"/>
  <c r="E237" i="4"/>
  <c r="E235" i="4"/>
  <c r="A235" i="4"/>
  <c r="A255" i="4" l="1"/>
  <c r="E255" i="4"/>
  <c r="E245" i="4"/>
  <c r="A245" i="4"/>
  <c r="A246" i="4"/>
  <c r="A247" i="4"/>
  <c r="A254" i="4"/>
  <c r="E254" i="4"/>
  <c r="A251" i="4"/>
  <c r="A252" i="4"/>
  <c r="A243" i="4"/>
  <c r="E243" i="4"/>
  <c r="E256" i="4"/>
  <c r="A256" i="4"/>
  <c r="E244" i="4"/>
  <c r="A244" i="4"/>
  <c r="A248" i="4"/>
  <c r="A250" i="4"/>
  <c r="A241" i="4"/>
  <c r="E241" i="4"/>
  <c r="A249" i="4"/>
  <c r="E249" i="4"/>
  <c r="A253" i="4"/>
  <c r="A242" i="4"/>
  <c r="E242" i="4"/>
</calcChain>
</file>

<file path=xl/sharedStrings.xml><?xml version="1.0" encoding="utf-8"?>
<sst xmlns="http://schemas.openxmlformats.org/spreadsheetml/2006/main" count="1443" uniqueCount="558">
  <si>
    <t>Region</t>
  </si>
  <si>
    <t>Technology</t>
  </si>
  <si>
    <t>TO</t>
  </si>
  <si>
    <t>TOETHOS</t>
  </si>
  <si>
    <t>COMBDGBMTNEXP</t>
  </si>
  <si>
    <t>FRETRABMTNEXP</t>
  </si>
  <si>
    <t>INDBDGBMTNEXP</t>
  </si>
  <si>
    <t>LDITRABMTNEXP</t>
  </si>
  <si>
    <t>PASTRABMTNEXP</t>
  </si>
  <si>
    <t>PUBBDGBMTNEXP</t>
  </si>
  <si>
    <t>PUBTRABMTNEXP</t>
  </si>
  <si>
    <t>RESBDGBMTNEXP</t>
  </si>
  <si>
    <t>FRETRACETHEXP</t>
  </si>
  <si>
    <t>LDITRACETHEXP</t>
  </si>
  <si>
    <t>PASTRACETHEXP</t>
  </si>
  <si>
    <t>PUBTRACETHEXP</t>
  </si>
  <si>
    <t>COMBDGHH2EXP</t>
  </si>
  <si>
    <t>FRETRAHH2EXP</t>
  </si>
  <si>
    <t>INDBDGHH2EXP</t>
  </si>
  <si>
    <t>LDITRAHH2EXP</t>
  </si>
  <si>
    <t>PASTRAHH2EXP</t>
  </si>
  <si>
    <t>PUBBDGHH2EXP</t>
  </si>
  <si>
    <t>PUBTRAHH2EXP</t>
  </si>
  <si>
    <t>RESBDGHH2EXP</t>
  </si>
  <si>
    <t>FRETRAAGAIMP</t>
  </si>
  <si>
    <t>LDITRAAGAIMP</t>
  </si>
  <si>
    <t>FRETRAATFIMP</t>
  </si>
  <si>
    <t>LDITRAATFIMP</t>
  </si>
  <si>
    <t>FRETRABDSLIMP</t>
  </si>
  <si>
    <t>LDITRABDSLIMP</t>
  </si>
  <si>
    <t>PASTRABDSLIMP</t>
  </si>
  <si>
    <t>PUBTRABDSLIMP</t>
  </si>
  <si>
    <t>FRETRABJEIMP</t>
  </si>
  <si>
    <t>LDITRABJEIMP</t>
  </si>
  <si>
    <t>COMBDGBMAIMP</t>
  </si>
  <si>
    <t>INDBDGBMAIMP</t>
  </si>
  <si>
    <t>PUBBDGBMAIMP</t>
  </si>
  <si>
    <t>RESBDGBMAIMP</t>
  </si>
  <si>
    <t>COMBDGBMTNIMP</t>
  </si>
  <si>
    <t>FRETRABMTNIMP</t>
  </si>
  <si>
    <t>INDBDGBMTNIMP</t>
  </si>
  <si>
    <t>LDITRABMTNIMP</t>
  </si>
  <si>
    <t>PASTRABMTNIMP</t>
  </si>
  <si>
    <t>PUBBDGBMTNIMP</t>
  </si>
  <si>
    <t>PUBTRABMTNIMP</t>
  </si>
  <si>
    <t>RESBDGBMTNIMP</t>
  </si>
  <si>
    <t>SLDWASBMTNIMP</t>
  </si>
  <si>
    <t>WATWASBMTNIMP</t>
  </si>
  <si>
    <t>COMBDGBWPIMP</t>
  </si>
  <si>
    <t>PUBBDGBWPIMP</t>
  </si>
  <si>
    <t>RESBDGBWPIMP</t>
  </si>
  <si>
    <t>FRETRACETHIMP</t>
  </si>
  <si>
    <t>LDITRACETHIMP</t>
  </si>
  <si>
    <t>PASTRACETHIMP</t>
  </si>
  <si>
    <t>PUBTRACETHIMP</t>
  </si>
  <si>
    <t>SLDWASCETHIMP</t>
  </si>
  <si>
    <t>WATWASCETHIMP</t>
  </si>
  <si>
    <t>INDBDGCOAIMP</t>
  </si>
  <si>
    <t>INDBDGCOKIMP</t>
  </si>
  <si>
    <t>FRETRADSLIMP</t>
  </si>
  <si>
    <t>LDITRADSLIMP</t>
  </si>
  <si>
    <t>PASTRADSLIMP</t>
  </si>
  <si>
    <t>PUBTRADSLIMP</t>
  </si>
  <si>
    <t>COMBDGELCIMP16</t>
  </si>
  <si>
    <t>COMBDGELCIMP17</t>
  </si>
  <si>
    <t>COMBDGELCIMP18</t>
  </si>
  <si>
    <t>COMBDGELCIMP19</t>
  </si>
  <si>
    <t>COMBDGELCIMP20</t>
  </si>
  <si>
    <t>COMBDGELCIMP21</t>
  </si>
  <si>
    <t>COMBDGELCIMP22</t>
  </si>
  <si>
    <t>COMBDGELCIMP23</t>
  </si>
  <si>
    <t>COMBDGELCIMP24</t>
  </si>
  <si>
    <t>COMBDGELCIMP25</t>
  </si>
  <si>
    <t>COMBDGELCIMP26</t>
  </si>
  <si>
    <t>COMBDGELCIMP27</t>
  </si>
  <si>
    <t>COMBDGELCIMP28</t>
  </si>
  <si>
    <t>COMBDGELCIMP29</t>
  </si>
  <si>
    <t>COMBDGELCIMP30</t>
  </si>
  <si>
    <t>COMBDGELCIMP31</t>
  </si>
  <si>
    <t>COMBDGELCIMP32</t>
  </si>
  <si>
    <t>COMBDGELCIMP33</t>
  </si>
  <si>
    <t>COMBDGELCIMP34</t>
  </si>
  <si>
    <t>COMBDGELCIMP35</t>
  </si>
  <si>
    <t>COMBDGELCIMP36</t>
  </si>
  <si>
    <t>COMBDGELCIMP37</t>
  </si>
  <si>
    <t>COMBDGELCIMP38</t>
  </si>
  <si>
    <t>COMBDGELCIMP39</t>
  </si>
  <si>
    <t>COMBDGELCIMP40</t>
  </si>
  <si>
    <t>COMBDGELCIMP41</t>
  </si>
  <si>
    <t>COMBDGELCIMP42</t>
  </si>
  <si>
    <t>COMBDGELCIMP43</t>
  </si>
  <si>
    <t>COMBDGELCIMP44</t>
  </si>
  <si>
    <t>COMBDGELCIMP45</t>
  </si>
  <si>
    <t>COMBDGELCIMP46</t>
  </si>
  <si>
    <t>COMBDGELCIMP47</t>
  </si>
  <si>
    <t>COMBDGELCIMP48</t>
  </si>
  <si>
    <t>COMBDGELCIMP49</t>
  </si>
  <si>
    <t>COMBDGELCIMP50</t>
  </si>
  <si>
    <t>FRETRAELCIMP16</t>
  </si>
  <si>
    <t>FRETRAELCIMP17</t>
  </si>
  <si>
    <t>FRETRAELCIMP18</t>
  </si>
  <si>
    <t>FRETRAELCIMP19</t>
  </si>
  <si>
    <t>FRETRAELCIMP20</t>
  </si>
  <si>
    <t>FRETRAELCIMP21</t>
  </si>
  <si>
    <t>FRETRAELCIMP22</t>
  </si>
  <si>
    <t>FRETRAELCIMP23</t>
  </si>
  <si>
    <t>FRETRAELCIMP24</t>
  </si>
  <si>
    <t>FRETRAELCIMP25</t>
  </si>
  <si>
    <t>FRETRAELCIMP26</t>
  </si>
  <si>
    <t>FRETRAELCIMP27</t>
  </si>
  <si>
    <t>FRETRAELCIMP28</t>
  </si>
  <si>
    <t>FRETRAELCIMP29</t>
  </si>
  <si>
    <t>FRETRAELCIMP30</t>
  </si>
  <si>
    <t>FRETRAELCIMP31</t>
  </si>
  <si>
    <t>FRETRAELCIMP32</t>
  </si>
  <si>
    <t>FRETRAELCIMP33</t>
  </si>
  <si>
    <t>FRETRAELCIMP34</t>
  </si>
  <si>
    <t>FRETRAELCIMP35</t>
  </si>
  <si>
    <t>FRETRAELCIMP36</t>
  </si>
  <si>
    <t>FRETRAELCIMP37</t>
  </si>
  <si>
    <t>FRETRAELCIMP38</t>
  </si>
  <si>
    <t>FRETRAELCIMP39</t>
  </si>
  <si>
    <t>FRETRAELCIMP40</t>
  </si>
  <si>
    <t>FRETRAELCIMP41</t>
  </si>
  <si>
    <t>FRETRAELCIMP42</t>
  </si>
  <si>
    <t>FRETRAELCIMP43</t>
  </si>
  <si>
    <t>FRETRAELCIMP44</t>
  </si>
  <si>
    <t>FRETRAELCIMP45</t>
  </si>
  <si>
    <t>FRETRAELCIMP46</t>
  </si>
  <si>
    <t>FRETRAELCIMP47</t>
  </si>
  <si>
    <t>FRETRAELCIMP48</t>
  </si>
  <si>
    <t>FRETRAELCIMP49</t>
  </si>
  <si>
    <t>FRETRAELCIMP50</t>
  </si>
  <si>
    <t>INDBDGELCIMP16</t>
  </si>
  <si>
    <t>INDBDGELCIMP17</t>
  </si>
  <si>
    <t>INDBDGELCIMP18</t>
  </si>
  <si>
    <t>INDBDGELCIMP19</t>
  </si>
  <si>
    <t>INDBDGELCIMP20</t>
  </si>
  <si>
    <t>INDBDGELCIMP21</t>
  </si>
  <si>
    <t>INDBDGELCIMP22</t>
  </si>
  <si>
    <t>INDBDGELCIMP23</t>
  </si>
  <si>
    <t>INDBDGELCIMP24</t>
  </si>
  <si>
    <t>INDBDGELCIMP25</t>
  </si>
  <si>
    <t>INDBDGELCIMP26</t>
  </si>
  <si>
    <t>INDBDGELCIMP27</t>
  </si>
  <si>
    <t>INDBDGELCIMP28</t>
  </si>
  <si>
    <t>INDBDGELCIMP29</t>
  </si>
  <si>
    <t>INDBDGELCIMP30</t>
  </si>
  <si>
    <t>INDBDGELCIMP31</t>
  </si>
  <si>
    <t>INDBDGELCIMP32</t>
  </si>
  <si>
    <t>INDBDGELCIMP33</t>
  </si>
  <si>
    <t>INDBDGELCIMP34</t>
  </si>
  <si>
    <t>INDBDGELCIMP35</t>
  </si>
  <si>
    <t>INDBDGELCIMP36</t>
  </si>
  <si>
    <t>INDBDGELCIMP37</t>
  </si>
  <si>
    <t>INDBDGELCIMP38</t>
  </si>
  <si>
    <t>INDBDGELCIMP39</t>
  </si>
  <si>
    <t>INDBDGELCIMP40</t>
  </si>
  <si>
    <t>INDBDGELCIMP41</t>
  </si>
  <si>
    <t>INDBDGELCIMP42</t>
  </si>
  <si>
    <t>INDBDGELCIMP43</t>
  </si>
  <si>
    <t>INDBDGELCIMP44</t>
  </si>
  <si>
    <t>INDBDGELCIMP45</t>
  </si>
  <si>
    <t>INDBDGELCIMP46</t>
  </si>
  <si>
    <t>INDBDGELCIMP47</t>
  </si>
  <si>
    <t>INDBDGELCIMP48</t>
  </si>
  <si>
    <t>INDBDGELCIMP49</t>
  </si>
  <si>
    <t>INDBDGELCIMP50</t>
  </si>
  <si>
    <t>LDITRAELCIMP16</t>
  </si>
  <si>
    <t>LDITRAELCIMP17</t>
  </si>
  <si>
    <t>LDITRAELCIMP18</t>
  </si>
  <si>
    <t>LDITRAELCIMP19</t>
  </si>
  <si>
    <t>LDITRAELCIMP20</t>
  </si>
  <si>
    <t>LDITRAELCIMP21</t>
  </si>
  <si>
    <t>LDITRAELCIMP22</t>
  </si>
  <si>
    <t>LDITRAELCIMP23</t>
  </si>
  <si>
    <t>LDITRAELCIMP24</t>
  </si>
  <si>
    <t>LDITRAELCIMP25</t>
  </si>
  <si>
    <t>LDITRAELCIMP26</t>
  </si>
  <si>
    <t>LDITRAELCIMP27</t>
  </si>
  <si>
    <t>LDITRAELCIMP28</t>
  </si>
  <si>
    <t>LDITRAELCIMP29</t>
  </si>
  <si>
    <t>LDITRAELCIMP30</t>
  </si>
  <si>
    <t>LDITRAELCIMP31</t>
  </si>
  <si>
    <t>LDITRAELCIMP32</t>
  </si>
  <si>
    <t>LDITRAELCIMP33</t>
  </si>
  <si>
    <t>LDITRAELCIMP34</t>
  </si>
  <si>
    <t>LDITRAELCIMP35</t>
  </si>
  <si>
    <t>LDITRAELCIMP36</t>
  </si>
  <si>
    <t>LDITRAELCIMP37</t>
  </si>
  <si>
    <t>LDITRAELCIMP38</t>
  </si>
  <si>
    <t>LDITRAELCIMP39</t>
  </si>
  <si>
    <t>LDITRAELCIMP40</t>
  </si>
  <si>
    <t>LDITRAELCIMP41</t>
  </si>
  <si>
    <t>LDITRAELCIMP42</t>
  </si>
  <si>
    <t>LDITRAELCIMP43</t>
  </si>
  <si>
    <t>LDITRAELCIMP44</t>
  </si>
  <si>
    <t>LDITRAELCIMP45</t>
  </si>
  <si>
    <t>LDITRAELCIMP46</t>
  </si>
  <si>
    <t>LDITRAELCIMP47</t>
  </si>
  <si>
    <t>LDITRAELCIMP48</t>
  </si>
  <si>
    <t>LDITRAELCIMP49</t>
  </si>
  <si>
    <t>LDITRAELCIMP50</t>
  </si>
  <si>
    <t>PASTRAELCIMP16</t>
  </si>
  <si>
    <t>PASTRAELCIMP17</t>
  </si>
  <si>
    <t>PASTRAELCIMP18</t>
  </si>
  <si>
    <t>PASTRAELCIMP19</t>
  </si>
  <si>
    <t>PASTRAELCIMP20</t>
  </si>
  <si>
    <t>PASTRAELCIMP21</t>
  </si>
  <si>
    <t>PASTRAELCIMP22</t>
  </si>
  <si>
    <t>PASTRAELCIMP23</t>
  </si>
  <si>
    <t>PASTRAELCIMP24</t>
  </si>
  <si>
    <t>PASTRAELCIMP25</t>
  </si>
  <si>
    <t>PASTRAELCIMP26</t>
  </si>
  <si>
    <t>PASTRAELCIMP27</t>
  </si>
  <si>
    <t>PASTRAELCIMP28</t>
  </si>
  <si>
    <t>PASTRAELCIMP29</t>
  </si>
  <si>
    <t>PASTRAELCIMP30</t>
  </si>
  <si>
    <t>PASTRAELCIMP31</t>
  </si>
  <si>
    <t>PASTRAELCIMP32</t>
  </si>
  <si>
    <t>PASTRAELCIMP33</t>
  </si>
  <si>
    <t>PASTRAELCIMP34</t>
  </si>
  <si>
    <t>PASTRAELCIMP35</t>
  </si>
  <si>
    <t>PASTRAELCIMP36</t>
  </si>
  <si>
    <t>PASTRAELCIMP37</t>
  </si>
  <si>
    <t>PASTRAELCIMP38</t>
  </si>
  <si>
    <t>PASTRAELCIMP39</t>
  </si>
  <si>
    <t>PASTRAELCIMP40</t>
  </si>
  <si>
    <t>PASTRAELCIMP41</t>
  </si>
  <si>
    <t>PASTRAELCIMP42</t>
  </si>
  <si>
    <t>PASTRAELCIMP43</t>
  </si>
  <si>
    <t>PASTRAELCIMP44</t>
  </si>
  <si>
    <t>PASTRAELCIMP45</t>
  </si>
  <si>
    <t>PASTRAELCIMP46</t>
  </si>
  <si>
    <t>PASTRAELCIMP47</t>
  </si>
  <si>
    <t>PASTRAELCIMP48</t>
  </si>
  <si>
    <t>PASTRAELCIMP49</t>
  </si>
  <si>
    <t>PASTRAELCIMP50</t>
  </si>
  <si>
    <t>PUBBDGELCIMP16</t>
  </si>
  <si>
    <t>PUBBDGELCIMP17</t>
  </si>
  <si>
    <t>PUBBDGELCIMP18</t>
  </si>
  <si>
    <t>PUBBDGELCIMP19</t>
  </si>
  <si>
    <t>PUBBDGELCIMP20</t>
  </si>
  <si>
    <t>PUBBDGELCIMP21</t>
  </si>
  <si>
    <t>PUBBDGELCIMP22</t>
  </si>
  <si>
    <t>PUBBDGELCIMP23</t>
  </si>
  <si>
    <t>PUBBDGELCIMP24</t>
  </si>
  <si>
    <t>PUBBDGELCIMP25</t>
  </si>
  <si>
    <t>PUBBDGELCIMP26</t>
  </si>
  <si>
    <t>PUBBDGELCIMP27</t>
  </si>
  <si>
    <t>PUBBDGELCIMP28</t>
  </si>
  <si>
    <t>PUBBDGELCIMP29</t>
  </si>
  <si>
    <t>PUBBDGELCIMP30</t>
  </si>
  <si>
    <t>PUBBDGELCIMP31</t>
  </si>
  <si>
    <t>PUBBDGELCIMP32</t>
  </si>
  <si>
    <t>PUBBDGELCIMP33</t>
  </si>
  <si>
    <t>PUBBDGELCIMP34</t>
  </si>
  <si>
    <t>PUBBDGELCIMP35</t>
  </si>
  <si>
    <t>PUBBDGELCIMP36</t>
  </si>
  <si>
    <t>PUBBDGELCIMP37</t>
  </si>
  <si>
    <t>PUBBDGELCIMP38</t>
  </si>
  <si>
    <t>PUBBDGELCIMP39</t>
  </si>
  <si>
    <t>PUBBDGELCIMP40</t>
  </si>
  <si>
    <t>PUBBDGELCIMP41</t>
  </si>
  <si>
    <t>PUBBDGELCIMP42</t>
  </si>
  <si>
    <t>PUBBDGELCIMP43</t>
  </si>
  <si>
    <t>PUBBDGELCIMP44</t>
  </si>
  <si>
    <t>PUBBDGELCIMP45</t>
  </si>
  <si>
    <t>PUBBDGELCIMP46</t>
  </si>
  <si>
    <t>PUBBDGELCIMP47</t>
  </si>
  <si>
    <t>PUBBDGELCIMP48</t>
  </si>
  <si>
    <t>PUBBDGELCIMP49</t>
  </si>
  <si>
    <t>PUBBDGELCIMP50</t>
  </si>
  <si>
    <t>PUBTRAELCIMP16</t>
  </si>
  <si>
    <t>PUBTRAELCIMP17</t>
  </si>
  <si>
    <t>PUBTRAELCIMP18</t>
  </si>
  <si>
    <t>PUBTRAELCIMP19</t>
  </si>
  <si>
    <t>PUBTRAELCIMP20</t>
  </si>
  <si>
    <t>PUBTRAELCIMP21</t>
  </si>
  <si>
    <t>PUBTRAELCIMP22</t>
  </si>
  <si>
    <t>PUBTRAELCIMP23</t>
  </si>
  <si>
    <t>PUBTRAELCIMP24</t>
  </si>
  <si>
    <t>PUBTRAELCIMP25</t>
  </si>
  <si>
    <t>PUBTRAELCIMP26</t>
  </si>
  <si>
    <t>PUBTRAELCIMP27</t>
  </si>
  <si>
    <t>PUBTRAELCIMP28</t>
  </si>
  <si>
    <t>PUBTRAELCIMP29</t>
  </si>
  <si>
    <t>PUBTRAELCIMP30</t>
  </si>
  <si>
    <t>PUBTRAELCIMP31</t>
  </si>
  <si>
    <t>PUBTRAELCIMP32</t>
  </si>
  <si>
    <t>PUBTRAELCIMP33</t>
  </si>
  <si>
    <t>PUBTRAELCIMP34</t>
  </si>
  <si>
    <t>PUBTRAELCIMP35</t>
  </si>
  <si>
    <t>PUBTRAELCIMP36</t>
  </si>
  <si>
    <t>PUBTRAELCIMP37</t>
  </si>
  <si>
    <t>PUBTRAELCIMP38</t>
  </si>
  <si>
    <t>PUBTRAELCIMP39</t>
  </si>
  <si>
    <t>PUBTRAELCIMP40</t>
  </si>
  <si>
    <t>PUBTRAELCIMP41</t>
  </si>
  <si>
    <t>PUBTRAELCIMP42</t>
  </si>
  <si>
    <t>PUBTRAELCIMP43</t>
  </si>
  <si>
    <t>PUBTRAELCIMP44</t>
  </si>
  <si>
    <t>PUBTRAELCIMP45</t>
  </si>
  <si>
    <t>PUBTRAELCIMP46</t>
  </si>
  <si>
    <t>PUBTRAELCIMP47</t>
  </si>
  <si>
    <t>PUBTRAELCIMP48</t>
  </si>
  <si>
    <t>PUBTRAELCIMP49</t>
  </si>
  <si>
    <t>PUBTRAELCIMP50</t>
  </si>
  <si>
    <t>RESBDGELCIMP16</t>
  </si>
  <si>
    <t>RESBDGELCIMP17</t>
  </si>
  <si>
    <t>RESBDGELCIMP18</t>
  </si>
  <si>
    <t>RESBDGELCIMP19</t>
  </si>
  <si>
    <t>RESBDGELCIMP20</t>
  </si>
  <si>
    <t>RESBDGELCIMP21</t>
  </si>
  <si>
    <t>RESBDGELCIMP22</t>
  </si>
  <si>
    <t>RESBDGELCIMP23</t>
  </si>
  <si>
    <t>RESBDGELCIMP24</t>
  </si>
  <si>
    <t>RESBDGELCIMP25</t>
  </si>
  <si>
    <t>RESBDGELCIMP26</t>
  </si>
  <si>
    <t>RESBDGELCIMP27</t>
  </si>
  <si>
    <t>RESBDGELCIMP28</t>
  </si>
  <si>
    <t>RESBDGELCIMP29</t>
  </si>
  <si>
    <t>RESBDGELCIMP30</t>
  </si>
  <si>
    <t>RESBDGELCIMP31</t>
  </si>
  <si>
    <t>RESBDGELCIMP32</t>
  </si>
  <si>
    <t>RESBDGELCIMP33</t>
  </si>
  <si>
    <t>RESBDGELCIMP34</t>
  </si>
  <si>
    <t>RESBDGELCIMP35</t>
  </si>
  <si>
    <t>RESBDGELCIMP36</t>
  </si>
  <si>
    <t>RESBDGELCIMP37</t>
  </si>
  <si>
    <t>RESBDGELCIMP38</t>
  </si>
  <si>
    <t>RESBDGELCIMP39</t>
  </si>
  <si>
    <t>RESBDGELCIMP40</t>
  </si>
  <si>
    <t>RESBDGELCIMP41</t>
  </si>
  <si>
    <t>RESBDGELCIMP42</t>
  </si>
  <si>
    <t>RESBDGELCIMP43</t>
  </si>
  <si>
    <t>RESBDGELCIMP44</t>
  </si>
  <si>
    <t>RESBDGELCIMP45</t>
  </si>
  <si>
    <t>RESBDGELCIMP46</t>
  </si>
  <si>
    <t>RESBDGELCIMP47</t>
  </si>
  <si>
    <t>RESBDGELCIMP48</t>
  </si>
  <si>
    <t>RESBDGELCIMP49</t>
  </si>
  <si>
    <t>RESBDGELCIMP50</t>
  </si>
  <si>
    <t>SLDWASELCIMP16</t>
  </si>
  <si>
    <t>SLDWASELCIMP17</t>
  </si>
  <si>
    <t>SLDWASELCIMP18</t>
  </si>
  <si>
    <t>SLDWASELCIMP19</t>
  </si>
  <si>
    <t>SLDWASELCIMP20</t>
  </si>
  <si>
    <t>SLDWASELCIMP21</t>
  </si>
  <si>
    <t>SLDWASELCIMP22</t>
  </si>
  <si>
    <t>SLDWASELCIMP23</t>
  </si>
  <si>
    <t>SLDWASELCIMP24</t>
  </si>
  <si>
    <t>SLDWASELCIMP25</t>
  </si>
  <si>
    <t>SLDWASELCIMP26</t>
  </si>
  <si>
    <t>SLDWASELCIMP27</t>
  </si>
  <si>
    <t>SLDWASELCIMP28</t>
  </si>
  <si>
    <t>SLDWASELCIMP29</t>
  </si>
  <si>
    <t>SLDWASELCIMP30</t>
  </si>
  <si>
    <t>SLDWASELCIMP31</t>
  </si>
  <si>
    <t>SLDWASELCIMP32</t>
  </si>
  <si>
    <t>SLDWASELCIMP33</t>
  </si>
  <si>
    <t>SLDWASELCIMP34</t>
  </si>
  <si>
    <t>SLDWASELCIMP35</t>
  </si>
  <si>
    <t>SLDWASELCIMP36</t>
  </si>
  <si>
    <t>SLDWASELCIMP37</t>
  </si>
  <si>
    <t>SLDWASELCIMP38</t>
  </si>
  <si>
    <t>SLDWASELCIMP39</t>
  </si>
  <si>
    <t>SLDWASELCIMP40</t>
  </si>
  <si>
    <t>SLDWASELCIMP41</t>
  </si>
  <si>
    <t>SLDWASELCIMP42</t>
  </si>
  <si>
    <t>SLDWASELCIMP43</t>
  </si>
  <si>
    <t>SLDWASELCIMP44</t>
  </si>
  <si>
    <t>SLDWASELCIMP45</t>
  </si>
  <si>
    <t>SLDWASELCIMP46</t>
  </si>
  <si>
    <t>SLDWASELCIMP47</t>
  </si>
  <si>
    <t>SLDWASELCIMP48</t>
  </si>
  <si>
    <t>SLDWASELCIMP49</t>
  </si>
  <si>
    <t>SLDWASELCIMP50</t>
  </si>
  <si>
    <t>WATWASELCIMP16</t>
  </si>
  <si>
    <t>WATWASELCIMP17</t>
  </si>
  <si>
    <t>WATWASELCIMP18</t>
  </si>
  <si>
    <t>WATWASELCIMP19</t>
  </si>
  <si>
    <t>WATWASELCIMP20</t>
  </si>
  <si>
    <t>WATWASELCIMP21</t>
  </si>
  <si>
    <t>WATWASELCIMP22</t>
  </si>
  <si>
    <t>WATWASELCIMP23</t>
  </si>
  <si>
    <t>WATWASELCIMP24</t>
  </si>
  <si>
    <t>WATWASELCIMP25</t>
  </si>
  <si>
    <t>WATWASELCIMP26</t>
  </si>
  <si>
    <t>WATWASELCIMP27</t>
  </si>
  <si>
    <t>WATWASELCIMP28</t>
  </si>
  <si>
    <t>WATWASELCIMP29</t>
  </si>
  <si>
    <t>WATWASELCIMP30</t>
  </si>
  <si>
    <t>WATWASELCIMP31</t>
  </si>
  <si>
    <t>WATWASELCIMP32</t>
  </si>
  <si>
    <t>WATWASELCIMP33</t>
  </si>
  <si>
    <t>WATWASELCIMP34</t>
  </si>
  <si>
    <t>WATWASELCIMP35</t>
  </si>
  <si>
    <t>WATWASELCIMP36</t>
  </si>
  <si>
    <t>WATWASELCIMP37</t>
  </si>
  <si>
    <t>WATWASELCIMP38</t>
  </si>
  <si>
    <t>WATWASELCIMP39</t>
  </si>
  <si>
    <t>WATWASELCIMP40</t>
  </si>
  <si>
    <t>WATWASELCIMP41</t>
  </si>
  <si>
    <t>WATWASELCIMP42</t>
  </si>
  <si>
    <t>WATWASELCIMP43</t>
  </si>
  <si>
    <t>WATWASELCIMP44</t>
  </si>
  <si>
    <t>WATWASELCIMP45</t>
  </si>
  <si>
    <t>WATWASELCIMP46</t>
  </si>
  <si>
    <t>WATWASELCIMP47</t>
  </si>
  <si>
    <t>WATWASELCIMP48</t>
  </si>
  <si>
    <t>WATWASELCIMP49</t>
  </si>
  <si>
    <t>WATWASELCIMP50</t>
  </si>
  <si>
    <t>FRETRAETHIMP</t>
  </si>
  <si>
    <t>LDITRAETHIMP</t>
  </si>
  <si>
    <t>PASTRAETHIMP</t>
  </si>
  <si>
    <t>PUBTRAETHIMP</t>
  </si>
  <si>
    <t>COMBDGETHOSIMP</t>
  </si>
  <si>
    <t>PUBBDGETHOSIMP</t>
  </si>
  <si>
    <t>RESBDGETHOSIMP</t>
  </si>
  <si>
    <t>SLDWASETHOSIMP</t>
  </si>
  <si>
    <t>WATWASETHOSIMP</t>
  </si>
  <si>
    <t>PUBTRAFTDSLIMP</t>
  </si>
  <si>
    <t>WATWASFWIMP</t>
  </si>
  <si>
    <t>FRETRAGASIMP</t>
  </si>
  <si>
    <t>LDITRAGASIMP</t>
  </si>
  <si>
    <t>PASTRAGASIMP</t>
  </si>
  <si>
    <t>PUBTRAGASIMP</t>
  </si>
  <si>
    <t>COMBDGGEOIMP</t>
  </si>
  <si>
    <t>PUBBDGGEOIMP</t>
  </si>
  <si>
    <t>RESBDGGEOIMP</t>
  </si>
  <si>
    <t>COMBDGHFOIMP</t>
  </si>
  <si>
    <t>FRETRAHFOIMP</t>
  </si>
  <si>
    <t>INDBDGHFOIMP</t>
  </si>
  <si>
    <t>PUBBDGHFOIMP</t>
  </si>
  <si>
    <t>PUBTRAHFOIMP</t>
  </si>
  <si>
    <t>COMBDGHH2IMP</t>
  </si>
  <si>
    <t>FRETRAHH2IMP</t>
  </si>
  <si>
    <t>INDBDGHH2IMP</t>
  </si>
  <si>
    <t>LDITRAHH2IMP</t>
  </si>
  <si>
    <t>PASTRAHH2IMP</t>
  </si>
  <si>
    <t>PUBBDGHH2IMP</t>
  </si>
  <si>
    <t>PUBTRAHH2IMP</t>
  </si>
  <si>
    <t>RESBDGHH2IMP</t>
  </si>
  <si>
    <t>SLDWASHH2IMP</t>
  </si>
  <si>
    <t>WATWASHH2IMP</t>
  </si>
  <si>
    <t>COMBDGKERIMP</t>
  </si>
  <si>
    <t>FRETRAKERIMP</t>
  </si>
  <si>
    <t>PUBBDGKERIMP</t>
  </si>
  <si>
    <t>PUBTRAKERIMP</t>
  </si>
  <si>
    <t>RESBDGKERIMP</t>
  </si>
  <si>
    <t>COMBDGLFOIMP</t>
  </si>
  <si>
    <t>FRETRALFOIMP</t>
  </si>
  <si>
    <t>INDBDGLFOIMP</t>
  </si>
  <si>
    <t>PUBBDGLFOIMP</t>
  </si>
  <si>
    <t>PUBTRALFOIMP</t>
  </si>
  <si>
    <t>RESBDGLFOIMP</t>
  </si>
  <si>
    <t>COMBDGNGAIMP</t>
  </si>
  <si>
    <t>FRETRANGAIMP</t>
  </si>
  <si>
    <t>INDBDGNGAIMP</t>
  </si>
  <si>
    <t>LDITRANGAIMP</t>
  </si>
  <si>
    <t>PASTRANGAIMP</t>
  </si>
  <si>
    <t>PUBBDGNGAIMP</t>
  </si>
  <si>
    <t>PUBTRANGAIMP</t>
  </si>
  <si>
    <t>RESBDGNGAIMP</t>
  </si>
  <si>
    <t>SLDWASNGAIMP</t>
  </si>
  <si>
    <t>WATWASNGAIMP</t>
  </si>
  <si>
    <t>INDBDGPCOKIMP</t>
  </si>
  <si>
    <t>COMBDGPROIMP</t>
  </si>
  <si>
    <t>FRETRAPROIMP</t>
  </si>
  <si>
    <t>INDBDGPROIMP</t>
  </si>
  <si>
    <t>LDITRAPROIMP</t>
  </si>
  <si>
    <t>PASTRAPROIMP</t>
  </si>
  <si>
    <t>PUBBDGPROIMP</t>
  </si>
  <si>
    <t>PUBTRAPROIMP</t>
  </si>
  <si>
    <t>RESBDGPROIMP</t>
  </si>
  <si>
    <t>FRETRARDSLIMP</t>
  </si>
  <si>
    <t>LDITRARDSLIMP</t>
  </si>
  <si>
    <t>PASTRARDSLIMP</t>
  </si>
  <si>
    <t>PUBTRARDSLIMP</t>
  </si>
  <si>
    <t>COMBDGSGAIMP</t>
  </si>
  <si>
    <t>FRETRASGAIMP</t>
  </si>
  <si>
    <t>LDITRASGAIMP</t>
  </si>
  <si>
    <t>PASTRASGAIMP</t>
  </si>
  <si>
    <t>PUBBDGSGAIMP</t>
  </si>
  <si>
    <t>PUBTRASGAIMP</t>
  </si>
  <si>
    <t>RESBDGSGAIMP</t>
  </si>
  <si>
    <t>FRETRASJEIMP</t>
  </si>
  <si>
    <t>LDITRASJEIMP</t>
  </si>
  <si>
    <t>FRETRASMTNIMP</t>
  </si>
  <si>
    <t>LDITRASMTNIMP</t>
  </si>
  <si>
    <t>PASTRASMTNIMP</t>
  </si>
  <si>
    <t>PUBTRASMTNIMP</t>
  </si>
  <si>
    <t>RESBDGSMTNIMP</t>
  </si>
  <si>
    <t>COMBDGSOLIMP</t>
  </si>
  <si>
    <t>PUBBDGSOLIMP</t>
  </si>
  <si>
    <t>RESBDGSOLIMP</t>
  </si>
  <si>
    <t>SLDWASBMTNEXP</t>
  </si>
  <si>
    <t>SLDWASCETHEXP</t>
  </si>
  <si>
    <t>SLDWASETHOSEXP</t>
  </si>
  <si>
    <t>SLDWASHH2EXP</t>
  </si>
  <si>
    <t>WATWASBMTNEXP</t>
  </si>
  <si>
    <t>WATWASCETHEXP</t>
  </si>
  <si>
    <t>WATWASHH2EXP</t>
  </si>
  <si>
    <t>PUBTRAELCIMP</t>
  </si>
  <si>
    <t>tech</t>
  </si>
  <si>
    <t>regions</t>
  </si>
  <si>
    <t>periods</t>
  </si>
  <si>
    <t>Include</t>
  </si>
  <si>
    <t>group_name</t>
  </si>
  <si>
    <t>min_share_g</t>
  </si>
  <si>
    <t>tech_desc</t>
  </si>
  <si>
    <t>notes</t>
  </si>
  <si>
    <t>PUBBDG</t>
  </si>
  <si>
    <t>ELC</t>
  </si>
  <si>
    <t>BMA</t>
  </si>
  <si>
    <t>NGA</t>
  </si>
  <si>
    <t>PRO</t>
  </si>
  <si>
    <t>GEO</t>
  </si>
  <si>
    <t>HFO</t>
  </si>
  <si>
    <t>HH2</t>
  </si>
  <si>
    <t>KER</t>
  </si>
  <si>
    <t>LFO</t>
  </si>
  <si>
    <t>BWP</t>
  </si>
  <si>
    <t>RESBDG</t>
  </si>
  <si>
    <t>INDBDG</t>
  </si>
  <si>
    <t>BMTN</t>
  </si>
  <si>
    <t>COMBDG</t>
  </si>
  <si>
    <t>AGA</t>
  </si>
  <si>
    <t>ATF</t>
  </si>
  <si>
    <t>DSL</t>
  </si>
  <si>
    <t>BELCF</t>
  </si>
  <si>
    <t>GAS</t>
  </si>
  <si>
    <t>RDSL</t>
  </si>
  <si>
    <t>FRETRA</t>
  </si>
  <si>
    <t>LDITRA</t>
  </si>
  <si>
    <t>BELC</t>
  </si>
  <si>
    <t>SGA</t>
  </si>
  <si>
    <t>BDSL</t>
  </si>
  <si>
    <t>FTDSL</t>
  </si>
  <si>
    <t>CETH</t>
  </si>
  <si>
    <t>ETH</t>
  </si>
  <si>
    <t>PASTRA</t>
  </si>
  <si>
    <t>PUBTRA</t>
  </si>
  <si>
    <t>BJE</t>
  </si>
  <si>
    <t>SJE</t>
  </si>
  <si>
    <t>COA</t>
  </si>
  <si>
    <t>COK</t>
  </si>
  <si>
    <t>Activty 2022</t>
  </si>
  <si>
    <t>act_fraction</t>
  </si>
  <si>
    <t>BAP-3-PUBTRA</t>
  </si>
  <si>
    <t>BusinessAsPlannedScenarioPolicy-3-PUBTRA</t>
  </si>
  <si>
    <t>Index</t>
  </si>
  <si>
    <t>INDBDGETHOSIMP</t>
  </si>
  <si>
    <t>FRETRAFTDSLIMP</t>
  </si>
  <si>
    <t>INDBDGETHOSEXP</t>
  </si>
  <si>
    <t>Share of green vehicle in 2030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</si>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</sst>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/>
    <xf numFmtId="9" fontId="0" fillId="0" borderId="0" xfId="0" applyNumberFormat="1"/>
    <xf numFmtId="2" fontId="0" fillId="0" borderId="0" xfId="1" applyNumberFormat="1" applyFont="1"/>
    <xf numFmtId="0" fontId="0" fillId="0" borderId="1" xfId="0" applyBorder="1"/>
    <xf numFmtId="9" fontId="0" fillId="2" borderId="1" xfId="0" applyNumberFormat="1" applyFill="1" applyBorder="1"/>
    <xf numFmtId="0" fontId="0" fillId="2" borderId="1" xfId="0" applyFill="1" applyBorder="1"/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C978-3A46-49AF-AB2E-243ACA50F73A}">
  <sheetPr>
    <tabColor rgb="FF92D050"/>
  </sheetPr>
  <dimension ref="A1:Q505"/>
  <sheetViews>
    <sheetView workbookViewId="0">
      <selection activeCell="L12" sqref="L12"/>
    </sheetView>
  </sheetViews>
  <sheetFormatPr defaultRowHeight="15" x14ac:dyDescent="0.25"/>
  <cols>
    <col min="1" max="2" width="10.7109375" customWidth="1"/>
  </cols>
  <sheetData>
    <row r="1" spans="1:17" ht="30" x14ac:dyDescent="0.25">
      <c r="A1" s="1" t="s">
        <v>0</v>
      </c>
      <c r="B1" s="1" t="s">
        <v>1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2030</v>
      </c>
      <c r="N1" s="1">
        <v>2035</v>
      </c>
      <c r="O1" s="1">
        <v>2040</v>
      </c>
      <c r="P1" s="1">
        <v>2045</v>
      </c>
      <c r="Q1" s="1">
        <v>2050</v>
      </c>
    </row>
    <row r="2" spans="1:17" x14ac:dyDescent="0.25">
      <c r="A2" t="s">
        <v>2</v>
      </c>
      <c r="B2" t="s">
        <v>3</v>
      </c>
      <c r="C2">
        <v>-5.6843418860808009E-14</v>
      </c>
      <c r="D2">
        <v>0</v>
      </c>
      <c r="E2">
        <v>2.8421709430404007E-14</v>
      </c>
      <c r="F2">
        <v>-1.5631940186722199E-13</v>
      </c>
      <c r="G2">
        <v>7.1054273576010019E-14</v>
      </c>
      <c r="H2">
        <v>-2.4158453015843411E-13</v>
      </c>
      <c r="I2">
        <v>-1.4210854715202001E-14</v>
      </c>
      <c r="J2">
        <v>8.7490778510890266E-14</v>
      </c>
      <c r="K2">
        <v>-5.701060283580528E-14</v>
      </c>
      <c r="L2">
        <v>1.078715567391642E-13</v>
      </c>
      <c r="M2">
        <v>6.6223393956066356E-14</v>
      </c>
      <c r="N2">
        <v>-1.5630075358985529E-14</v>
      </c>
      <c r="O2">
        <v>-6.8520059418042401E-14</v>
      </c>
      <c r="P2">
        <v>-1.788434851601739E-14</v>
      </c>
      <c r="Q2">
        <v>3.092491540623854E-14</v>
      </c>
    </row>
    <row r="3" spans="1:17" x14ac:dyDescent="0.25">
      <c r="A3" t="s">
        <v>2</v>
      </c>
      <c r="B3" t="s">
        <v>4</v>
      </c>
      <c r="C3">
        <v>675.12398934877319</v>
      </c>
      <c r="D3">
        <v>720.72115424070375</v>
      </c>
      <c r="E3">
        <v>844.27474024650314</v>
      </c>
      <c r="F3">
        <v>892.63601967907198</v>
      </c>
      <c r="G3">
        <v>837.53750689429864</v>
      </c>
      <c r="H3">
        <v>905.48091298135614</v>
      </c>
      <c r="I3">
        <v>911.30165951167214</v>
      </c>
      <c r="J3">
        <v>1596.255147038182</v>
      </c>
      <c r="K3">
        <v>1587.1898123652361</v>
      </c>
      <c r="L3">
        <v>423.34490735981132</v>
      </c>
      <c r="M3">
        <v>340.18917830652208</v>
      </c>
      <c r="N3">
        <v>245.26692101524509</v>
      </c>
      <c r="O3">
        <v>271.74579491631681</v>
      </c>
      <c r="P3">
        <v>442.89483702683219</v>
      </c>
      <c r="Q3">
        <v>629.98644252084364</v>
      </c>
    </row>
    <row r="4" spans="1:17" x14ac:dyDescent="0.25">
      <c r="A4" t="s">
        <v>2</v>
      </c>
      <c r="B4" t="s">
        <v>5</v>
      </c>
      <c r="C4">
        <v>28.26137422197035</v>
      </c>
      <c r="D4">
        <v>68.196280883686356</v>
      </c>
      <c r="E4">
        <v>0.10824059296601091</v>
      </c>
      <c r="F4">
        <v>0.12712935124534891</v>
      </c>
      <c r="G4">
        <v>0.2411445138623601</v>
      </c>
      <c r="H4">
        <v>0.24450031946019479</v>
      </c>
      <c r="I4">
        <v>0.14468800297398471</v>
      </c>
      <c r="J4">
        <v>2004.718510284388</v>
      </c>
      <c r="K4">
        <v>2028.412412173358</v>
      </c>
      <c r="L4">
        <v>2288.9313241570808</v>
      </c>
      <c r="M4">
        <v>2284.6878324627469</v>
      </c>
      <c r="N4">
        <v>1478.5167955744939</v>
      </c>
      <c r="O4">
        <v>760.28466919589971</v>
      </c>
      <c r="P4">
        <v>766.59147360957456</v>
      </c>
      <c r="Q4">
        <v>152.9934396569268</v>
      </c>
    </row>
    <row r="5" spans="1:17" x14ac:dyDescent="0.25">
      <c r="A5" t="s">
        <v>2</v>
      </c>
      <c r="B5" t="s">
        <v>6</v>
      </c>
      <c r="J5">
        <v>56.891632728324851</v>
      </c>
      <c r="K5">
        <v>51.496983169801638</v>
      </c>
      <c r="L5">
        <v>17.302194018969491</v>
      </c>
      <c r="M5">
        <v>30.43427712412138</v>
      </c>
      <c r="N5">
        <v>51.586744429165492</v>
      </c>
      <c r="O5">
        <v>52.691528611543262</v>
      </c>
      <c r="P5">
        <v>52.968410766297417</v>
      </c>
      <c r="Q5">
        <v>54.230491365343482</v>
      </c>
    </row>
    <row r="6" spans="1:17" x14ac:dyDescent="0.25">
      <c r="A6" t="s">
        <v>2</v>
      </c>
      <c r="B6" t="s">
        <v>7</v>
      </c>
    </row>
    <row r="7" spans="1:17" x14ac:dyDescent="0.25">
      <c r="A7" t="s">
        <v>2</v>
      </c>
      <c r="B7" t="s">
        <v>8</v>
      </c>
      <c r="C7">
        <v>1.182710948782302E-2</v>
      </c>
      <c r="D7">
        <v>8.4819406521776011E-2</v>
      </c>
      <c r="E7">
        <v>0.17434428596324941</v>
      </c>
      <c r="F7">
        <v>0.23763980553504041</v>
      </c>
      <c r="G7">
        <v>1.8345147185879629</v>
      </c>
      <c r="H7">
        <v>3.0391727986624382</v>
      </c>
      <c r="I7">
        <v>3.065561148723289</v>
      </c>
      <c r="J7">
        <v>12.636371077838509</v>
      </c>
      <c r="K7">
        <v>30.04648323081425</v>
      </c>
      <c r="L7">
        <v>1874.652190206742</v>
      </c>
      <c r="M7">
        <v>690.17402101772302</v>
      </c>
      <c r="N7">
        <v>1363.570927617106</v>
      </c>
      <c r="O7">
        <v>2017.1048491419131</v>
      </c>
      <c r="P7">
        <v>1497.9022072412099</v>
      </c>
      <c r="Q7">
        <v>1702.695730405286</v>
      </c>
    </row>
    <row r="8" spans="1:17" x14ac:dyDescent="0.25">
      <c r="A8" t="s">
        <v>2</v>
      </c>
      <c r="B8" t="s">
        <v>9</v>
      </c>
      <c r="C8">
        <v>156.9323361549985</v>
      </c>
      <c r="D8">
        <v>186.76891471978959</v>
      </c>
      <c r="E8">
        <v>281.41644995880807</v>
      </c>
      <c r="F8">
        <v>296.23062061704951</v>
      </c>
      <c r="G8">
        <v>304.78333780122699</v>
      </c>
      <c r="H8">
        <v>332.15154151096732</v>
      </c>
      <c r="I8">
        <v>336.70417186246431</v>
      </c>
      <c r="J8">
        <v>555.2320849105422</v>
      </c>
      <c r="K8">
        <v>535.54520885570378</v>
      </c>
      <c r="L8">
        <v>195.71661366139389</v>
      </c>
      <c r="M8">
        <v>191.39267547584851</v>
      </c>
      <c r="N8">
        <v>184.99807606077431</v>
      </c>
      <c r="O8">
        <v>223.29894386214059</v>
      </c>
      <c r="P8">
        <v>121.1677869680131</v>
      </c>
      <c r="Q8">
        <v>141.96177690453041</v>
      </c>
    </row>
    <row r="9" spans="1:17" x14ac:dyDescent="0.25">
      <c r="A9" t="s">
        <v>2</v>
      </c>
      <c r="B9" t="s">
        <v>10</v>
      </c>
      <c r="C9">
        <v>121.0246108416582</v>
      </c>
      <c r="D9">
        <v>7.2376783431326003E-2</v>
      </c>
      <c r="E9">
        <v>0.1152963952981365</v>
      </c>
      <c r="F9">
        <v>0.15866667761598829</v>
      </c>
      <c r="G9">
        <v>0.1153816241025236</v>
      </c>
      <c r="H9">
        <v>1.467765000854486E-2</v>
      </c>
      <c r="I9">
        <v>0.1156357079876939</v>
      </c>
      <c r="J9">
        <v>54.550361204646173</v>
      </c>
      <c r="K9">
        <v>88.914291677513518</v>
      </c>
      <c r="L9">
        <v>379.49622139708089</v>
      </c>
      <c r="M9">
        <v>854.89911616019845</v>
      </c>
      <c r="N9">
        <v>1064.400618713727</v>
      </c>
      <c r="O9">
        <v>999.56915159467928</v>
      </c>
      <c r="P9">
        <v>891.52169964868347</v>
      </c>
      <c r="Q9">
        <v>765.58473509715736</v>
      </c>
    </row>
    <row r="10" spans="1:17" x14ac:dyDescent="0.25">
      <c r="A10" t="s">
        <v>2</v>
      </c>
      <c r="B10" t="s">
        <v>11</v>
      </c>
      <c r="C10">
        <v>365.77186596492362</v>
      </c>
      <c r="D10">
        <v>383.55818763418603</v>
      </c>
      <c r="E10">
        <v>306.3915061393123</v>
      </c>
      <c r="F10">
        <v>341.05136517320477</v>
      </c>
      <c r="G10">
        <v>307.16038760364262</v>
      </c>
      <c r="H10">
        <v>350.67693334745718</v>
      </c>
      <c r="I10">
        <v>345.38631711620832</v>
      </c>
      <c r="J10">
        <v>830.22869513245007</v>
      </c>
      <c r="K10">
        <v>900.96526789521033</v>
      </c>
      <c r="L10">
        <v>148.59910780383461</v>
      </c>
      <c r="M10">
        <v>115.6221627805397</v>
      </c>
      <c r="N10">
        <v>172.05203986200721</v>
      </c>
      <c r="O10">
        <v>252.96882476317251</v>
      </c>
      <c r="P10">
        <v>435.99801716051559</v>
      </c>
      <c r="Q10">
        <v>811.13857211443383</v>
      </c>
    </row>
    <row r="11" spans="1:17" x14ac:dyDescent="0.25">
      <c r="A11" t="s">
        <v>2</v>
      </c>
      <c r="B11" t="s">
        <v>12</v>
      </c>
      <c r="D11">
        <v>8.3195974113645904E-2</v>
      </c>
      <c r="E11">
        <v>0.109394066806243</v>
      </c>
      <c r="F11">
        <v>0.13669345492546339</v>
      </c>
      <c r="G11">
        <v>0.18945735439680059</v>
      </c>
      <c r="H11">
        <v>0.20418872020188161</v>
      </c>
      <c r="I11">
        <v>0.23055299969419521</v>
      </c>
      <c r="J11">
        <v>0.21558409713005561</v>
      </c>
      <c r="K11">
        <v>0.23302764415637511</v>
      </c>
      <c r="L11">
        <v>0.2666942518457408</v>
      </c>
      <c r="M11">
        <v>601.81033563457822</v>
      </c>
      <c r="N11">
        <v>3.998573572378846</v>
      </c>
      <c r="O11">
        <v>5.6447421075710227E-2</v>
      </c>
      <c r="P11">
        <v>6.0350894920605483E-2</v>
      </c>
      <c r="Q11">
        <v>9.138411096695194E-2</v>
      </c>
    </row>
    <row r="12" spans="1:17" x14ac:dyDescent="0.25">
      <c r="A12" t="s">
        <v>2</v>
      </c>
      <c r="B12" t="s">
        <v>13</v>
      </c>
    </row>
    <row r="13" spans="1:17" x14ac:dyDescent="0.25">
      <c r="A13" t="s">
        <v>2</v>
      </c>
      <c r="B13" t="s">
        <v>14</v>
      </c>
      <c r="C13">
        <v>6.1684383568120218E-3</v>
      </c>
      <c r="D13">
        <v>0.18988301764775201</v>
      </c>
      <c r="E13">
        <v>0.26331517306372099</v>
      </c>
      <c r="F13">
        <v>0.30920241921694253</v>
      </c>
      <c r="G13">
        <v>0.31442092848014702</v>
      </c>
      <c r="H13">
        <v>0.44581190479866389</v>
      </c>
      <c r="I13">
        <v>0.52528548828784927</v>
      </c>
      <c r="J13">
        <v>0.64272307978945498</v>
      </c>
      <c r="K13">
        <v>0.7916560809861739</v>
      </c>
      <c r="L13">
        <v>1.2599503669256811</v>
      </c>
      <c r="M13">
        <v>178.37300583873511</v>
      </c>
      <c r="N13">
        <v>27.69852015060388</v>
      </c>
      <c r="O13">
        <v>6.875869139990594</v>
      </c>
      <c r="P13">
        <v>5.1555101560596874</v>
      </c>
      <c r="Q13">
        <v>2.1726192308785781</v>
      </c>
    </row>
    <row r="14" spans="1:17" x14ac:dyDescent="0.25">
      <c r="A14" t="s">
        <v>2</v>
      </c>
      <c r="B14" t="s">
        <v>15</v>
      </c>
      <c r="C14">
        <v>8.6688045490016397E-3</v>
      </c>
      <c r="D14">
        <v>9.0000155297743592E-2</v>
      </c>
      <c r="E14">
        <v>0.12770535408489939</v>
      </c>
      <c r="F14">
        <v>0.15916114203099799</v>
      </c>
      <c r="G14">
        <v>0.2138857322747329</v>
      </c>
      <c r="H14">
        <v>0.25282153794681278</v>
      </c>
      <c r="I14">
        <v>0.2905520544072141</v>
      </c>
      <c r="J14">
        <v>0.45319990763750639</v>
      </c>
      <c r="K14">
        <v>0.52929961685520488</v>
      </c>
      <c r="L14">
        <v>0.70629821212655786</v>
      </c>
      <c r="M14">
        <v>33.136326364552581</v>
      </c>
      <c r="N14">
        <v>1.915171987695393</v>
      </c>
      <c r="O14">
        <v>0.60901423288394052</v>
      </c>
      <c r="P14">
        <v>0.83118914102799335</v>
      </c>
      <c r="Q14">
        <v>1.4388644611654311</v>
      </c>
    </row>
    <row r="15" spans="1:17" x14ac:dyDescent="0.25">
      <c r="A15" t="s">
        <v>2</v>
      </c>
      <c r="B15" t="s">
        <v>16</v>
      </c>
      <c r="C15">
        <v>3.6017594423896149E-3</v>
      </c>
      <c r="D15">
        <v>2.0615882672509678E-2</v>
      </c>
      <c r="E15">
        <v>1.2955473225035969E-2</v>
      </c>
      <c r="F15">
        <v>1.0821348221235601E-2</v>
      </c>
      <c r="G15">
        <v>1.281257307291698E-2</v>
      </c>
      <c r="H15">
        <v>2.331775961875383E-2</v>
      </c>
      <c r="I15">
        <v>6.2077847701523768E-3</v>
      </c>
      <c r="J15">
        <v>0.1691706500068057</v>
      </c>
      <c r="K15">
        <v>0.1692931541386698</v>
      </c>
      <c r="L15">
        <v>0.25285934849559599</v>
      </c>
      <c r="M15">
        <v>0.18076628180777701</v>
      </c>
      <c r="N15">
        <v>0.1856818919046534</v>
      </c>
      <c r="O15">
        <v>0.19250651846693209</v>
      </c>
      <c r="P15">
        <v>0.1662431273038141</v>
      </c>
      <c r="Q15">
        <v>0.25587584709487721</v>
      </c>
    </row>
    <row r="16" spans="1:17" x14ac:dyDescent="0.25">
      <c r="A16" t="s">
        <v>2</v>
      </c>
      <c r="B16" t="s">
        <v>17</v>
      </c>
      <c r="J16">
        <v>4.3457663652218349E-2</v>
      </c>
      <c r="K16">
        <v>4.6593539281608629E-2</v>
      </c>
      <c r="L16">
        <v>2.6072404623924711E-2</v>
      </c>
      <c r="M16">
        <v>0.1984984390957833</v>
      </c>
      <c r="N16">
        <v>0.2017148844370078</v>
      </c>
      <c r="O16">
        <v>0.20455656394206781</v>
      </c>
      <c r="P16">
        <v>0.17073813483642761</v>
      </c>
      <c r="Q16">
        <v>0.25347553318995869</v>
      </c>
    </row>
    <row r="17" spans="1:17" x14ac:dyDescent="0.25">
      <c r="A17" t="s">
        <v>2</v>
      </c>
      <c r="B17" t="s">
        <v>18</v>
      </c>
      <c r="J17">
        <v>2.6393068084375349E-2</v>
      </c>
      <c r="K17">
        <v>2.7920971957055781E-2</v>
      </c>
      <c r="L17">
        <v>7.5576080258399599E-3</v>
      </c>
      <c r="M17">
        <v>1.0715846535820811E-2</v>
      </c>
      <c r="N17">
        <v>1.5777930264965399E-2</v>
      </c>
      <c r="O17">
        <v>2.392053272991505E-2</v>
      </c>
      <c r="P17">
        <v>3.5955328582122748E-2</v>
      </c>
      <c r="Q17">
        <v>0.15611664694084729</v>
      </c>
    </row>
    <row r="18" spans="1:17" x14ac:dyDescent="0.25">
      <c r="A18" t="s">
        <v>2</v>
      </c>
      <c r="B18" t="s">
        <v>19</v>
      </c>
      <c r="C18">
        <v>8.4157515728302268E-3</v>
      </c>
      <c r="E18">
        <v>6.6819315910837101E-3</v>
      </c>
      <c r="F18">
        <v>3.1981503214360829E-3</v>
      </c>
      <c r="G18">
        <v>2.652019788214513E-3</v>
      </c>
      <c r="I18">
        <v>4.5880949530300074E-3</v>
      </c>
      <c r="L18">
        <v>1.33495659034161E-2</v>
      </c>
      <c r="M18">
        <v>2.698150850503156E-2</v>
      </c>
      <c r="N18">
        <v>4.8377900762814598E-2</v>
      </c>
      <c r="O18">
        <v>7.8538397267454985E-2</v>
      </c>
      <c r="P18">
        <v>0.10450348815982689</v>
      </c>
      <c r="Q18">
        <v>0.23878236331923361</v>
      </c>
    </row>
    <row r="19" spans="1:17" x14ac:dyDescent="0.25">
      <c r="A19" t="s">
        <v>2</v>
      </c>
      <c r="B19" t="s">
        <v>20</v>
      </c>
      <c r="C19">
        <v>9.2481815014992044E-3</v>
      </c>
      <c r="D19">
        <v>1.7350418191594791E-3</v>
      </c>
      <c r="E19">
        <v>1.2921955914352351E-3</v>
      </c>
      <c r="F19">
        <v>7.2791314556869442E-3</v>
      </c>
      <c r="G19">
        <v>2.8008379413649899E-3</v>
      </c>
      <c r="I19">
        <v>4.8566357580778624E-3</v>
      </c>
      <c r="J19">
        <v>2.4790909049855071E-2</v>
      </c>
      <c r="K19">
        <v>4.4787421977821443E-2</v>
      </c>
      <c r="L19">
        <v>0.11625526076670351</v>
      </c>
      <c r="M19">
        <v>0.13536634145735199</v>
      </c>
      <c r="N19">
        <v>0.16137806491426671</v>
      </c>
      <c r="O19">
        <v>0.17695447671727491</v>
      </c>
      <c r="P19">
        <v>0.15662203398483801</v>
      </c>
      <c r="Q19">
        <v>0.2479265605165831</v>
      </c>
    </row>
    <row r="20" spans="1:17" x14ac:dyDescent="0.25">
      <c r="A20" t="s">
        <v>2</v>
      </c>
      <c r="B20" t="s">
        <v>21</v>
      </c>
      <c r="C20">
        <v>2.957164779271501E-3</v>
      </c>
      <c r="D20">
        <v>2.235918081286651E-3</v>
      </c>
      <c r="E20">
        <v>1.1481933781399879E-3</v>
      </c>
      <c r="F20">
        <v>1.350426672142638E-3</v>
      </c>
      <c r="G20">
        <v>4.1178036039956692E-3</v>
      </c>
      <c r="I20">
        <v>9.052746871208283E-3</v>
      </c>
      <c r="J20">
        <v>0.13973954458863899</v>
      </c>
      <c r="K20">
        <v>0.1569117271955788</v>
      </c>
      <c r="L20">
        <v>0.2032959170132497</v>
      </c>
      <c r="M20">
        <v>0.16797784927156201</v>
      </c>
      <c r="N20">
        <v>0.1763918026312031</v>
      </c>
      <c r="O20">
        <v>0.1855301532455261</v>
      </c>
      <c r="P20">
        <v>0.16210395822585599</v>
      </c>
      <c r="Q20">
        <v>0.25310340975216061</v>
      </c>
    </row>
    <row r="21" spans="1:17" x14ac:dyDescent="0.25">
      <c r="A21" t="s">
        <v>2</v>
      </c>
      <c r="B21" t="s">
        <v>22</v>
      </c>
      <c r="J21">
        <v>3.3973835376104919E-2</v>
      </c>
      <c r="K21">
        <v>4.9861658658449597E-2</v>
      </c>
      <c r="L21">
        <v>7.4408418001166668E-2</v>
      </c>
      <c r="M21">
        <v>0.1341882951145415</v>
      </c>
      <c r="N21">
        <v>0.17843746348065831</v>
      </c>
      <c r="O21">
        <v>0.18809530233152469</v>
      </c>
      <c r="P21">
        <v>0.16363830961908829</v>
      </c>
      <c r="Q21">
        <v>0.25066982068316401</v>
      </c>
    </row>
    <row r="22" spans="1:17" x14ac:dyDescent="0.25">
      <c r="A22" t="s">
        <v>2</v>
      </c>
      <c r="B22" t="s">
        <v>23</v>
      </c>
      <c r="C22">
        <v>0.16446311477008571</v>
      </c>
      <c r="D22">
        <v>0.28516654355619969</v>
      </c>
      <c r="E22">
        <v>0.37793034579239643</v>
      </c>
      <c r="F22">
        <v>0.44968828455986432</v>
      </c>
      <c r="G22">
        <v>0.47982746518485031</v>
      </c>
      <c r="H22">
        <v>0.5014313270559303</v>
      </c>
      <c r="I22">
        <v>0.52214836382420737</v>
      </c>
      <c r="J22">
        <v>0.17054973748725591</v>
      </c>
      <c r="K22">
        <v>0.172520899991743</v>
      </c>
      <c r="L22">
        <v>0.23793413244617359</v>
      </c>
      <c r="M22">
        <v>0.18262490055874969</v>
      </c>
      <c r="N22">
        <v>0.18953311468871811</v>
      </c>
      <c r="O22">
        <v>0.19663615816556801</v>
      </c>
      <c r="P22">
        <v>0.16900256396616661</v>
      </c>
      <c r="Q22">
        <v>0.25894313668607671</v>
      </c>
    </row>
    <row r="23" spans="1:17" x14ac:dyDescent="0.25">
      <c r="A23" t="s">
        <v>2</v>
      </c>
      <c r="B23" t="s">
        <v>24</v>
      </c>
      <c r="C23">
        <v>0.31430982671408408</v>
      </c>
      <c r="D23">
        <v>0.37648279330175322</v>
      </c>
      <c r="E23">
        <v>0.1228787139910268</v>
      </c>
      <c r="F23">
        <v>0.16950744121948569</v>
      </c>
      <c r="G23">
        <v>0.6202054224486222</v>
      </c>
      <c r="H23">
        <v>0.25300179733769701</v>
      </c>
      <c r="I23">
        <v>0.26110771909955233</v>
      </c>
      <c r="J23">
        <v>0.72838804833098625</v>
      </c>
      <c r="K23">
        <v>0.80819554152303952</v>
      </c>
      <c r="L23">
        <v>0.36461022505184121</v>
      </c>
      <c r="M23">
        <v>0.37627315909368342</v>
      </c>
      <c r="N23">
        <v>0.41273940320355479</v>
      </c>
      <c r="O23">
        <v>0.47987267054547811</v>
      </c>
      <c r="P23">
        <v>0.46260185671239512</v>
      </c>
      <c r="Q23">
        <v>1.356481179115498</v>
      </c>
    </row>
    <row r="24" spans="1:17" x14ac:dyDescent="0.25">
      <c r="A24" t="s">
        <v>2</v>
      </c>
      <c r="B24" t="s">
        <v>25</v>
      </c>
      <c r="C24">
        <v>15.200698943294871</v>
      </c>
      <c r="D24">
        <v>16.106401913305149</v>
      </c>
      <c r="E24">
        <v>17.94065430385568</v>
      </c>
      <c r="F24">
        <v>19.480269919231141</v>
      </c>
      <c r="G24">
        <v>27.91945800304401</v>
      </c>
      <c r="H24">
        <v>27.994224545735271</v>
      </c>
      <c r="I24">
        <v>29.564093695048491</v>
      </c>
      <c r="J24">
        <v>13.239829368195499</v>
      </c>
      <c r="K24">
        <v>17.10342383763432</v>
      </c>
      <c r="L24">
        <v>9.5752036867405046</v>
      </c>
      <c r="M24">
        <v>6.7612788554741323</v>
      </c>
      <c r="N24">
        <v>3.8302789722505488</v>
      </c>
      <c r="O24">
        <v>1.1820547909872721</v>
      </c>
      <c r="P24">
        <v>1.256425634366064</v>
      </c>
      <c r="Q24">
        <v>4.0729883580363051</v>
      </c>
    </row>
    <row r="25" spans="1:17" x14ac:dyDescent="0.25">
      <c r="A25" t="s">
        <v>2</v>
      </c>
      <c r="B25" t="s">
        <v>26</v>
      </c>
      <c r="C25">
        <v>29.495220434172261</v>
      </c>
      <c r="D25">
        <v>31.400430746425531</v>
      </c>
      <c r="E25">
        <v>48.687196801961093</v>
      </c>
      <c r="F25">
        <v>67.507958087059578</v>
      </c>
      <c r="G25">
        <v>131.5824233030655</v>
      </c>
      <c r="H25">
        <v>142.58741033265261</v>
      </c>
      <c r="I25">
        <v>142.69942349550479</v>
      </c>
      <c r="J25">
        <v>137.03683283846459</v>
      </c>
      <c r="K25">
        <v>138.8203747958654</v>
      </c>
      <c r="L25">
        <v>235.86403088154151</v>
      </c>
      <c r="M25">
        <v>339.97408440607057</v>
      </c>
      <c r="N25">
        <v>444.0596898803829</v>
      </c>
      <c r="O25">
        <v>548.06198710555725</v>
      </c>
      <c r="P25">
        <v>557.29736902889567</v>
      </c>
      <c r="Q25">
        <v>565.62160081599689</v>
      </c>
    </row>
    <row r="26" spans="1:17" x14ac:dyDescent="0.25">
      <c r="A26" t="s">
        <v>2</v>
      </c>
      <c r="B26" t="s">
        <v>27</v>
      </c>
      <c r="C26">
        <v>1491.63064873813</v>
      </c>
      <c r="D26">
        <v>1575.3481832821431</v>
      </c>
      <c r="E26">
        <v>1658.299428371598</v>
      </c>
      <c r="F26">
        <v>1742.1086154422819</v>
      </c>
      <c r="G26">
        <v>2677.1107585540858</v>
      </c>
      <c r="H26">
        <v>2761.7228922952959</v>
      </c>
      <c r="I26">
        <v>2845.1879722773069</v>
      </c>
      <c r="J26">
        <v>2945.0902374441112</v>
      </c>
      <c r="K26">
        <v>3025.4789680616859</v>
      </c>
      <c r="L26">
        <v>3725.5664233849729</v>
      </c>
      <c r="M26">
        <v>5010.8020832704133</v>
      </c>
      <c r="N26">
        <v>5729.1971805181383</v>
      </c>
      <c r="O26">
        <v>6757.3351684410018</v>
      </c>
      <c r="P26">
        <v>6682.3832301630073</v>
      </c>
      <c r="Q26">
        <v>6990.6551806891621</v>
      </c>
    </row>
    <row r="27" spans="1:17" x14ac:dyDescent="0.25">
      <c r="A27" t="s">
        <v>2</v>
      </c>
      <c r="B27" t="s">
        <v>28</v>
      </c>
      <c r="D27">
        <v>37.074283635513041</v>
      </c>
      <c r="E27">
        <v>37.632347917294418</v>
      </c>
      <c r="F27">
        <v>38.090957451974262</v>
      </c>
      <c r="G27">
        <v>29.502701874744609</v>
      </c>
      <c r="H27">
        <v>30.624514786389561</v>
      </c>
      <c r="I27">
        <v>30.09366499883383</v>
      </c>
      <c r="J27">
        <v>4.3391946727756983</v>
      </c>
      <c r="K27">
        <v>4.9404158650111034</v>
      </c>
      <c r="L27">
        <v>1.3205930077743291</v>
      </c>
      <c r="M27">
        <v>1.583233142789819</v>
      </c>
      <c r="N27">
        <v>1.440320861299093</v>
      </c>
      <c r="O27">
        <v>1.288130971400179</v>
      </c>
      <c r="P27">
        <v>1.6476001876360591</v>
      </c>
      <c r="Q27">
        <v>6.5006948347628981</v>
      </c>
    </row>
    <row r="28" spans="1:17" x14ac:dyDescent="0.25">
      <c r="A28" t="s">
        <v>2</v>
      </c>
      <c r="B28" t="s">
        <v>29</v>
      </c>
      <c r="C28">
        <v>4.4009570238094618E-2</v>
      </c>
      <c r="D28">
        <v>3.558517096653016</v>
      </c>
      <c r="E28">
        <v>6.153074717556275</v>
      </c>
      <c r="F28">
        <v>6.9168848317501812</v>
      </c>
      <c r="G28">
        <v>7.0080861649204689</v>
      </c>
      <c r="H28">
        <v>7.3996143669324823</v>
      </c>
      <c r="I28">
        <v>7.2197399414166217</v>
      </c>
      <c r="J28">
        <v>2.8504322948599459</v>
      </c>
      <c r="K28">
        <v>3.2207218815315861</v>
      </c>
      <c r="L28">
        <v>0.69772991080227398</v>
      </c>
      <c r="M28">
        <v>0.91977695655233493</v>
      </c>
      <c r="N28">
        <v>1.2092849235070859</v>
      </c>
      <c r="O28">
        <v>1.5834580960506159</v>
      </c>
      <c r="P28">
        <v>2.0631167873035778</v>
      </c>
      <c r="Q28">
        <v>9.8669064334701897</v>
      </c>
    </row>
    <row r="29" spans="1:17" x14ac:dyDescent="0.25">
      <c r="A29" t="s">
        <v>2</v>
      </c>
      <c r="B29" t="s">
        <v>30</v>
      </c>
      <c r="C29">
        <v>0.21843576528235101</v>
      </c>
      <c r="D29">
        <v>29.990013983421079</v>
      </c>
      <c r="E29">
        <v>34.565634294645413</v>
      </c>
      <c r="F29">
        <v>35.338147569766548</v>
      </c>
      <c r="G29">
        <v>28.881476515376701</v>
      </c>
      <c r="H29">
        <v>10.964904429607079</v>
      </c>
      <c r="I29">
        <v>9.4496150573655431</v>
      </c>
      <c r="J29">
        <v>10.92278583768646</v>
      </c>
      <c r="K29">
        <v>12.443240129539779</v>
      </c>
      <c r="L29">
        <v>4.4366590480465851</v>
      </c>
      <c r="M29">
        <v>5.3466225209125886</v>
      </c>
      <c r="N29">
        <v>4.7539275728179424</v>
      </c>
      <c r="O29">
        <v>3.603017910050978</v>
      </c>
      <c r="P29">
        <v>4.0874766984299518</v>
      </c>
      <c r="Q29">
        <v>12.941027524858031</v>
      </c>
    </row>
    <row r="30" spans="1:17" x14ac:dyDescent="0.25">
      <c r="A30" t="s">
        <v>2</v>
      </c>
      <c r="B30" t="s">
        <v>31</v>
      </c>
      <c r="C30">
        <v>6.8739108906769472E-2</v>
      </c>
      <c r="D30">
        <v>4.7123929252545844</v>
      </c>
      <c r="E30">
        <v>5.4573847636260009</v>
      </c>
      <c r="F30">
        <v>6.2078328719831317</v>
      </c>
      <c r="G30">
        <v>5.8098316660744711</v>
      </c>
      <c r="H30">
        <v>6.8726016099735974</v>
      </c>
      <c r="I30">
        <v>6.6306362206668457</v>
      </c>
      <c r="J30">
        <v>4.9670878675381358</v>
      </c>
      <c r="K30">
        <v>5.6422305895286176</v>
      </c>
      <c r="L30">
        <v>2.279553825882032</v>
      </c>
      <c r="M30">
        <v>2.6592064238216482</v>
      </c>
      <c r="N30">
        <v>2.2189160268206769</v>
      </c>
      <c r="O30">
        <v>1.7094576637515451</v>
      </c>
      <c r="P30">
        <v>2.086028300268115</v>
      </c>
      <c r="Q30">
        <v>5.1014405595590322</v>
      </c>
    </row>
    <row r="31" spans="1:17" x14ac:dyDescent="0.25">
      <c r="A31" t="s">
        <v>2</v>
      </c>
      <c r="B31" t="s">
        <v>32</v>
      </c>
    </row>
    <row r="32" spans="1:17" x14ac:dyDescent="0.25">
      <c r="A32" t="s">
        <v>2</v>
      </c>
      <c r="B32" t="s">
        <v>33</v>
      </c>
      <c r="C32">
        <v>7.8429173631752946E-2</v>
      </c>
      <c r="D32">
        <v>0.2749410061886447</v>
      </c>
      <c r="E32">
        <v>0.46698172705379037</v>
      </c>
      <c r="F32">
        <v>0.67047532955863853</v>
      </c>
      <c r="G32">
        <v>0.82140242570522148</v>
      </c>
      <c r="H32">
        <v>1.07292373283598</v>
      </c>
      <c r="I32">
        <v>1.155133727363765</v>
      </c>
      <c r="J32">
        <v>2.2839851632788131</v>
      </c>
      <c r="K32">
        <v>2.738080517242548</v>
      </c>
      <c r="L32">
        <v>0.78015860584588137</v>
      </c>
      <c r="M32">
        <v>1.102678085926273</v>
      </c>
      <c r="N32">
        <v>1.44231085666778</v>
      </c>
      <c r="O32">
        <v>2.1121103825698042</v>
      </c>
      <c r="P32">
        <v>2.4201696663493051</v>
      </c>
      <c r="Q32">
        <v>10.91495279130346</v>
      </c>
    </row>
    <row r="33" spans="1:17" x14ac:dyDescent="0.25">
      <c r="A33" t="s">
        <v>2</v>
      </c>
      <c r="B33" t="s">
        <v>34</v>
      </c>
      <c r="J33">
        <v>15.25219729612928</v>
      </c>
      <c r="K33">
        <v>16.478945104677479</v>
      </c>
      <c r="L33">
        <v>19.848278957091111</v>
      </c>
      <c r="M33">
        <v>4.5074486376339111</v>
      </c>
      <c r="N33">
        <v>3.8586980045803809</v>
      </c>
      <c r="O33">
        <v>4.3295411666115831</v>
      </c>
      <c r="P33">
        <v>5.5480515080094559</v>
      </c>
      <c r="Q33">
        <v>18.972060890292742</v>
      </c>
    </row>
    <row r="34" spans="1:17" x14ac:dyDescent="0.25">
      <c r="A34" t="s">
        <v>2</v>
      </c>
      <c r="B34" t="s">
        <v>35</v>
      </c>
      <c r="C34">
        <v>85.196715461899942</v>
      </c>
      <c r="D34">
        <v>85.295570835346936</v>
      </c>
      <c r="E34">
        <v>85.394426208768039</v>
      </c>
      <c r="F34">
        <v>85.493281549335208</v>
      </c>
      <c r="G34">
        <v>85.592136922754918</v>
      </c>
      <c r="H34">
        <v>85.690992296155798</v>
      </c>
      <c r="I34">
        <v>85.790534204894044</v>
      </c>
      <c r="J34">
        <v>0.1449711885234338</v>
      </c>
      <c r="K34">
        <v>0.15399090348237179</v>
      </c>
      <c r="L34">
        <v>3.5893989445564892E-2</v>
      </c>
      <c r="M34">
        <v>4.7540504131742642E-2</v>
      </c>
      <c r="N34">
        <v>6.0021979686514668E-2</v>
      </c>
      <c r="O34">
        <v>7.2555715838278523E-2</v>
      </c>
      <c r="P34">
        <v>9.137479849428673E-2</v>
      </c>
      <c r="Q34">
        <v>0.51539075406595491</v>
      </c>
    </row>
    <row r="35" spans="1:17" x14ac:dyDescent="0.25">
      <c r="A35" t="s">
        <v>2</v>
      </c>
      <c r="B35" t="s">
        <v>36</v>
      </c>
      <c r="J35">
        <v>99.151367620097062</v>
      </c>
      <c r="K35">
        <v>108.1286194469351</v>
      </c>
      <c r="L35">
        <v>122.5385864566834</v>
      </c>
      <c r="M35">
        <v>89.123984078296587</v>
      </c>
      <c r="N35">
        <v>7.2273188241492718</v>
      </c>
      <c r="O35">
        <v>2.251763086561783</v>
      </c>
      <c r="P35">
        <v>2.5577884330879681</v>
      </c>
      <c r="Q35">
        <v>8.0333591715209529</v>
      </c>
    </row>
    <row r="36" spans="1:17" x14ac:dyDescent="0.25">
      <c r="A36" t="s">
        <v>2</v>
      </c>
      <c r="B36" t="s">
        <v>37</v>
      </c>
      <c r="C36">
        <v>194.30096409416689</v>
      </c>
      <c r="D36">
        <v>229.5532854553401</v>
      </c>
      <c r="E36">
        <v>713.21560660401462</v>
      </c>
      <c r="F36">
        <v>756.99982789205751</v>
      </c>
      <c r="G36">
        <v>797.03876580961821</v>
      </c>
      <c r="H36">
        <v>827.77835332271968</v>
      </c>
      <c r="I36">
        <v>856.86337223486839</v>
      </c>
      <c r="J36">
        <v>5.6915109521425649</v>
      </c>
      <c r="K36">
        <v>5.2427166939520431</v>
      </c>
      <c r="L36">
        <v>2.6598659237277831</v>
      </c>
      <c r="M36">
        <v>15.79406984546179</v>
      </c>
      <c r="N36">
        <v>3.663246195514005</v>
      </c>
      <c r="O36">
        <v>2.7420029078194599</v>
      </c>
      <c r="P36">
        <v>2.9309217229062492</v>
      </c>
      <c r="Q36">
        <v>8.8720837695709633</v>
      </c>
    </row>
    <row r="37" spans="1:17" x14ac:dyDescent="0.25">
      <c r="A37" t="s">
        <v>2</v>
      </c>
      <c r="B37" t="s">
        <v>38</v>
      </c>
      <c r="C37">
        <v>0.16189396960722741</v>
      </c>
      <c r="D37">
        <v>0.17919172246229981</v>
      </c>
      <c r="E37">
        <v>0.42433804852448009</v>
      </c>
      <c r="F37">
        <v>0.60422147466589216</v>
      </c>
      <c r="G37">
        <v>1.116053702308818</v>
      </c>
      <c r="H37">
        <v>0.7469074451946679</v>
      </c>
      <c r="I37">
        <v>0.80672373791200569</v>
      </c>
      <c r="J37">
        <v>0.6683080969928934</v>
      </c>
      <c r="K37">
        <v>0.74494075877694199</v>
      </c>
      <c r="L37">
        <v>0.157558991524097</v>
      </c>
      <c r="M37">
        <v>2.2976057322152168</v>
      </c>
      <c r="N37">
        <v>3.0583906925979951</v>
      </c>
      <c r="O37">
        <v>4.8402841388110929</v>
      </c>
      <c r="P37">
        <v>6.0283109148519376</v>
      </c>
      <c r="Q37">
        <v>33.776956344013641</v>
      </c>
    </row>
    <row r="38" spans="1:17" x14ac:dyDescent="0.25">
      <c r="A38" t="s">
        <v>2</v>
      </c>
      <c r="B38" t="s">
        <v>39</v>
      </c>
    </row>
    <row r="39" spans="1:17" x14ac:dyDescent="0.25">
      <c r="A39" t="s">
        <v>2</v>
      </c>
      <c r="B39" t="s">
        <v>40</v>
      </c>
      <c r="J39">
        <v>0.22828308310561821</v>
      </c>
      <c r="K39">
        <v>0.2385037608470352</v>
      </c>
      <c r="L39">
        <v>5.8738227515463801E-2</v>
      </c>
      <c r="M39">
        <v>1.110487466590304</v>
      </c>
      <c r="N39">
        <v>1.3020923350972671</v>
      </c>
      <c r="O39">
        <v>1.5986996686366779</v>
      </c>
      <c r="P39">
        <v>2.226325810401204</v>
      </c>
      <c r="Q39">
        <v>7.0449674322426228</v>
      </c>
    </row>
    <row r="40" spans="1:17" x14ac:dyDescent="0.25">
      <c r="A40" t="s">
        <v>2</v>
      </c>
      <c r="B40" t="s">
        <v>41</v>
      </c>
    </row>
    <row r="41" spans="1:17" x14ac:dyDescent="0.25">
      <c r="A41" t="s">
        <v>2</v>
      </c>
      <c r="B41" t="s">
        <v>42</v>
      </c>
      <c r="C41">
        <v>1.001480535176612E-2</v>
      </c>
      <c r="D41">
        <v>3.5873592223390857E-2</v>
      </c>
      <c r="E41">
        <v>5.1190795355886352E-2</v>
      </c>
      <c r="F41">
        <v>6.8211343839975069E-2</v>
      </c>
      <c r="G41">
        <v>0.13684030775408729</v>
      </c>
      <c r="H41">
        <v>0.1106878998533973</v>
      </c>
      <c r="I41">
        <v>0.1128464119959082</v>
      </c>
      <c r="J41">
        <v>0.1466347717594223</v>
      </c>
      <c r="K41">
        <v>0.16064595806446921</v>
      </c>
      <c r="L41">
        <v>4.3126221567186658E-2</v>
      </c>
      <c r="M41">
        <v>3.395181923475981</v>
      </c>
      <c r="N41">
        <v>2.1815719968321949</v>
      </c>
      <c r="O41">
        <v>2.0631653739701941</v>
      </c>
      <c r="P41">
        <v>1.7825632241856919</v>
      </c>
      <c r="Q41">
        <v>1.3817950570983859</v>
      </c>
    </row>
    <row r="42" spans="1:17" x14ac:dyDescent="0.25">
      <c r="A42" t="s">
        <v>2</v>
      </c>
      <c r="B42" t="s">
        <v>43</v>
      </c>
      <c r="C42">
        <v>0.13758117891827051</v>
      </c>
      <c r="D42">
        <v>0.1370263678842783</v>
      </c>
      <c r="E42">
        <v>0.225131118941858</v>
      </c>
      <c r="F42">
        <v>0.30765056859310391</v>
      </c>
      <c r="G42">
        <v>0.51035666658400636</v>
      </c>
      <c r="H42">
        <v>0.36614536509991441</v>
      </c>
      <c r="I42">
        <v>0.39502147484276118</v>
      </c>
      <c r="J42">
        <v>0.33200668435811292</v>
      </c>
      <c r="K42">
        <v>0.41086944329201441</v>
      </c>
      <c r="L42">
        <v>0.105965038038843</v>
      </c>
      <c r="M42">
        <v>1.680555246980028</v>
      </c>
      <c r="N42">
        <v>1.8582600522088251</v>
      </c>
      <c r="O42">
        <v>2.9047399597186812</v>
      </c>
      <c r="P42">
        <v>4.0117323397369784</v>
      </c>
      <c r="Q42">
        <v>17.640588049117301</v>
      </c>
    </row>
    <row r="43" spans="1:17" x14ac:dyDescent="0.25">
      <c r="A43" t="s">
        <v>2</v>
      </c>
      <c r="B43" t="s">
        <v>44</v>
      </c>
    </row>
    <row r="44" spans="1:17" x14ac:dyDescent="0.25">
      <c r="A44" t="s">
        <v>2</v>
      </c>
      <c r="B44" t="s">
        <v>45</v>
      </c>
      <c r="C44">
        <v>0.14624387928522181</v>
      </c>
      <c r="D44">
        <v>0.14809989015656411</v>
      </c>
      <c r="E44">
        <v>0.24569678014972859</v>
      </c>
      <c r="F44">
        <v>0.35005714317162312</v>
      </c>
      <c r="G44">
        <v>0.68316064203915683</v>
      </c>
      <c r="H44">
        <v>0.47444636013055352</v>
      </c>
      <c r="I44">
        <v>0.51145216373426206</v>
      </c>
      <c r="J44">
        <v>0.37946742229261898</v>
      </c>
      <c r="K44">
        <v>0.40977617704641639</v>
      </c>
      <c r="L44">
        <v>0.1107754561996452</v>
      </c>
      <c r="M44">
        <v>1.5677207073181409</v>
      </c>
      <c r="N44">
        <v>1.876221825776228</v>
      </c>
      <c r="O44">
        <v>2.6673139089713991</v>
      </c>
      <c r="P44">
        <v>3.5337362308910572</v>
      </c>
      <c r="Q44">
        <v>16.701153400102921</v>
      </c>
    </row>
    <row r="45" spans="1:17" x14ac:dyDescent="0.25">
      <c r="A45" t="s">
        <v>2</v>
      </c>
      <c r="B45" t="s">
        <v>46</v>
      </c>
    </row>
    <row r="46" spans="1:17" x14ac:dyDescent="0.25">
      <c r="A46" t="s">
        <v>2</v>
      </c>
      <c r="B46" t="s">
        <v>47</v>
      </c>
    </row>
    <row r="47" spans="1:17" x14ac:dyDescent="0.25">
      <c r="A47" t="s">
        <v>2</v>
      </c>
      <c r="B47" t="s">
        <v>48</v>
      </c>
      <c r="J47">
        <v>1.625364980084137</v>
      </c>
      <c r="K47">
        <v>2.448514158217725</v>
      </c>
      <c r="L47">
        <v>1.232505987679376</v>
      </c>
      <c r="M47">
        <v>2.3011631623690492</v>
      </c>
      <c r="N47">
        <v>3.0230053229076361</v>
      </c>
      <c r="O47">
        <v>2.658602228537823</v>
      </c>
      <c r="P47">
        <v>3.334675013273845</v>
      </c>
      <c r="Q47">
        <v>12.778179988326711</v>
      </c>
    </row>
    <row r="48" spans="1:17" x14ac:dyDescent="0.25">
      <c r="A48" t="s">
        <v>2</v>
      </c>
      <c r="B48" t="s">
        <v>49</v>
      </c>
      <c r="J48">
        <v>0.45818378462911907</v>
      </c>
      <c r="K48">
        <v>0.91219544105296457</v>
      </c>
      <c r="L48">
        <v>0.47292713511239137</v>
      </c>
      <c r="M48">
        <v>0.8743394547857084</v>
      </c>
      <c r="N48">
        <v>1.1645049214111991</v>
      </c>
      <c r="O48">
        <v>1.0055784376159389</v>
      </c>
      <c r="P48">
        <v>1.3430943021086721</v>
      </c>
      <c r="Q48">
        <v>5.1316964805834262</v>
      </c>
    </row>
    <row r="49" spans="1:17" x14ac:dyDescent="0.25">
      <c r="A49" t="s">
        <v>2</v>
      </c>
      <c r="B49" t="s">
        <v>50</v>
      </c>
      <c r="C49">
        <v>5.4898888486930399</v>
      </c>
      <c r="D49">
        <v>17.939014564838629</v>
      </c>
      <c r="E49">
        <v>517.65410776020667</v>
      </c>
      <c r="F49">
        <v>561.1143977885971</v>
      </c>
      <c r="G49">
        <v>599.99315125424368</v>
      </c>
      <c r="H49">
        <v>630.4973572306418</v>
      </c>
      <c r="I49">
        <v>659.40144965477793</v>
      </c>
      <c r="J49">
        <v>5.0295559641758736</v>
      </c>
      <c r="K49">
        <v>4.5772264881242357</v>
      </c>
      <c r="L49">
        <v>2.4341655983458899</v>
      </c>
      <c r="M49">
        <v>3.2203613327578302</v>
      </c>
      <c r="N49">
        <v>3.2310723022034362</v>
      </c>
      <c r="O49">
        <v>3.0367916727934392</v>
      </c>
      <c r="P49">
        <v>3.199730756928755</v>
      </c>
      <c r="Q49">
        <v>9.5391256572066183</v>
      </c>
    </row>
    <row r="50" spans="1:17" x14ac:dyDescent="0.25">
      <c r="A50" t="s">
        <v>2</v>
      </c>
      <c r="B50" t="s">
        <v>51</v>
      </c>
      <c r="D50">
        <v>0.1038807449540982</v>
      </c>
      <c r="E50">
        <v>0.15950267559656001</v>
      </c>
      <c r="F50">
        <v>0.24914515654694411</v>
      </c>
      <c r="G50">
        <v>0.49054927806574777</v>
      </c>
      <c r="H50">
        <v>0.46978735260485233</v>
      </c>
      <c r="I50">
        <v>0.51841998301931891</v>
      </c>
      <c r="J50">
        <v>1.0859149182166341</v>
      </c>
      <c r="K50">
        <v>1.142761912566024</v>
      </c>
      <c r="L50">
        <v>0.1539204092151493</v>
      </c>
      <c r="M50">
        <v>3.1342465630873832E-2</v>
      </c>
      <c r="N50">
        <v>1.4654522041825579E-2</v>
      </c>
      <c r="O50">
        <v>1.41090198780947E-2</v>
      </c>
      <c r="P50">
        <v>1.7008043178271991E-2</v>
      </c>
      <c r="Q50">
        <v>5.3947624645953228E-2</v>
      </c>
    </row>
    <row r="51" spans="1:17" x14ac:dyDescent="0.25">
      <c r="A51" t="s">
        <v>2</v>
      </c>
      <c r="B51" t="s">
        <v>52</v>
      </c>
    </row>
    <row r="52" spans="1:17" x14ac:dyDescent="0.25">
      <c r="A52" t="s">
        <v>2</v>
      </c>
      <c r="B52" t="s">
        <v>53</v>
      </c>
      <c r="C52">
        <v>4.5718189832539306E-3</v>
      </c>
      <c r="D52">
        <v>0.28360884719945489</v>
      </c>
      <c r="E52">
        <v>0.55566554076617169</v>
      </c>
      <c r="F52">
        <v>0.96561525151196725</v>
      </c>
      <c r="G52">
        <v>2.074438033374157</v>
      </c>
      <c r="H52">
        <v>4.1980777775657252</v>
      </c>
      <c r="I52">
        <v>4.3533094936798342</v>
      </c>
      <c r="J52">
        <v>4.6776910510791323</v>
      </c>
      <c r="K52">
        <v>4.9768049576259878</v>
      </c>
      <c r="L52">
        <v>0.65491852923515337</v>
      </c>
      <c r="M52">
        <v>4.4882501671052427E-2</v>
      </c>
      <c r="N52">
        <v>1.9672092016634279E-2</v>
      </c>
      <c r="O52">
        <v>2.3433528371889278E-2</v>
      </c>
      <c r="P52">
        <v>2.9069564855573229E-2</v>
      </c>
      <c r="Q52">
        <v>0.1459966978810725</v>
      </c>
    </row>
    <row r="53" spans="1:17" x14ac:dyDescent="0.25">
      <c r="A53" t="s">
        <v>2</v>
      </c>
      <c r="B53" t="s">
        <v>54</v>
      </c>
      <c r="C53">
        <v>5.8391580106253197E-3</v>
      </c>
      <c r="D53">
        <v>0.19191732426316749</v>
      </c>
      <c r="E53">
        <v>0.35614228116420571</v>
      </c>
      <c r="F53">
        <v>0.61343301833935526</v>
      </c>
      <c r="G53">
        <v>1.217135757118661</v>
      </c>
      <c r="H53">
        <v>1.2378534843184661</v>
      </c>
      <c r="I53">
        <v>1.4130053663436959</v>
      </c>
      <c r="J53">
        <v>2.693816202979221</v>
      </c>
      <c r="K53">
        <v>2.8453256391472102</v>
      </c>
      <c r="L53">
        <v>0.46512403371641131</v>
      </c>
      <c r="M53">
        <v>2.7080089764124349E-2</v>
      </c>
      <c r="N53">
        <v>1.360518020634631E-2</v>
      </c>
      <c r="O53">
        <v>1.6903942413500999E-2</v>
      </c>
      <c r="P53">
        <v>2.1388465136008169E-2</v>
      </c>
      <c r="Q53">
        <v>0.1053368545979496</v>
      </c>
    </row>
    <row r="54" spans="1:17" x14ac:dyDescent="0.25">
      <c r="A54" t="s">
        <v>2</v>
      </c>
      <c r="B54" t="s">
        <v>55</v>
      </c>
    </row>
    <row r="55" spans="1:17" x14ac:dyDescent="0.25">
      <c r="A55" t="s">
        <v>2</v>
      </c>
      <c r="B55" t="s">
        <v>56</v>
      </c>
    </row>
    <row r="56" spans="1:17" x14ac:dyDescent="0.25">
      <c r="A56" t="s">
        <v>2</v>
      </c>
      <c r="B56" t="s">
        <v>57</v>
      </c>
      <c r="C56">
        <v>98.083838495173097</v>
      </c>
      <c r="D56">
        <v>98.197647043197648</v>
      </c>
      <c r="E56">
        <v>98.311455591194616</v>
      </c>
      <c r="F56">
        <v>98.425264101372079</v>
      </c>
      <c r="G56">
        <v>98.539072649368279</v>
      </c>
      <c r="H56">
        <v>98.652881197346218</v>
      </c>
      <c r="I56">
        <v>98.767480128153949</v>
      </c>
      <c r="J56">
        <v>98.525339614506734</v>
      </c>
      <c r="K56">
        <v>98.668040135870683</v>
      </c>
      <c r="L56">
        <v>99.001098233332598</v>
      </c>
      <c r="M56">
        <v>99.239395217288006</v>
      </c>
      <c r="N56">
        <v>99.608579135382158</v>
      </c>
      <c r="O56">
        <v>99.677515281122453</v>
      </c>
      <c r="P56">
        <v>99.498901140141015</v>
      </c>
      <c r="Q56">
        <v>98.73203917908674</v>
      </c>
    </row>
    <row r="57" spans="1:17" x14ac:dyDescent="0.25">
      <c r="A57" t="s">
        <v>2</v>
      </c>
      <c r="B57" t="s">
        <v>58</v>
      </c>
    </row>
    <row r="58" spans="1:17" x14ac:dyDescent="0.25">
      <c r="A58" t="s">
        <v>2</v>
      </c>
      <c r="B58" t="s">
        <v>59</v>
      </c>
      <c r="C58">
        <v>12355.71919190548</v>
      </c>
      <c r="D58">
        <v>12078.88602476435</v>
      </c>
      <c r="E58">
        <v>12133.478581303491</v>
      </c>
      <c r="F58">
        <v>12188.387874389089</v>
      </c>
      <c r="G58">
        <v>11977.1203037871</v>
      </c>
      <c r="H58">
        <v>12040.09542093147</v>
      </c>
      <c r="I58">
        <v>12076.18070194873</v>
      </c>
      <c r="J58">
        <v>10382.79556962308</v>
      </c>
      <c r="K58">
        <v>10430.55166801497</v>
      </c>
      <c r="L58">
        <v>11861.10251278113</v>
      </c>
      <c r="M58">
        <v>10036.51074345232</v>
      </c>
      <c r="N58">
        <v>6450.9015528277168</v>
      </c>
      <c r="O58">
        <v>2470.227556394188</v>
      </c>
      <c r="P58">
        <v>1760.0998253967889</v>
      </c>
      <c r="Q58">
        <v>457.08230328498172</v>
      </c>
    </row>
    <row r="59" spans="1:17" x14ac:dyDescent="0.25">
      <c r="A59" t="s">
        <v>2</v>
      </c>
      <c r="B59" t="s">
        <v>60</v>
      </c>
      <c r="C59">
        <v>963.93726331547168</v>
      </c>
      <c r="D59">
        <v>966.76613679922764</v>
      </c>
      <c r="E59">
        <v>971.31937461208042</v>
      </c>
      <c r="F59">
        <v>986.8149642282325</v>
      </c>
      <c r="G59">
        <v>1024.908789945817</v>
      </c>
      <c r="H59">
        <v>1047.632724720009</v>
      </c>
      <c r="I59">
        <v>1061.7660993221091</v>
      </c>
      <c r="J59">
        <v>1105.995642688722</v>
      </c>
      <c r="K59">
        <v>1124.2110994532329</v>
      </c>
      <c r="L59">
        <v>805.465581311135</v>
      </c>
      <c r="M59">
        <v>727.22663628751161</v>
      </c>
      <c r="N59">
        <v>650.32371556606074</v>
      </c>
      <c r="O59">
        <v>575.17293818319388</v>
      </c>
      <c r="P59">
        <v>502.33460402995928</v>
      </c>
      <c r="Q59">
        <v>537.46824689295636</v>
      </c>
    </row>
    <row r="60" spans="1:17" x14ac:dyDescent="0.25">
      <c r="A60" t="s">
        <v>2</v>
      </c>
      <c r="B60" t="s">
        <v>61</v>
      </c>
      <c r="C60">
        <v>6231.4527986800877</v>
      </c>
      <c r="D60">
        <v>6231.2138092958612</v>
      </c>
      <c r="E60">
        <v>6274.0948603520555</v>
      </c>
      <c r="F60">
        <v>6305.9068163917209</v>
      </c>
      <c r="G60">
        <v>6425.6284145316104</v>
      </c>
      <c r="H60">
        <v>5298.2382305696929</v>
      </c>
      <c r="I60">
        <v>4922.7204343967769</v>
      </c>
      <c r="J60">
        <v>5141.9659667263904</v>
      </c>
      <c r="K60">
        <v>5240.3463627890806</v>
      </c>
      <c r="L60">
        <v>8950.5396924329816</v>
      </c>
      <c r="M60">
        <v>8990.9116071922108</v>
      </c>
      <c r="N60">
        <v>8677.8467140673201</v>
      </c>
      <c r="O60">
        <v>4737.1092587064913</v>
      </c>
      <c r="P60">
        <v>4815.2115672056771</v>
      </c>
      <c r="Q60">
        <v>4882.1782560492402</v>
      </c>
    </row>
    <row r="61" spans="1:17" x14ac:dyDescent="0.25">
      <c r="A61" t="s">
        <v>2</v>
      </c>
      <c r="B61" t="s">
        <v>62</v>
      </c>
      <c r="C61">
        <v>554.53794712304102</v>
      </c>
      <c r="D61">
        <v>566.4833670131236</v>
      </c>
      <c r="E61">
        <v>584.0928158197263</v>
      </c>
      <c r="F61">
        <v>603.3176681468999</v>
      </c>
      <c r="G61">
        <v>612.8869486930148</v>
      </c>
      <c r="H61">
        <v>631.42468446691225</v>
      </c>
      <c r="I61">
        <v>650.14805360791979</v>
      </c>
      <c r="J61">
        <v>655.45659131690286</v>
      </c>
      <c r="K61">
        <v>656.71327433426109</v>
      </c>
      <c r="L61">
        <v>533.19733921677187</v>
      </c>
      <c r="M61">
        <v>298.37492173918321</v>
      </c>
      <c r="N61">
        <v>105.05817338721469</v>
      </c>
      <c r="O61">
        <v>81.339930712450254</v>
      </c>
      <c r="P61">
        <v>55.595298190786693</v>
      </c>
      <c r="Q61">
        <v>9.6109638682565706</v>
      </c>
    </row>
    <row r="62" spans="1:17" x14ac:dyDescent="0.25">
      <c r="A62" t="s">
        <v>2</v>
      </c>
      <c r="B62" t="s">
        <v>63</v>
      </c>
      <c r="C62">
        <v>54481.788626029498</v>
      </c>
    </row>
    <row r="63" spans="1:17" x14ac:dyDescent="0.25">
      <c r="A63" t="s">
        <v>2</v>
      </c>
      <c r="B63" t="s">
        <v>64</v>
      </c>
      <c r="D63">
        <v>55394.482806290143</v>
      </c>
    </row>
    <row r="64" spans="1:17" x14ac:dyDescent="0.25">
      <c r="A64" t="s">
        <v>2</v>
      </c>
      <c r="B64" t="s">
        <v>65</v>
      </c>
      <c r="E64">
        <v>55804.272228346737</v>
      </c>
    </row>
    <row r="65" spans="1:13" x14ac:dyDescent="0.25">
      <c r="A65" t="s">
        <v>2</v>
      </c>
      <c r="B65" t="s">
        <v>66</v>
      </c>
      <c r="F65">
        <v>56151.34202834998</v>
      </c>
    </row>
    <row r="66" spans="1:13" x14ac:dyDescent="0.25">
      <c r="A66" t="s">
        <v>2</v>
      </c>
      <c r="B66" t="s">
        <v>67</v>
      </c>
      <c r="G66">
        <v>56485.888419645104</v>
      </c>
    </row>
    <row r="67" spans="1:13" x14ac:dyDescent="0.25">
      <c r="A67" t="s">
        <v>2</v>
      </c>
      <c r="B67" t="s">
        <v>68</v>
      </c>
      <c r="H67">
        <v>57206.78517854066</v>
      </c>
    </row>
    <row r="68" spans="1:13" x14ac:dyDescent="0.25">
      <c r="A68" t="s">
        <v>2</v>
      </c>
      <c r="B68" t="s">
        <v>69</v>
      </c>
      <c r="I68">
        <v>57778.606886233523</v>
      </c>
    </row>
    <row r="69" spans="1:13" x14ac:dyDescent="0.25">
      <c r="A69" t="s">
        <v>2</v>
      </c>
      <c r="B69" t="s">
        <v>70</v>
      </c>
      <c r="J69">
        <v>13908.178079552599</v>
      </c>
    </row>
    <row r="70" spans="1:13" x14ac:dyDescent="0.25">
      <c r="A70" t="s">
        <v>2</v>
      </c>
      <c r="B70" t="s">
        <v>71</v>
      </c>
      <c r="K70">
        <v>12226.90367720731</v>
      </c>
    </row>
    <row r="71" spans="1:13" x14ac:dyDescent="0.25">
      <c r="A71" t="s">
        <v>2</v>
      </c>
      <c r="B71" t="s">
        <v>72</v>
      </c>
      <c r="L71">
        <v>11154.78364410117</v>
      </c>
    </row>
    <row r="72" spans="1:13" x14ac:dyDescent="0.25">
      <c r="A72" t="s">
        <v>2</v>
      </c>
      <c r="B72" t="s">
        <v>73</v>
      </c>
    </row>
    <row r="73" spans="1:13" x14ac:dyDescent="0.25">
      <c r="A73" t="s">
        <v>2</v>
      </c>
      <c r="B73" t="s">
        <v>74</v>
      </c>
    </row>
    <row r="74" spans="1:13" x14ac:dyDescent="0.25">
      <c r="A74" t="s">
        <v>2</v>
      </c>
      <c r="B74" t="s">
        <v>75</v>
      </c>
    </row>
    <row r="75" spans="1:13" x14ac:dyDescent="0.25">
      <c r="A75" t="s">
        <v>2</v>
      </c>
      <c r="B75" t="s">
        <v>76</v>
      </c>
    </row>
    <row r="76" spans="1:13" x14ac:dyDescent="0.25">
      <c r="A76" t="s">
        <v>2</v>
      </c>
      <c r="B76" t="s">
        <v>77</v>
      </c>
      <c r="M76">
        <v>5523.2504181905733</v>
      </c>
    </row>
    <row r="77" spans="1:13" x14ac:dyDescent="0.25">
      <c r="A77" t="s">
        <v>2</v>
      </c>
      <c r="B77" t="s">
        <v>78</v>
      </c>
    </row>
    <row r="78" spans="1:13" x14ac:dyDescent="0.25">
      <c r="A78" t="s">
        <v>2</v>
      </c>
      <c r="B78" t="s">
        <v>79</v>
      </c>
    </row>
    <row r="79" spans="1:13" x14ac:dyDescent="0.25">
      <c r="A79" t="s">
        <v>2</v>
      </c>
      <c r="B79" t="s">
        <v>80</v>
      </c>
    </row>
    <row r="80" spans="1:13" x14ac:dyDescent="0.25">
      <c r="A80" t="s">
        <v>2</v>
      </c>
      <c r="B80" t="s">
        <v>81</v>
      </c>
    </row>
    <row r="81" spans="1:17" x14ac:dyDescent="0.25">
      <c r="A81" t="s">
        <v>2</v>
      </c>
      <c r="B81" t="s">
        <v>82</v>
      </c>
      <c r="N81">
        <v>4227.4800666228148</v>
      </c>
    </row>
    <row r="82" spans="1:17" x14ac:dyDescent="0.25">
      <c r="A82" t="s">
        <v>2</v>
      </c>
      <c r="B82" t="s">
        <v>83</v>
      </c>
    </row>
    <row r="83" spans="1:17" x14ac:dyDescent="0.25">
      <c r="A83" t="s">
        <v>2</v>
      </c>
      <c r="B83" t="s">
        <v>84</v>
      </c>
    </row>
    <row r="84" spans="1:17" x14ac:dyDescent="0.25">
      <c r="A84" t="s">
        <v>2</v>
      </c>
      <c r="B84" t="s">
        <v>85</v>
      </c>
    </row>
    <row r="85" spans="1:17" x14ac:dyDescent="0.25">
      <c r="A85" t="s">
        <v>2</v>
      </c>
      <c r="B85" t="s">
        <v>86</v>
      </c>
    </row>
    <row r="86" spans="1:17" x14ac:dyDescent="0.25">
      <c r="A86" t="s">
        <v>2</v>
      </c>
      <c r="B86" t="s">
        <v>87</v>
      </c>
      <c r="O86">
        <v>2660.8137612589462</v>
      </c>
    </row>
    <row r="87" spans="1:17" x14ac:dyDescent="0.25">
      <c r="A87" t="s">
        <v>2</v>
      </c>
      <c r="B87" t="s">
        <v>88</v>
      </c>
    </row>
    <row r="88" spans="1:17" x14ac:dyDescent="0.25">
      <c r="A88" t="s">
        <v>2</v>
      </c>
      <c r="B88" t="s">
        <v>89</v>
      </c>
    </row>
    <row r="89" spans="1:17" x14ac:dyDescent="0.25">
      <c r="A89" t="s">
        <v>2</v>
      </c>
      <c r="B89" t="s">
        <v>90</v>
      </c>
    </row>
    <row r="90" spans="1:17" x14ac:dyDescent="0.25">
      <c r="A90" t="s">
        <v>2</v>
      </c>
      <c r="B90" t="s">
        <v>91</v>
      </c>
    </row>
    <row r="91" spans="1:17" x14ac:dyDescent="0.25">
      <c r="A91" t="s">
        <v>2</v>
      </c>
      <c r="B91" t="s">
        <v>92</v>
      </c>
      <c r="P91">
        <v>605.46876700042174</v>
      </c>
    </row>
    <row r="92" spans="1:17" x14ac:dyDescent="0.25">
      <c r="A92" t="s">
        <v>2</v>
      </c>
      <c r="B92" t="s">
        <v>93</v>
      </c>
    </row>
    <row r="93" spans="1:17" x14ac:dyDescent="0.25">
      <c r="A93" t="s">
        <v>2</v>
      </c>
      <c r="B93" t="s">
        <v>94</v>
      </c>
    </row>
    <row r="94" spans="1:17" x14ac:dyDescent="0.25">
      <c r="A94" t="s">
        <v>2</v>
      </c>
      <c r="B94" t="s">
        <v>95</v>
      </c>
    </row>
    <row r="95" spans="1:17" x14ac:dyDescent="0.25">
      <c r="A95" t="s">
        <v>2</v>
      </c>
      <c r="B95" t="s">
        <v>96</v>
      </c>
    </row>
    <row r="96" spans="1:17" x14ac:dyDescent="0.25">
      <c r="A96" t="s">
        <v>2</v>
      </c>
      <c r="B96" t="s">
        <v>97</v>
      </c>
      <c r="Q96">
        <v>1.442546992618573</v>
      </c>
    </row>
    <row r="97" spans="1:13" x14ac:dyDescent="0.25">
      <c r="A97" t="s">
        <v>2</v>
      </c>
      <c r="B97" t="s">
        <v>98</v>
      </c>
    </row>
    <row r="98" spans="1:13" x14ac:dyDescent="0.25">
      <c r="A98" t="s">
        <v>2</v>
      </c>
      <c r="B98" t="s">
        <v>99</v>
      </c>
    </row>
    <row r="99" spans="1:13" x14ac:dyDescent="0.25">
      <c r="A99" t="s">
        <v>2</v>
      </c>
      <c r="B99" t="s">
        <v>100</v>
      </c>
    </row>
    <row r="100" spans="1:13" x14ac:dyDescent="0.25">
      <c r="A100" t="s">
        <v>2</v>
      </c>
      <c r="B100" t="s">
        <v>101</v>
      </c>
    </row>
    <row r="101" spans="1:13" x14ac:dyDescent="0.25">
      <c r="A101" t="s">
        <v>2</v>
      </c>
      <c r="B101" t="s">
        <v>102</v>
      </c>
    </row>
    <row r="102" spans="1:13" x14ac:dyDescent="0.25">
      <c r="A102" t="s">
        <v>2</v>
      </c>
      <c r="B102" t="s">
        <v>103</v>
      </c>
    </row>
    <row r="103" spans="1:13" x14ac:dyDescent="0.25">
      <c r="A103" t="s">
        <v>2</v>
      </c>
      <c r="B103" t="s">
        <v>104</v>
      </c>
    </row>
    <row r="104" spans="1:13" x14ac:dyDescent="0.25">
      <c r="A104" t="s">
        <v>2</v>
      </c>
      <c r="B104" t="s">
        <v>105</v>
      </c>
      <c r="J104">
        <v>9.3354090680324631E-2</v>
      </c>
    </row>
    <row r="105" spans="1:13" x14ac:dyDescent="0.25">
      <c r="A105" t="s">
        <v>2</v>
      </c>
      <c r="B105" t="s">
        <v>106</v>
      </c>
      <c r="K105">
        <v>0.170706232232918</v>
      </c>
    </row>
    <row r="106" spans="1:13" x14ac:dyDescent="0.25">
      <c r="A106" t="s">
        <v>2</v>
      </c>
      <c r="B106" t="s">
        <v>107</v>
      </c>
      <c r="L106">
        <v>215.09984753040311</v>
      </c>
    </row>
    <row r="107" spans="1:13" x14ac:dyDescent="0.25">
      <c r="A107" t="s">
        <v>2</v>
      </c>
      <c r="B107" t="s">
        <v>108</v>
      </c>
    </row>
    <row r="108" spans="1:13" x14ac:dyDescent="0.25">
      <c r="A108" t="s">
        <v>2</v>
      </c>
      <c r="B108" t="s">
        <v>109</v>
      </c>
    </row>
    <row r="109" spans="1:13" x14ac:dyDescent="0.25">
      <c r="A109" t="s">
        <v>2</v>
      </c>
      <c r="B109" t="s">
        <v>110</v>
      </c>
    </row>
    <row r="110" spans="1:13" x14ac:dyDescent="0.25">
      <c r="A110" t="s">
        <v>2</v>
      </c>
      <c r="B110" t="s">
        <v>111</v>
      </c>
    </row>
    <row r="111" spans="1:13" x14ac:dyDescent="0.25">
      <c r="A111" t="s">
        <v>2</v>
      </c>
      <c r="B111" t="s">
        <v>112</v>
      </c>
      <c r="M111">
        <v>326.95253020998962</v>
      </c>
    </row>
    <row r="112" spans="1:13" x14ac:dyDescent="0.25">
      <c r="A112" t="s">
        <v>2</v>
      </c>
      <c r="B112" t="s">
        <v>113</v>
      </c>
    </row>
    <row r="113" spans="1:16" x14ac:dyDescent="0.25">
      <c r="A113" t="s">
        <v>2</v>
      </c>
      <c r="B113" t="s">
        <v>114</v>
      </c>
    </row>
    <row r="114" spans="1:16" x14ac:dyDescent="0.25">
      <c r="A114" t="s">
        <v>2</v>
      </c>
      <c r="B114" t="s">
        <v>115</v>
      </c>
    </row>
    <row r="115" spans="1:16" x14ac:dyDescent="0.25">
      <c r="A115" t="s">
        <v>2</v>
      </c>
      <c r="B115" t="s">
        <v>116</v>
      </c>
    </row>
    <row r="116" spans="1:16" x14ac:dyDescent="0.25">
      <c r="A116" t="s">
        <v>2</v>
      </c>
      <c r="B116" t="s">
        <v>117</v>
      </c>
      <c r="N116">
        <v>570.00977379125698</v>
      </c>
    </row>
    <row r="117" spans="1:16" x14ac:dyDescent="0.25">
      <c r="A117" t="s">
        <v>2</v>
      </c>
      <c r="B117" t="s">
        <v>118</v>
      </c>
    </row>
    <row r="118" spans="1:16" x14ac:dyDescent="0.25">
      <c r="A118" t="s">
        <v>2</v>
      </c>
      <c r="B118" t="s">
        <v>119</v>
      </c>
    </row>
    <row r="119" spans="1:16" x14ac:dyDescent="0.25">
      <c r="A119" t="s">
        <v>2</v>
      </c>
      <c r="B119" t="s">
        <v>120</v>
      </c>
    </row>
    <row r="120" spans="1:16" x14ac:dyDescent="0.25">
      <c r="A120" t="s">
        <v>2</v>
      </c>
      <c r="B120" t="s">
        <v>121</v>
      </c>
    </row>
    <row r="121" spans="1:16" x14ac:dyDescent="0.25">
      <c r="A121" t="s">
        <v>2</v>
      </c>
      <c r="B121" t="s">
        <v>122</v>
      </c>
      <c r="O121">
        <v>771.91744489393102</v>
      </c>
    </row>
    <row r="122" spans="1:16" x14ac:dyDescent="0.25">
      <c r="A122" t="s">
        <v>2</v>
      </c>
      <c r="B122" t="s">
        <v>123</v>
      </c>
    </row>
    <row r="123" spans="1:16" x14ac:dyDescent="0.25">
      <c r="A123" t="s">
        <v>2</v>
      </c>
      <c r="B123" t="s">
        <v>124</v>
      </c>
    </row>
    <row r="124" spans="1:16" x14ac:dyDescent="0.25">
      <c r="A124" t="s">
        <v>2</v>
      </c>
      <c r="B124" t="s">
        <v>125</v>
      </c>
    </row>
    <row r="125" spans="1:16" x14ac:dyDescent="0.25">
      <c r="A125" t="s">
        <v>2</v>
      </c>
      <c r="B125" t="s">
        <v>126</v>
      </c>
    </row>
    <row r="126" spans="1:16" x14ac:dyDescent="0.25">
      <c r="A126" t="s">
        <v>2</v>
      </c>
      <c r="B126" t="s">
        <v>127</v>
      </c>
      <c r="P126">
        <v>782.52449360369235</v>
      </c>
    </row>
    <row r="127" spans="1:16" x14ac:dyDescent="0.25">
      <c r="A127" t="s">
        <v>2</v>
      </c>
      <c r="B127" t="s">
        <v>128</v>
      </c>
    </row>
    <row r="128" spans="1:16" x14ac:dyDescent="0.25">
      <c r="A128" t="s">
        <v>2</v>
      </c>
      <c r="B128" t="s">
        <v>129</v>
      </c>
    </row>
    <row r="129" spans="1:17" x14ac:dyDescent="0.25">
      <c r="A129" t="s">
        <v>2</v>
      </c>
      <c r="B129" t="s">
        <v>130</v>
      </c>
    </row>
    <row r="130" spans="1:17" x14ac:dyDescent="0.25">
      <c r="A130" t="s">
        <v>2</v>
      </c>
      <c r="B130" t="s">
        <v>131</v>
      </c>
    </row>
    <row r="131" spans="1:17" x14ac:dyDescent="0.25">
      <c r="A131" t="s">
        <v>2</v>
      </c>
      <c r="B131" t="s">
        <v>132</v>
      </c>
      <c r="Q131">
        <v>763.26741838556552</v>
      </c>
    </row>
    <row r="132" spans="1:17" x14ac:dyDescent="0.25">
      <c r="A132" t="s">
        <v>2</v>
      </c>
      <c r="B132" t="s">
        <v>133</v>
      </c>
      <c r="C132">
        <v>5444.7639930128671</v>
      </c>
    </row>
    <row r="133" spans="1:17" x14ac:dyDescent="0.25">
      <c r="A133" t="s">
        <v>2</v>
      </c>
      <c r="B133" t="s">
        <v>134</v>
      </c>
      <c r="D133">
        <v>5451.0816564905554</v>
      </c>
    </row>
    <row r="134" spans="1:17" x14ac:dyDescent="0.25">
      <c r="A134" t="s">
        <v>2</v>
      </c>
      <c r="B134" t="s">
        <v>135</v>
      </c>
      <c r="E134">
        <v>5457.3993199680172</v>
      </c>
    </row>
    <row r="135" spans="1:17" x14ac:dyDescent="0.25">
      <c r="A135" t="s">
        <v>2</v>
      </c>
      <c r="B135" t="s">
        <v>136</v>
      </c>
      <c r="F135">
        <v>5463.7169813467663</v>
      </c>
    </row>
    <row r="136" spans="1:17" x14ac:dyDescent="0.25">
      <c r="A136" t="s">
        <v>2</v>
      </c>
      <c r="B136" t="s">
        <v>137</v>
      </c>
      <c r="G136">
        <v>5470.0346448242744</v>
      </c>
    </row>
    <row r="137" spans="1:17" x14ac:dyDescent="0.25">
      <c r="A137" t="s">
        <v>2</v>
      </c>
      <c r="B137" t="s">
        <v>138</v>
      </c>
      <c r="H137">
        <v>5476.3523083018063</v>
      </c>
    </row>
    <row r="138" spans="1:17" x14ac:dyDescent="0.25">
      <c r="A138" t="s">
        <v>2</v>
      </c>
      <c r="B138" t="s">
        <v>139</v>
      </c>
      <c r="I138">
        <v>5482.7138469784604</v>
      </c>
    </row>
    <row r="139" spans="1:17" x14ac:dyDescent="0.25">
      <c r="A139" t="s">
        <v>2</v>
      </c>
      <c r="B139" t="s">
        <v>140</v>
      </c>
      <c r="J139">
        <v>515.2626586572726</v>
      </c>
    </row>
    <row r="140" spans="1:17" x14ac:dyDescent="0.25">
      <c r="A140" t="s">
        <v>2</v>
      </c>
      <c r="B140" t="s">
        <v>141</v>
      </c>
      <c r="K140">
        <v>489.24305365634228</v>
      </c>
    </row>
    <row r="141" spans="1:17" x14ac:dyDescent="0.25">
      <c r="A141" t="s">
        <v>2</v>
      </c>
      <c r="B141" t="s">
        <v>142</v>
      </c>
      <c r="L141">
        <v>454.23187970821562</v>
      </c>
    </row>
    <row r="142" spans="1:17" x14ac:dyDescent="0.25">
      <c r="A142" t="s">
        <v>2</v>
      </c>
      <c r="B142" t="s">
        <v>143</v>
      </c>
    </row>
    <row r="143" spans="1:17" x14ac:dyDescent="0.25">
      <c r="A143" t="s">
        <v>2</v>
      </c>
      <c r="B143" t="s">
        <v>144</v>
      </c>
    </row>
    <row r="144" spans="1:17" x14ac:dyDescent="0.25">
      <c r="A144" t="s">
        <v>2</v>
      </c>
      <c r="B144" t="s">
        <v>145</v>
      </c>
    </row>
    <row r="145" spans="1:15" x14ac:dyDescent="0.25">
      <c r="A145" t="s">
        <v>2</v>
      </c>
      <c r="B145" t="s">
        <v>146</v>
      </c>
    </row>
    <row r="146" spans="1:15" x14ac:dyDescent="0.25">
      <c r="A146" t="s">
        <v>2</v>
      </c>
      <c r="B146" t="s">
        <v>147</v>
      </c>
      <c r="M146">
        <v>216.13120073622991</v>
      </c>
    </row>
    <row r="147" spans="1:15" x14ac:dyDescent="0.25">
      <c r="A147" t="s">
        <v>2</v>
      </c>
      <c r="B147" t="s">
        <v>148</v>
      </c>
    </row>
    <row r="148" spans="1:15" x14ac:dyDescent="0.25">
      <c r="A148" t="s">
        <v>2</v>
      </c>
      <c r="B148" t="s">
        <v>149</v>
      </c>
    </row>
    <row r="149" spans="1:15" x14ac:dyDescent="0.25">
      <c r="A149" t="s">
        <v>2</v>
      </c>
      <c r="B149" t="s">
        <v>150</v>
      </c>
    </row>
    <row r="150" spans="1:15" x14ac:dyDescent="0.25">
      <c r="A150" t="s">
        <v>2</v>
      </c>
      <c r="B150" t="s">
        <v>151</v>
      </c>
    </row>
    <row r="151" spans="1:15" x14ac:dyDescent="0.25">
      <c r="A151" t="s">
        <v>2</v>
      </c>
      <c r="B151" t="s">
        <v>152</v>
      </c>
      <c r="N151">
        <v>22.166968914336088</v>
      </c>
    </row>
    <row r="152" spans="1:15" x14ac:dyDescent="0.25">
      <c r="A152" t="s">
        <v>2</v>
      </c>
      <c r="B152" t="s">
        <v>153</v>
      </c>
    </row>
    <row r="153" spans="1:15" x14ac:dyDescent="0.25">
      <c r="A153" t="s">
        <v>2</v>
      </c>
      <c r="B153" t="s">
        <v>154</v>
      </c>
    </row>
    <row r="154" spans="1:15" x14ac:dyDescent="0.25">
      <c r="A154" t="s">
        <v>2</v>
      </c>
      <c r="B154" t="s">
        <v>155</v>
      </c>
    </row>
    <row r="155" spans="1:15" x14ac:dyDescent="0.25">
      <c r="A155" t="s">
        <v>2</v>
      </c>
      <c r="B155" t="s">
        <v>156</v>
      </c>
    </row>
    <row r="156" spans="1:15" x14ac:dyDescent="0.25">
      <c r="A156" t="s">
        <v>2</v>
      </c>
      <c r="B156" t="s">
        <v>157</v>
      </c>
      <c r="O156">
        <v>3.5886151090586682E-2</v>
      </c>
    </row>
    <row r="157" spans="1:15" x14ac:dyDescent="0.25">
      <c r="A157" t="s">
        <v>2</v>
      </c>
      <c r="B157" t="s">
        <v>158</v>
      </c>
    </row>
    <row r="158" spans="1:15" x14ac:dyDescent="0.25">
      <c r="A158" t="s">
        <v>2</v>
      </c>
      <c r="B158" t="s">
        <v>159</v>
      </c>
    </row>
    <row r="159" spans="1:15" x14ac:dyDescent="0.25">
      <c r="A159" t="s">
        <v>2</v>
      </c>
      <c r="B159" t="s">
        <v>160</v>
      </c>
    </row>
    <row r="160" spans="1:15" x14ac:dyDescent="0.25">
      <c r="A160" t="s">
        <v>2</v>
      </c>
      <c r="B160" t="s">
        <v>161</v>
      </c>
    </row>
    <row r="161" spans="1:17" x14ac:dyDescent="0.25">
      <c r="A161" t="s">
        <v>2</v>
      </c>
      <c r="B161" t="s">
        <v>162</v>
      </c>
      <c r="P161">
        <v>4.539308831977968E-2</v>
      </c>
    </row>
    <row r="162" spans="1:17" x14ac:dyDescent="0.25">
      <c r="A162" t="s">
        <v>2</v>
      </c>
      <c r="B162" t="s">
        <v>163</v>
      </c>
    </row>
    <row r="163" spans="1:17" x14ac:dyDescent="0.25">
      <c r="A163" t="s">
        <v>2</v>
      </c>
      <c r="B163" t="s">
        <v>164</v>
      </c>
    </row>
    <row r="164" spans="1:17" x14ac:dyDescent="0.25">
      <c r="A164" t="s">
        <v>2</v>
      </c>
      <c r="B164" t="s">
        <v>165</v>
      </c>
    </row>
    <row r="165" spans="1:17" x14ac:dyDescent="0.25">
      <c r="A165" t="s">
        <v>2</v>
      </c>
      <c r="B165" t="s">
        <v>166</v>
      </c>
    </row>
    <row r="166" spans="1:17" x14ac:dyDescent="0.25">
      <c r="A166" t="s">
        <v>2</v>
      </c>
      <c r="B166" t="s">
        <v>167</v>
      </c>
      <c r="Q166">
        <v>0.25446178737976699</v>
      </c>
    </row>
    <row r="167" spans="1:17" x14ac:dyDescent="0.25">
      <c r="A167" t="s">
        <v>2</v>
      </c>
      <c r="B167" t="s">
        <v>168</v>
      </c>
    </row>
    <row r="168" spans="1:17" x14ac:dyDescent="0.25">
      <c r="A168" t="s">
        <v>2</v>
      </c>
      <c r="B168" t="s">
        <v>169</v>
      </c>
    </row>
    <row r="169" spans="1:17" x14ac:dyDescent="0.25">
      <c r="A169" t="s">
        <v>2</v>
      </c>
      <c r="B169" t="s">
        <v>170</v>
      </c>
    </row>
    <row r="170" spans="1:17" x14ac:dyDescent="0.25">
      <c r="A170" t="s">
        <v>2</v>
      </c>
      <c r="B170" t="s">
        <v>171</v>
      </c>
    </row>
    <row r="171" spans="1:17" x14ac:dyDescent="0.25">
      <c r="A171" t="s">
        <v>2</v>
      </c>
      <c r="B171" t="s">
        <v>172</v>
      </c>
    </row>
    <row r="172" spans="1:17" x14ac:dyDescent="0.25">
      <c r="A172" t="s">
        <v>2</v>
      </c>
      <c r="B172" t="s">
        <v>173</v>
      </c>
    </row>
    <row r="173" spans="1:17" x14ac:dyDescent="0.25">
      <c r="A173" t="s">
        <v>2</v>
      </c>
      <c r="B173" t="s">
        <v>174</v>
      </c>
    </row>
    <row r="174" spans="1:17" x14ac:dyDescent="0.25">
      <c r="A174" t="s">
        <v>2</v>
      </c>
      <c r="B174" t="s">
        <v>175</v>
      </c>
    </row>
    <row r="175" spans="1:17" x14ac:dyDescent="0.25">
      <c r="A175" t="s">
        <v>2</v>
      </c>
      <c r="B175" t="s">
        <v>176</v>
      </c>
    </row>
    <row r="176" spans="1:17" x14ac:dyDescent="0.25">
      <c r="A176" t="s">
        <v>2</v>
      </c>
      <c r="B176" t="s">
        <v>177</v>
      </c>
      <c r="L176">
        <v>250.00343444991651</v>
      </c>
    </row>
    <row r="177" spans="1:15" x14ac:dyDescent="0.25">
      <c r="A177" t="s">
        <v>2</v>
      </c>
      <c r="B177" t="s">
        <v>178</v>
      </c>
    </row>
    <row r="178" spans="1:15" x14ac:dyDescent="0.25">
      <c r="A178" t="s">
        <v>2</v>
      </c>
      <c r="B178" t="s">
        <v>179</v>
      </c>
    </row>
    <row r="179" spans="1:15" x14ac:dyDescent="0.25">
      <c r="A179" t="s">
        <v>2</v>
      </c>
      <c r="B179" t="s">
        <v>180</v>
      </c>
    </row>
    <row r="180" spans="1:15" x14ac:dyDescent="0.25">
      <c r="A180" t="s">
        <v>2</v>
      </c>
      <c r="B180" t="s">
        <v>181</v>
      </c>
    </row>
    <row r="181" spans="1:15" x14ac:dyDescent="0.25">
      <c r="A181" t="s">
        <v>2</v>
      </c>
      <c r="B181" t="s">
        <v>182</v>
      </c>
      <c r="M181">
        <v>380.57656766889511</v>
      </c>
    </row>
    <row r="182" spans="1:15" x14ac:dyDescent="0.25">
      <c r="A182" t="s">
        <v>2</v>
      </c>
      <c r="B182" t="s">
        <v>183</v>
      </c>
    </row>
    <row r="183" spans="1:15" x14ac:dyDescent="0.25">
      <c r="A183" t="s">
        <v>2</v>
      </c>
      <c r="B183" t="s">
        <v>184</v>
      </c>
    </row>
    <row r="184" spans="1:15" x14ac:dyDescent="0.25">
      <c r="A184" t="s">
        <v>2</v>
      </c>
      <c r="B184" t="s">
        <v>185</v>
      </c>
    </row>
    <row r="185" spans="1:15" x14ac:dyDescent="0.25">
      <c r="A185" t="s">
        <v>2</v>
      </c>
      <c r="B185" t="s">
        <v>186</v>
      </c>
    </row>
    <row r="186" spans="1:15" x14ac:dyDescent="0.25">
      <c r="A186" t="s">
        <v>2</v>
      </c>
      <c r="B186" t="s">
        <v>187</v>
      </c>
      <c r="N186">
        <v>510.16563255218449</v>
      </c>
    </row>
    <row r="187" spans="1:15" x14ac:dyDescent="0.25">
      <c r="A187" t="s">
        <v>2</v>
      </c>
      <c r="B187" t="s">
        <v>188</v>
      </c>
    </row>
    <row r="188" spans="1:15" x14ac:dyDescent="0.25">
      <c r="A188" t="s">
        <v>2</v>
      </c>
      <c r="B188" t="s">
        <v>189</v>
      </c>
    </row>
    <row r="189" spans="1:15" x14ac:dyDescent="0.25">
      <c r="A189" t="s">
        <v>2</v>
      </c>
      <c r="B189" t="s">
        <v>190</v>
      </c>
    </row>
    <row r="190" spans="1:15" x14ac:dyDescent="0.25">
      <c r="A190" t="s">
        <v>2</v>
      </c>
      <c r="B190" t="s">
        <v>191</v>
      </c>
    </row>
    <row r="191" spans="1:15" x14ac:dyDescent="0.25">
      <c r="A191" t="s">
        <v>2</v>
      </c>
      <c r="B191" t="s">
        <v>192</v>
      </c>
      <c r="O191">
        <v>638.46684485860101</v>
      </c>
    </row>
    <row r="192" spans="1:15" x14ac:dyDescent="0.25">
      <c r="A192" t="s">
        <v>2</v>
      </c>
      <c r="B192" t="s">
        <v>193</v>
      </c>
    </row>
    <row r="193" spans="1:17" x14ac:dyDescent="0.25">
      <c r="A193" t="s">
        <v>2</v>
      </c>
      <c r="B193" t="s">
        <v>194</v>
      </c>
    </row>
    <row r="194" spans="1:17" x14ac:dyDescent="0.25">
      <c r="A194" t="s">
        <v>2</v>
      </c>
      <c r="B194" t="s">
        <v>195</v>
      </c>
    </row>
    <row r="195" spans="1:17" x14ac:dyDescent="0.25">
      <c r="A195" t="s">
        <v>2</v>
      </c>
      <c r="B195" t="s">
        <v>196</v>
      </c>
    </row>
    <row r="196" spans="1:17" x14ac:dyDescent="0.25">
      <c r="A196" t="s">
        <v>2</v>
      </c>
      <c r="B196" t="s">
        <v>197</v>
      </c>
      <c r="P196">
        <v>765.07135202081292</v>
      </c>
    </row>
    <row r="197" spans="1:17" x14ac:dyDescent="0.25">
      <c r="A197" t="s">
        <v>2</v>
      </c>
      <c r="B197" t="s">
        <v>198</v>
      </c>
    </row>
    <row r="198" spans="1:17" x14ac:dyDescent="0.25">
      <c r="A198" t="s">
        <v>2</v>
      </c>
      <c r="B198" t="s">
        <v>199</v>
      </c>
    </row>
    <row r="199" spans="1:17" x14ac:dyDescent="0.25">
      <c r="A199" t="s">
        <v>2</v>
      </c>
      <c r="B199" t="s">
        <v>200</v>
      </c>
    </row>
    <row r="200" spans="1:17" x14ac:dyDescent="0.25">
      <c r="A200" t="s">
        <v>2</v>
      </c>
      <c r="B200" t="s">
        <v>201</v>
      </c>
    </row>
    <row r="201" spans="1:17" x14ac:dyDescent="0.25">
      <c r="A201" t="s">
        <v>2</v>
      </c>
      <c r="B201" t="s">
        <v>202</v>
      </c>
      <c r="Q201">
        <v>811.00154238703078</v>
      </c>
    </row>
    <row r="202" spans="1:17" x14ac:dyDescent="0.25">
      <c r="A202" t="s">
        <v>2</v>
      </c>
      <c r="B202" t="s">
        <v>203</v>
      </c>
      <c r="C202">
        <v>1922.655747433733</v>
      </c>
    </row>
    <row r="203" spans="1:17" x14ac:dyDescent="0.25">
      <c r="A203" t="s">
        <v>2</v>
      </c>
      <c r="B203" t="s">
        <v>204</v>
      </c>
      <c r="D203">
        <v>1927.599269616099</v>
      </c>
    </row>
    <row r="204" spans="1:17" x14ac:dyDescent="0.25">
      <c r="A204" t="s">
        <v>2</v>
      </c>
      <c r="B204" t="s">
        <v>205</v>
      </c>
      <c r="E204">
        <v>1932.8843562983341</v>
      </c>
    </row>
    <row r="205" spans="1:17" x14ac:dyDescent="0.25">
      <c r="A205" t="s">
        <v>2</v>
      </c>
      <c r="B205" t="s">
        <v>206</v>
      </c>
      <c r="F205">
        <v>1937.6668949613891</v>
      </c>
    </row>
    <row r="206" spans="1:17" x14ac:dyDescent="0.25">
      <c r="A206" t="s">
        <v>2</v>
      </c>
      <c r="B206" t="s">
        <v>207</v>
      </c>
      <c r="G206">
        <v>2018.889989616036</v>
      </c>
    </row>
    <row r="207" spans="1:17" x14ac:dyDescent="0.25">
      <c r="A207" t="s">
        <v>2</v>
      </c>
      <c r="B207" t="s">
        <v>208</v>
      </c>
      <c r="H207">
        <v>2029.0099913375241</v>
      </c>
    </row>
    <row r="208" spans="1:17" x14ac:dyDescent="0.25">
      <c r="A208" t="s">
        <v>2</v>
      </c>
      <c r="B208" t="s">
        <v>209</v>
      </c>
      <c r="I208">
        <v>2033.306441043846</v>
      </c>
    </row>
    <row r="209" spans="1:14" x14ac:dyDescent="0.25">
      <c r="A209" t="s">
        <v>2</v>
      </c>
      <c r="B209" t="s">
        <v>210</v>
      </c>
      <c r="J209">
        <v>2035.1849376998009</v>
      </c>
    </row>
    <row r="210" spans="1:14" x14ac:dyDescent="0.25">
      <c r="A210" t="s">
        <v>2</v>
      </c>
      <c r="B210" t="s">
        <v>211</v>
      </c>
      <c r="K210">
        <v>2035.718642263678</v>
      </c>
    </row>
    <row r="211" spans="1:14" x14ac:dyDescent="0.25">
      <c r="A211" t="s">
        <v>2</v>
      </c>
      <c r="B211" t="s">
        <v>212</v>
      </c>
      <c r="L211">
        <v>3142.453098266144</v>
      </c>
    </row>
    <row r="212" spans="1:14" x14ac:dyDescent="0.25">
      <c r="A212" t="s">
        <v>2</v>
      </c>
      <c r="B212" t="s">
        <v>213</v>
      </c>
    </row>
    <row r="213" spans="1:14" x14ac:dyDescent="0.25">
      <c r="A213" t="s">
        <v>2</v>
      </c>
      <c r="B213" t="s">
        <v>214</v>
      </c>
    </row>
    <row r="214" spans="1:14" x14ac:dyDescent="0.25">
      <c r="A214" t="s">
        <v>2</v>
      </c>
      <c r="B214" t="s">
        <v>215</v>
      </c>
    </row>
    <row r="215" spans="1:14" x14ac:dyDescent="0.25">
      <c r="A215" t="s">
        <v>2</v>
      </c>
      <c r="B215" t="s">
        <v>216</v>
      </c>
    </row>
    <row r="216" spans="1:14" x14ac:dyDescent="0.25">
      <c r="A216" t="s">
        <v>2</v>
      </c>
      <c r="B216" t="s">
        <v>217</v>
      </c>
      <c r="M216">
        <v>2338.3182310668308</v>
      </c>
    </row>
    <row r="217" spans="1:14" x14ac:dyDescent="0.25">
      <c r="A217" t="s">
        <v>2</v>
      </c>
      <c r="B217" t="s">
        <v>218</v>
      </c>
    </row>
    <row r="218" spans="1:14" x14ac:dyDescent="0.25">
      <c r="A218" t="s">
        <v>2</v>
      </c>
      <c r="B218" t="s">
        <v>219</v>
      </c>
    </row>
    <row r="219" spans="1:14" x14ac:dyDescent="0.25">
      <c r="A219" t="s">
        <v>2</v>
      </c>
      <c r="B219" t="s">
        <v>220</v>
      </c>
    </row>
    <row r="220" spans="1:14" x14ac:dyDescent="0.25">
      <c r="A220" t="s">
        <v>2</v>
      </c>
      <c r="B220" t="s">
        <v>221</v>
      </c>
    </row>
    <row r="221" spans="1:14" x14ac:dyDescent="0.25">
      <c r="A221" t="s">
        <v>2</v>
      </c>
      <c r="B221" t="s">
        <v>222</v>
      </c>
      <c r="N221">
        <v>2616.882168308523</v>
      </c>
    </row>
    <row r="222" spans="1:14" x14ac:dyDescent="0.25">
      <c r="A222" t="s">
        <v>2</v>
      </c>
      <c r="B222" t="s">
        <v>223</v>
      </c>
    </row>
    <row r="223" spans="1:14" x14ac:dyDescent="0.25">
      <c r="A223" t="s">
        <v>2</v>
      </c>
      <c r="B223" t="s">
        <v>224</v>
      </c>
    </row>
    <row r="224" spans="1:14" x14ac:dyDescent="0.25">
      <c r="A224" t="s">
        <v>2</v>
      </c>
      <c r="B224" t="s">
        <v>225</v>
      </c>
    </row>
    <row r="225" spans="1:17" x14ac:dyDescent="0.25">
      <c r="A225" t="s">
        <v>2</v>
      </c>
      <c r="B225" t="s">
        <v>226</v>
      </c>
    </row>
    <row r="226" spans="1:17" x14ac:dyDescent="0.25">
      <c r="A226" t="s">
        <v>2</v>
      </c>
      <c r="B226" t="s">
        <v>227</v>
      </c>
      <c r="O226">
        <v>3922.2467945110802</v>
      </c>
    </row>
    <row r="227" spans="1:17" x14ac:dyDescent="0.25">
      <c r="A227" t="s">
        <v>2</v>
      </c>
      <c r="B227" t="s">
        <v>228</v>
      </c>
    </row>
    <row r="228" spans="1:17" x14ac:dyDescent="0.25">
      <c r="A228" t="s">
        <v>2</v>
      </c>
      <c r="B228" t="s">
        <v>229</v>
      </c>
    </row>
    <row r="229" spans="1:17" x14ac:dyDescent="0.25">
      <c r="A229" t="s">
        <v>2</v>
      </c>
      <c r="B229" t="s">
        <v>230</v>
      </c>
    </row>
    <row r="230" spans="1:17" x14ac:dyDescent="0.25">
      <c r="A230" t="s">
        <v>2</v>
      </c>
      <c r="B230" t="s">
        <v>231</v>
      </c>
    </row>
    <row r="231" spans="1:17" x14ac:dyDescent="0.25">
      <c r="A231" t="s">
        <v>2</v>
      </c>
      <c r="B231" t="s">
        <v>232</v>
      </c>
      <c r="P231">
        <v>6951.0848095893607</v>
      </c>
    </row>
    <row r="232" spans="1:17" x14ac:dyDescent="0.25">
      <c r="A232" t="s">
        <v>2</v>
      </c>
      <c r="B232" t="s">
        <v>233</v>
      </c>
    </row>
    <row r="233" spans="1:17" x14ac:dyDescent="0.25">
      <c r="A233" t="s">
        <v>2</v>
      </c>
      <c r="B233" t="s">
        <v>234</v>
      </c>
    </row>
    <row r="234" spans="1:17" x14ac:dyDescent="0.25">
      <c r="A234" t="s">
        <v>2</v>
      </c>
      <c r="B234" t="s">
        <v>235</v>
      </c>
    </row>
    <row r="235" spans="1:17" x14ac:dyDescent="0.25">
      <c r="A235" t="s">
        <v>2</v>
      </c>
      <c r="B235" t="s">
        <v>236</v>
      </c>
    </row>
    <row r="236" spans="1:17" x14ac:dyDescent="0.25">
      <c r="A236" t="s">
        <v>2</v>
      </c>
      <c r="B236" t="s">
        <v>237</v>
      </c>
      <c r="Q236">
        <v>9845.2960096651314</v>
      </c>
    </row>
    <row r="237" spans="1:17" x14ac:dyDescent="0.25">
      <c r="A237" t="s">
        <v>2</v>
      </c>
      <c r="B237" t="s">
        <v>238</v>
      </c>
      <c r="C237">
        <v>6777.103213875972</v>
      </c>
    </row>
    <row r="238" spans="1:17" x14ac:dyDescent="0.25">
      <c r="A238" t="s">
        <v>2</v>
      </c>
      <c r="B238" t="s">
        <v>239</v>
      </c>
      <c r="D238">
        <v>6821.2421327095117</v>
      </c>
    </row>
    <row r="239" spans="1:17" x14ac:dyDescent="0.25">
      <c r="A239" t="s">
        <v>2</v>
      </c>
      <c r="B239" t="s">
        <v>240</v>
      </c>
      <c r="E239">
        <v>6910.5532415123789</v>
      </c>
    </row>
    <row r="240" spans="1:17" x14ac:dyDescent="0.25">
      <c r="A240" t="s">
        <v>2</v>
      </c>
      <c r="B240" t="s">
        <v>241</v>
      </c>
      <c r="F240">
        <v>6949.1103347999597</v>
      </c>
    </row>
    <row r="241" spans="1:14" x14ac:dyDescent="0.25">
      <c r="A241" t="s">
        <v>2</v>
      </c>
      <c r="B241" t="s">
        <v>242</v>
      </c>
      <c r="G241">
        <v>6993.5491449840483</v>
      </c>
    </row>
    <row r="242" spans="1:14" x14ac:dyDescent="0.25">
      <c r="A242" t="s">
        <v>2</v>
      </c>
      <c r="B242" t="s">
        <v>243</v>
      </c>
      <c r="H242">
        <v>7040.2167641218048</v>
      </c>
    </row>
    <row r="243" spans="1:14" x14ac:dyDescent="0.25">
      <c r="A243" t="s">
        <v>2</v>
      </c>
      <c r="B243" t="s">
        <v>244</v>
      </c>
      <c r="I243">
        <v>7071.3199720986759</v>
      </c>
    </row>
    <row r="244" spans="1:14" x14ac:dyDescent="0.25">
      <c r="A244" t="s">
        <v>2</v>
      </c>
      <c r="B244" t="s">
        <v>245</v>
      </c>
      <c r="J244">
        <v>3635.140229137417</v>
      </c>
    </row>
    <row r="245" spans="1:14" x14ac:dyDescent="0.25">
      <c r="A245" t="s">
        <v>2</v>
      </c>
      <c r="B245" t="s">
        <v>246</v>
      </c>
      <c r="K245">
        <v>3444.6407920586871</v>
      </c>
    </row>
    <row r="246" spans="1:14" x14ac:dyDescent="0.25">
      <c r="A246" t="s">
        <v>2</v>
      </c>
      <c r="B246" t="s">
        <v>247</v>
      </c>
      <c r="L246">
        <v>3446.9501239923588</v>
      </c>
    </row>
    <row r="247" spans="1:14" x14ac:dyDescent="0.25">
      <c r="A247" t="s">
        <v>2</v>
      </c>
      <c r="B247" t="s">
        <v>248</v>
      </c>
    </row>
    <row r="248" spans="1:14" x14ac:dyDescent="0.25">
      <c r="A248" t="s">
        <v>2</v>
      </c>
      <c r="B248" t="s">
        <v>249</v>
      </c>
    </row>
    <row r="249" spans="1:14" x14ac:dyDescent="0.25">
      <c r="A249" t="s">
        <v>2</v>
      </c>
      <c r="B249" t="s">
        <v>250</v>
      </c>
    </row>
    <row r="250" spans="1:14" x14ac:dyDescent="0.25">
      <c r="A250" t="s">
        <v>2</v>
      </c>
      <c r="B250" t="s">
        <v>251</v>
      </c>
    </row>
    <row r="251" spans="1:14" x14ac:dyDescent="0.25">
      <c r="A251" t="s">
        <v>2</v>
      </c>
      <c r="B251" t="s">
        <v>252</v>
      </c>
      <c r="M251">
        <v>1967.050806138762</v>
      </c>
    </row>
    <row r="252" spans="1:14" x14ac:dyDescent="0.25">
      <c r="A252" t="s">
        <v>2</v>
      </c>
      <c r="B252" t="s">
        <v>253</v>
      </c>
    </row>
    <row r="253" spans="1:14" x14ac:dyDescent="0.25">
      <c r="A253" t="s">
        <v>2</v>
      </c>
      <c r="B253" t="s">
        <v>254</v>
      </c>
    </row>
    <row r="254" spans="1:14" x14ac:dyDescent="0.25">
      <c r="A254" t="s">
        <v>2</v>
      </c>
      <c r="B254" t="s">
        <v>255</v>
      </c>
    </row>
    <row r="255" spans="1:14" x14ac:dyDescent="0.25">
      <c r="A255" t="s">
        <v>2</v>
      </c>
      <c r="B255" t="s">
        <v>256</v>
      </c>
    </row>
    <row r="256" spans="1:14" x14ac:dyDescent="0.25">
      <c r="A256" t="s">
        <v>2</v>
      </c>
      <c r="B256" t="s">
        <v>257</v>
      </c>
      <c r="N256">
        <v>789.76391625263511</v>
      </c>
    </row>
    <row r="257" spans="1:17" x14ac:dyDescent="0.25">
      <c r="A257" t="s">
        <v>2</v>
      </c>
      <c r="B257" t="s">
        <v>258</v>
      </c>
    </row>
    <row r="258" spans="1:17" x14ac:dyDescent="0.25">
      <c r="A258" t="s">
        <v>2</v>
      </c>
      <c r="B258" t="s">
        <v>259</v>
      </c>
    </row>
    <row r="259" spans="1:17" x14ac:dyDescent="0.25">
      <c r="A259" t="s">
        <v>2</v>
      </c>
      <c r="B259" t="s">
        <v>260</v>
      </c>
    </row>
    <row r="260" spans="1:17" x14ac:dyDescent="0.25">
      <c r="A260" t="s">
        <v>2</v>
      </c>
      <c r="B260" t="s">
        <v>261</v>
      </c>
    </row>
    <row r="261" spans="1:17" x14ac:dyDescent="0.25">
      <c r="A261" t="s">
        <v>2</v>
      </c>
      <c r="B261" t="s">
        <v>262</v>
      </c>
      <c r="O261">
        <v>58.161858142998987</v>
      </c>
    </row>
    <row r="262" spans="1:17" x14ac:dyDescent="0.25">
      <c r="A262" t="s">
        <v>2</v>
      </c>
      <c r="B262" t="s">
        <v>263</v>
      </c>
    </row>
    <row r="263" spans="1:17" x14ac:dyDescent="0.25">
      <c r="A263" t="s">
        <v>2</v>
      </c>
      <c r="B263" t="s">
        <v>264</v>
      </c>
    </row>
    <row r="264" spans="1:17" x14ac:dyDescent="0.25">
      <c r="A264" t="s">
        <v>2</v>
      </c>
      <c r="B264" t="s">
        <v>265</v>
      </c>
    </row>
    <row r="265" spans="1:17" x14ac:dyDescent="0.25">
      <c r="A265" t="s">
        <v>2</v>
      </c>
      <c r="B265" t="s">
        <v>266</v>
      </c>
    </row>
    <row r="266" spans="1:17" x14ac:dyDescent="0.25">
      <c r="A266" t="s">
        <v>2</v>
      </c>
      <c r="B266" t="s">
        <v>267</v>
      </c>
      <c r="P266">
        <v>9.0885830993127819</v>
      </c>
    </row>
    <row r="267" spans="1:17" x14ac:dyDescent="0.25">
      <c r="A267" t="s">
        <v>2</v>
      </c>
      <c r="B267" t="s">
        <v>268</v>
      </c>
    </row>
    <row r="268" spans="1:17" x14ac:dyDescent="0.25">
      <c r="A268" t="s">
        <v>2</v>
      </c>
      <c r="B268" t="s">
        <v>269</v>
      </c>
    </row>
    <row r="269" spans="1:17" x14ac:dyDescent="0.25">
      <c r="A269" t="s">
        <v>2</v>
      </c>
      <c r="B269" t="s">
        <v>270</v>
      </c>
    </row>
    <row r="270" spans="1:17" x14ac:dyDescent="0.25">
      <c r="A270" t="s">
        <v>2</v>
      </c>
      <c r="B270" t="s">
        <v>271</v>
      </c>
    </row>
    <row r="271" spans="1:17" x14ac:dyDescent="0.25">
      <c r="A271" t="s">
        <v>2</v>
      </c>
      <c r="B271" t="s">
        <v>272</v>
      </c>
      <c r="Q271">
        <v>0.76919319954125875</v>
      </c>
    </row>
    <row r="272" spans="1:17" x14ac:dyDescent="0.25">
      <c r="A272" t="s">
        <v>2</v>
      </c>
      <c r="B272" t="s">
        <v>273</v>
      </c>
    </row>
    <row r="273" spans="1:13" x14ac:dyDescent="0.25">
      <c r="A273" t="s">
        <v>2</v>
      </c>
      <c r="B273" t="s">
        <v>274</v>
      </c>
    </row>
    <row r="274" spans="1:13" x14ac:dyDescent="0.25">
      <c r="A274" t="s">
        <v>2</v>
      </c>
      <c r="B274" t="s">
        <v>275</v>
      </c>
    </row>
    <row r="275" spans="1:13" x14ac:dyDescent="0.25">
      <c r="A275" t="s">
        <v>2</v>
      </c>
      <c r="B275" t="s">
        <v>276</v>
      </c>
    </row>
    <row r="276" spans="1:13" x14ac:dyDescent="0.25">
      <c r="A276" t="s">
        <v>2</v>
      </c>
      <c r="B276" t="s">
        <v>277</v>
      </c>
    </row>
    <row r="277" spans="1:13" x14ac:dyDescent="0.25">
      <c r="A277" t="s">
        <v>2</v>
      </c>
      <c r="B277" t="s">
        <v>278</v>
      </c>
    </row>
    <row r="278" spans="1:13" x14ac:dyDescent="0.25">
      <c r="A278" t="s">
        <v>2</v>
      </c>
      <c r="B278" t="s">
        <v>279</v>
      </c>
    </row>
    <row r="279" spans="1:13" x14ac:dyDescent="0.25">
      <c r="A279" t="s">
        <v>2</v>
      </c>
      <c r="B279" t="s">
        <v>280</v>
      </c>
      <c r="J279">
        <v>0.35054104789905027</v>
      </c>
    </row>
    <row r="280" spans="1:13" x14ac:dyDescent="0.25">
      <c r="A280" t="s">
        <v>2</v>
      </c>
      <c r="B280" t="s">
        <v>281</v>
      </c>
      <c r="K280">
        <v>0.61775446530842015</v>
      </c>
    </row>
    <row r="281" spans="1:13" x14ac:dyDescent="0.25">
      <c r="A281" t="s">
        <v>2</v>
      </c>
      <c r="B281" t="s">
        <v>282</v>
      </c>
      <c r="L281">
        <v>0.98763657888960987</v>
      </c>
    </row>
    <row r="282" spans="1:13" x14ac:dyDescent="0.25">
      <c r="A282" t="s">
        <v>2</v>
      </c>
      <c r="B282" t="s">
        <v>283</v>
      </c>
    </row>
    <row r="283" spans="1:13" x14ac:dyDescent="0.25">
      <c r="A283" t="s">
        <v>2</v>
      </c>
      <c r="B283" t="s">
        <v>284</v>
      </c>
    </row>
    <row r="284" spans="1:13" x14ac:dyDescent="0.25">
      <c r="A284" t="s">
        <v>2</v>
      </c>
      <c r="B284" t="s">
        <v>285</v>
      </c>
    </row>
    <row r="285" spans="1:13" x14ac:dyDescent="0.25">
      <c r="A285" t="s">
        <v>2</v>
      </c>
      <c r="B285" t="s">
        <v>286</v>
      </c>
    </row>
    <row r="286" spans="1:13" x14ac:dyDescent="0.25">
      <c r="A286" t="s">
        <v>2</v>
      </c>
      <c r="B286" t="s">
        <v>287</v>
      </c>
      <c r="M286">
        <v>1.9201817376387711</v>
      </c>
    </row>
    <row r="287" spans="1:13" x14ac:dyDescent="0.25">
      <c r="A287" t="s">
        <v>2</v>
      </c>
      <c r="B287" t="s">
        <v>288</v>
      </c>
    </row>
    <row r="288" spans="1:13" x14ac:dyDescent="0.25">
      <c r="A288" t="s">
        <v>2</v>
      </c>
      <c r="B288" t="s">
        <v>289</v>
      </c>
    </row>
    <row r="289" spans="1:16" x14ac:dyDescent="0.25">
      <c r="A289" t="s">
        <v>2</v>
      </c>
      <c r="B289" t="s">
        <v>290</v>
      </c>
    </row>
    <row r="290" spans="1:16" x14ac:dyDescent="0.25">
      <c r="A290" t="s">
        <v>2</v>
      </c>
      <c r="B290" t="s">
        <v>291</v>
      </c>
    </row>
    <row r="291" spans="1:16" x14ac:dyDescent="0.25">
      <c r="A291" t="s">
        <v>2</v>
      </c>
      <c r="B291" t="s">
        <v>292</v>
      </c>
      <c r="N291">
        <v>3.6301468208753689</v>
      </c>
    </row>
    <row r="292" spans="1:16" x14ac:dyDescent="0.25">
      <c r="A292" t="s">
        <v>2</v>
      </c>
      <c r="B292" t="s">
        <v>293</v>
      </c>
    </row>
    <row r="293" spans="1:16" x14ac:dyDescent="0.25">
      <c r="A293" t="s">
        <v>2</v>
      </c>
      <c r="B293" t="s">
        <v>294</v>
      </c>
    </row>
    <row r="294" spans="1:16" x14ac:dyDescent="0.25">
      <c r="A294" t="s">
        <v>2</v>
      </c>
      <c r="B294" t="s">
        <v>295</v>
      </c>
    </row>
    <row r="295" spans="1:16" x14ac:dyDescent="0.25">
      <c r="A295" t="s">
        <v>2</v>
      </c>
      <c r="B295" t="s">
        <v>296</v>
      </c>
    </row>
    <row r="296" spans="1:16" x14ac:dyDescent="0.25">
      <c r="A296" t="s">
        <v>2</v>
      </c>
      <c r="B296" t="s">
        <v>297</v>
      </c>
      <c r="O296">
        <v>4.7388893861047254</v>
      </c>
    </row>
    <row r="297" spans="1:16" x14ac:dyDescent="0.25">
      <c r="A297" t="s">
        <v>2</v>
      </c>
      <c r="B297" t="s">
        <v>298</v>
      </c>
    </row>
    <row r="298" spans="1:16" x14ac:dyDescent="0.25">
      <c r="A298" t="s">
        <v>2</v>
      </c>
      <c r="B298" t="s">
        <v>299</v>
      </c>
    </row>
    <row r="299" spans="1:16" x14ac:dyDescent="0.25">
      <c r="A299" t="s">
        <v>2</v>
      </c>
      <c r="B299" t="s">
        <v>300</v>
      </c>
    </row>
    <row r="300" spans="1:16" x14ac:dyDescent="0.25">
      <c r="A300" t="s">
        <v>2</v>
      </c>
      <c r="B300" t="s">
        <v>301</v>
      </c>
    </row>
    <row r="301" spans="1:16" x14ac:dyDescent="0.25">
      <c r="A301" t="s">
        <v>2</v>
      </c>
      <c r="B301" t="s">
        <v>302</v>
      </c>
      <c r="P301">
        <v>6.9661032478626748</v>
      </c>
    </row>
    <row r="302" spans="1:16" x14ac:dyDescent="0.25">
      <c r="A302" t="s">
        <v>2</v>
      </c>
      <c r="B302" t="s">
        <v>303</v>
      </c>
    </row>
    <row r="303" spans="1:16" x14ac:dyDescent="0.25">
      <c r="A303" t="s">
        <v>2</v>
      </c>
      <c r="B303" t="s">
        <v>304</v>
      </c>
    </row>
    <row r="304" spans="1:16" x14ac:dyDescent="0.25">
      <c r="A304" t="s">
        <v>2</v>
      </c>
      <c r="B304" t="s">
        <v>305</v>
      </c>
    </row>
    <row r="305" spans="1:17" x14ac:dyDescent="0.25">
      <c r="A305" t="s">
        <v>2</v>
      </c>
      <c r="B305" t="s">
        <v>306</v>
      </c>
    </row>
    <row r="306" spans="1:17" x14ac:dyDescent="0.25">
      <c r="A306" t="s">
        <v>2</v>
      </c>
      <c r="B306" t="s">
        <v>307</v>
      </c>
      <c r="Q306">
        <v>38.806278949647151</v>
      </c>
    </row>
    <row r="307" spans="1:17" x14ac:dyDescent="0.25">
      <c r="A307" t="s">
        <v>2</v>
      </c>
      <c r="B307" t="s">
        <v>308</v>
      </c>
      <c r="C307">
        <v>23346.7021069521</v>
      </c>
    </row>
    <row r="308" spans="1:17" x14ac:dyDescent="0.25">
      <c r="A308" t="s">
        <v>2</v>
      </c>
      <c r="B308" t="s">
        <v>309</v>
      </c>
      <c r="D308">
        <v>23014.468755047401</v>
      </c>
    </row>
    <row r="309" spans="1:17" x14ac:dyDescent="0.25">
      <c r="A309" t="s">
        <v>2</v>
      </c>
      <c r="B309" t="s">
        <v>310</v>
      </c>
      <c r="E309">
        <v>23659.720813060809</v>
      </c>
    </row>
    <row r="310" spans="1:17" x14ac:dyDescent="0.25">
      <c r="A310" t="s">
        <v>2</v>
      </c>
      <c r="B310" t="s">
        <v>311</v>
      </c>
      <c r="F310">
        <v>23856.27650299052</v>
      </c>
    </row>
    <row r="311" spans="1:17" x14ac:dyDescent="0.25">
      <c r="A311" t="s">
        <v>2</v>
      </c>
      <c r="B311" t="s">
        <v>312</v>
      </c>
      <c r="G311">
        <v>21914.754008307889</v>
      </c>
    </row>
    <row r="312" spans="1:17" x14ac:dyDescent="0.25">
      <c r="A312" t="s">
        <v>2</v>
      </c>
      <c r="B312" t="s">
        <v>313</v>
      </c>
      <c r="H312">
        <v>22695.735137375959</v>
      </c>
    </row>
    <row r="313" spans="1:17" x14ac:dyDescent="0.25">
      <c r="A313" t="s">
        <v>2</v>
      </c>
      <c r="B313" t="s">
        <v>314</v>
      </c>
      <c r="I313">
        <v>22549.809915308131</v>
      </c>
    </row>
    <row r="314" spans="1:17" x14ac:dyDescent="0.25">
      <c r="A314" t="s">
        <v>2</v>
      </c>
      <c r="B314" t="s">
        <v>315</v>
      </c>
      <c r="J314">
        <v>13435.957791436471</v>
      </c>
    </row>
    <row r="315" spans="1:17" x14ac:dyDescent="0.25">
      <c r="A315" t="s">
        <v>2</v>
      </c>
      <c r="B315" t="s">
        <v>316</v>
      </c>
      <c r="K315">
        <v>13217.00169629913</v>
      </c>
    </row>
    <row r="316" spans="1:17" x14ac:dyDescent="0.25">
      <c r="A316" t="s">
        <v>2</v>
      </c>
      <c r="B316" t="s">
        <v>317</v>
      </c>
      <c r="L316">
        <v>13304.44480853176</v>
      </c>
    </row>
    <row r="317" spans="1:17" x14ac:dyDescent="0.25">
      <c r="A317" t="s">
        <v>2</v>
      </c>
      <c r="B317" t="s">
        <v>318</v>
      </c>
    </row>
    <row r="318" spans="1:17" x14ac:dyDescent="0.25">
      <c r="A318" t="s">
        <v>2</v>
      </c>
      <c r="B318" t="s">
        <v>319</v>
      </c>
    </row>
    <row r="319" spans="1:17" x14ac:dyDescent="0.25">
      <c r="A319" t="s">
        <v>2</v>
      </c>
      <c r="B319" t="s">
        <v>320</v>
      </c>
    </row>
    <row r="320" spans="1:17" x14ac:dyDescent="0.25">
      <c r="A320" t="s">
        <v>2</v>
      </c>
      <c r="B320" t="s">
        <v>321</v>
      </c>
    </row>
    <row r="321" spans="1:16" x14ac:dyDescent="0.25">
      <c r="A321" t="s">
        <v>2</v>
      </c>
      <c r="B321" t="s">
        <v>322</v>
      </c>
      <c r="M321">
        <v>11934.10948477744</v>
      </c>
    </row>
    <row r="322" spans="1:16" x14ac:dyDescent="0.25">
      <c r="A322" t="s">
        <v>2</v>
      </c>
      <c r="B322" t="s">
        <v>323</v>
      </c>
    </row>
    <row r="323" spans="1:16" x14ac:dyDescent="0.25">
      <c r="A323" t="s">
        <v>2</v>
      </c>
      <c r="B323" t="s">
        <v>324</v>
      </c>
    </row>
    <row r="324" spans="1:16" x14ac:dyDescent="0.25">
      <c r="A324" t="s">
        <v>2</v>
      </c>
      <c r="B324" t="s">
        <v>325</v>
      </c>
    </row>
    <row r="325" spans="1:16" x14ac:dyDescent="0.25">
      <c r="A325" t="s">
        <v>2</v>
      </c>
      <c r="B325" t="s">
        <v>326</v>
      </c>
    </row>
    <row r="326" spans="1:16" x14ac:dyDescent="0.25">
      <c r="A326" t="s">
        <v>2</v>
      </c>
      <c r="B326" t="s">
        <v>327</v>
      </c>
      <c r="N326">
        <v>8489.5813669604777</v>
      </c>
    </row>
    <row r="327" spans="1:16" x14ac:dyDescent="0.25">
      <c r="A327" t="s">
        <v>2</v>
      </c>
      <c r="B327" t="s">
        <v>328</v>
      </c>
    </row>
    <row r="328" spans="1:16" x14ac:dyDescent="0.25">
      <c r="A328" t="s">
        <v>2</v>
      </c>
      <c r="B328" t="s">
        <v>329</v>
      </c>
    </row>
    <row r="329" spans="1:16" x14ac:dyDescent="0.25">
      <c r="A329" t="s">
        <v>2</v>
      </c>
      <c r="B329" t="s">
        <v>330</v>
      </c>
    </row>
    <row r="330" spans="1:16" x14ac:dyDescent="0.25">
      <c r="A330" t="s">
        <v>2</v>
      </c>
      <c r="B330" t="s">
        <v>331</v>
      </c>
    </row>
    <row r="331" spans="1:16" x14ac:dyDescent="0.25">
      <c r="A331" t="s">
        <v>2</v>
      </c>
      <c r="B331" t="s">
        <v>332</v>
      </c>
      <c r="O331">
        <v>6972.7984873609776</v>
      </c>
    </row>
    <row r="332" spans="1:16" x14ac:dyDescent="0.25">
      <c r="A332" t="s">
        <v>2</v>
      </c>
      <c r="B332" t="s">
        <v>333</v>
      </c>
    </row>
    <row r="333" spans="1:16" x14ac:dyDescent="0.25">
      <c r="A333" t="s">
        <v>2</v>
      </c>
      <c r="B333" t="s">
        <v>334</v>
      </c>
    </row>
    <row r="334" spans="1:16" x14ac:dyDescent="0.25">
      <c r="A334" t="s">
        <v>2</v>
      </c>
      <c r="B334" t="s">
        <v>335</v>
      </c>
    </row>
    <row r="335" spans="1:16" x14ac:dyDescent="0.25">
      <c r="A335" t="s">
        <v>2</v>
      </c>
      <c r="B335" t="s">
        <v>336</v>
      </c>
    </row>
    <row r="336" spans="1:16" x14ac:dyDescent="0.25">
      <c r="A336" t="s">
        <v>2</v>
      </c>
      <c r="B336" t="s">
        <v>337</v>
      </c>
      <c r="P336">
        <v>4555.3102382749084</v>
      </c>
    </row>
    <row r="337" spans="1:17" x14ac:dyDescent="0.25">
      <c r="A337" t="s">
        <v>2</v>
      </c>
      <c r="B337" t="s">
        <v>338</v>
      </c>
    </row>
    <row r="338" spans="1:17" x14ac:dyDescent="0.25">
      <c r="A338" t="s">
        <v>2</v>
      </c>
      <c r="B338" t="s">
        <v>339</v>
      </c>
    </row>
    <row r="339" spans="1:17" x14ac:dyDescent="0.25">
      <c r="A339" t="s">
        <v>2</v>
      </c>
      <c r="B339" t="s">
        <v>340</v>
      </c>
    </row>
    <row r="340" spans="1:17" x14ac:dyDescent="0.25">
      <c r="A340" t="s">
        <v>2</v>
      </c>
      <c r="B340" t="s">
        <v>341</v>
      </c>
    </row>
    <row r="341" spans="1:17" x14ac:dyDescent="0.25">
      <c r="A341" t="s">
        <v>2</v>
      </c>
      <c r="B341" t="s">
        <v>342</v>
      </c>
      <c r="Q341">
        <v>1415.6807246287101</v>
      </c>
    </row>
    <row r="342" spans="1:17" x14ac:dyDescent="0.25">
      <c r="A342" t="s">
        <v>2</v>
      </c>
      <c r="B342" t="s">
        <v>343</v>
      </c>
    </row>
    <row r="343" spans="1:17" x14ac:dyDescent="0.25">
      <c r="A343" t="s">
        <v>2</v>
      </c>
      <c r="B343" t="s">
        <v>344</v>
      </c>
    </row>
    <row r="344" spans="1:17" x14ac:dyDescent="0.25">
      <c r="A344" t="s">
        <v>2</v>
      </c>
      <c r="B344" t="s">
        <v>345</v>
      </c>
    </row>
    <row r="345" spans="1:17" x14ac:dyDescent="0.25">
      <c r="A345" t="s">
        <v>2</v>
      </c>
      <c r="B345" t="s">
        <v>346</v>
      </c>
    </row>
    <row r="346" spans="1:17" x14ac:dyDescent="0.25">
      <c r="A346" t="s">
        <v>2</v>
      </c>
      <c r="B346" t="s">
        <v>347</v>
      </c>
    </row>
    <row r="347" spans="1:17" x14ac:dyDescent="0.25">
      <c r="A347" t="s">
        <v>2</v>
      </c>
      <c r="B347" t="s">
        <v>348</v>
      </c>
    </row>
    <row r="348" spans="1:17" x14ac:dyDescent="0.25">
      <c r="A348" t="s">
        <v>2</v>
      </c>
      <c r="B348" t="s">
        <v>349</v>
      </c>
    </row>
    <row r="349" spans="1:17" x14ac:dyDescent="0.25">
      <c r="A349" t="s">
        <v>2</v>
      </c>
      <c r="B349" t="s">
        <v>350</v>
      </c>
      <c r="J349">
        <v>4.4309862269968588E-2</v>
      </c>
    </row>
    <row r="350" spans="1:17" x14ac:dyDescent="0.25">
      <c r="A350" t="s">
        <v>2</v>
      </c>
      <c r="B350" t="s">
        <v>351</v>
      </c>
      <c r="K350">
        <v>4.0058514469640198E-2</v>
      </c>
    </row>
    <row r="351" spans="1:17" x14ac:dyDescent="0.25">
      <c r="A351" t="s">
        <v>2</v>
      </c>
      <c r="B351" t="s">
        <v>352</v>
      </c>
      <c r="L351">
        <v>9.9156649923681194E-3</v>
      </c>
    </row>
    <row r="352" spans="1:17" x14ac:dyDescent="0.25">
      <c r="A352" t="s">
        <v>2</v>
      </c>
      <c r="B352" t="s">
        <v>353</v>
      </c>
    </row>
    <row r="353" spans="1:15" x14ac:dyDescent="0.25">
      <c r="A353" t="s">
        <v>2</v>
      </c>
      <c r="B353" t="s">
        <v>354</v>
      </c>
    </row>
    <row r="354" spans="1:15" x14ac:dyDescent="0.25">
      <c r="A354" t="s">
        <v>2</v>
      </c>
      <c r="B354" t="s">
        <v>355</v>
      </c>
    </row>
    <row r="355" spans="1:15" x14ac:dyDescent="0.25">
      <c r="A355" t="s">
        <v>2</v>
      </c>
      <c r="B355" t="s">
        <v>356</v>
      </c>
    </row>
    <row r="356" spans="1:15" x14ac:dyDescent="0.25">
      <c r="A356" t="s">
        <v>2</v>
      </c>
      <c r="B356" t="s">
        <v>357</v>
      </c>
      <c r="M356">
        <v>1.66541823689128E-2</v>
      </c>
    </row>
    <row r="357" spans="1:15" x14ac:dyDescent="0.25">
      <c r="A357" t="s">
        <v>2</v>
      </c>
      <c r="B357" t="s">
        <v>358</v>
      </c>
    </row>
    <row r="358" spans="1:15" x14ac:dyDescent="0.25">
      <c r="A358" t="s">
        <v>2</v>
      </c>
      <c r="B358" t="s">
        <v>359</v>
      </c>
    </row>
    <row r="359" spans="1:15" x14ac:dyDescent="0.25">
      <c r="A359" t="s">
        <v>2</v>
      </c>
      <c r="B359" t="s">
        <v>360</v>
      </c>
    </row>
    <row r="360" spans="1:15" x14ac:dyDescent="0.25">
      <c r="A360" t="s">
        <v>2</v>
      </c>
      <c r="B360" t="s">
        <v>361</v>
      </c>
    </row>
    <row r="361" spans="1:15" x14ac:dyDescent="0.25">
      <c r="A361" t="s">
        <v>2</v>
      </c>
      <c r="B361" t="s">
        <v>362</v>
      </c>
      <c r="N361">
        <v>2.2564666846005679E-2</v>
      </c>
    </row>
    <row r="362" spans="1:15" x14ac:dyDescent="0.25">
      <c r="A362" t="s">
        <v>2</v>
      </c>
      <c r="B362" t="s">
        <v>363</v>
      </c>
    </row>
    <row r="363" spans="1:15" x14ac:dyDescent="0.25">
      <c r="A363" t="s">
        <v>2</v>
      </c>
      <c r="B363" t="s">
        <v>364</v>
      </c>
    </row>
    <row r="364" spans="1:15" x14ac:dyDescent="0.25">
      <c r="A364" t="s">
        <v>2</v>
      </c>
      <c r="B364" t="s">
        <v>365</v>
      </c>
    </row>
    <row r="365" spans="1:15" x14ac:dyDescent="0.25">
      <c r="A365" t="s">
        <v>2</v>
      </c>
      <c r="B365" t="s">
        <v>366</v>
      </c>
    </row>
    <row r="366" spans="1:15" x14ac:dyDescent="0.25">
      <c r="A366" t="s">
        <v>2</v>
      </c>
      <c r="B366" t="s">
        <v>367</v>
      </c>
      <c r="O366">
        <v>2.5917429670519559E-2</v>
      </c>
    </row>
    <row r="367" spans="1:15" x14ac:dyDescent="0.25">
      <c r="A367" t="s">
        <v>2</v>
      </c>
      <c r="B367" t="s">
        <v>368</v>
      </c>
    </row>
    <row r="368" spans="1:15" x14ac:dyDescent="0.25">
      <c r="A368" t="s">
        <v>2</v>
      </c>
      <c r="B368" t="s">
        <v>369</v>
      </c>
    </row>
    <row r="369" spans="1:17" x14ac:dyDescent="0.25">
      <c r="A369" t="s">
        <v>2</v>
      </c>
      <c r="B369" t="s">
        <v>370</v>
      </c>
    </row>
    <row r="370" spans="1:17" x14ac:dyDescent="0.25">
      <c r="A370" t="s">
        <v>2</v>
      </c>
      <c r="B370" t="s">
        <v>371</v>
      </c>
    </row>
    <row r="371" spans="1:17" x14ac:dyDescent="0.25">
      <c r="A371" t="s">
        <v>2</v>
      </c>
      <c r="B371" t="s">
        <v>372</v>
      </c>
      <c r="P371">
        <v>3.1375464163449683E-2</v>
      </c>
    </row>
    <row r="372" spans="1:17" x14ac:dyDescent="0.25">
      <c r="A372" t="s">
        <v>2</v>
      </c>
      <c r="B372" t="s">
        <v>373</v>
      </c>
    </row>
    <row r="373" spans="1:17" x14ac:dyDescent="0.25">
      <c r="A373" t="s">
        <v>2</v>
      </c>
      <c r="B373" t="s">
        <v>374</v>
      </c>
    </row>
    <row r="374" spans="1:17" x14ac:dyDescent="0.25">
      <c r="A374" t="s">
        <v>2</v>
      </c>
      <c r="B374" t="s">
        <v>375</v>
      </c>
    </row>
    <row r="375" spans="1:17" x14ac:dyDescent="0.25">
      <c r="A375" t="s">
        <v>2</v>
      </c>
      <c r="B375" t="s">
        <v>376</v>
      </c>
    </row>
    <row r="376" spans="1:17" x14ac:dyDescent="0.25">
      <c r="A376" t="s">
        <v>2</v>
      </c>
      <c r="B376" t="s">
        <v>377</v>
      </c>
      <c r="Q376">
        <v>0.17622657370616521</v>
      </c>
    </row>
    <row r="377" spans="1:17" x14ac:dyDescent="0.25">
      <c r="A377" t="s">
        <v>2</v>
      </c>
      <c r="B377" t="s">
        <v>378</v>
      </c>
      <c r="C377">
        <v>1908.541412433447</v>
      </c>
    </row>
    <row r="378" spans="1:17" x14ac:dyDescent="0.25">
      <c r="A378" t="s">
        <v>2</v>
      </c>
      <c r="B378" t="s">
        <v>379</v>
      </c>
      <c r="D378">
        <v>1923.133971451269</v>
      </c>
    </row>
    <row r="379" spans="1:17" x14ac:dyDescent="0.25">
      <c r="A379" t="s">
        <v>2</v>
      </c>
      <c r="B379" t="s">
        <v>380</v>
      </c>
      <c r="E379">
        <v>1937.490785117634</v>
      </c>
    </row>
    <row r="380" spans="1:17" x14ac:dyDescent="0.25">
      <c r="A380" t="s">
        <v>2</v>
      </c>
      <c r="B380" t="s">
        <v>381</v>
      </c>
      <c r="F380">
        <v>1952.419257308557</v>
      </c>
    </row>
    <row r="381" spans="1:17" x14ac:dyDescent="0.25">
      <c r="A381" t="s">
        <v>2</v>
      </c>
      <c r="B381" t="s">
        <v>382</v>
      </c>
      <c r="G381">
        <v>1966.956559507498</v>
      </c>
    </row>
    <row r="382" spans="1:17" x14ac:dyDescent="0.25">
      <c r="A382" t="s">
        <v>2</v>
      </c>
      <c r="B382" t="s">
        <v>383</v>
      </c>
      <c r="H382">
        <v>1981.2081812037741</v>
      </c>
    </row>
    <row r="383" spans="1:17" x14ac:dyDescent="0.25">
      <c r="A383" t="s">
        <v>2</v>
      </c>
      <c r="B383" t="s">
        <v>384</v>
      </c>
      <c r="I383">
        <v>1991.583388155804</v>
      </c>
    </row>
    <row r="384" spans="1:17" x14ac:dyDescent="0.25">
      <c r="A384" t="s">
        <v>2</v>
      </c>
      <c r="B384" t="s">
        <v>385</v>
      </c>
      <c r="J384">
        <v>2002.5021995087679</v>
      </c>
    </row>
    <row r="385" spans="1:14" x14ac:dyDescent="0.25">
      <c r="A385" t="s">
        <v>2</v>
      </c>
      <c r="B385" t="s">
        <v>386</v>
      </c>
      <c r="K385">
        <v>2013.6809086383851</v>
      </c>
    </row>
    <row r="386" spans="1:14" x14ac:dyDescent="0.25">
      <c r="A386" t="s">
        <v>2</v>
      </c>
      <c r="B386" t="s">
        <v>387</v>
      </c>
      <c r="L386">
        <v>2024.790106468985</v>
      </c>
    </row>
    <row r="387" spans="1:14" x14ac:dyDescent="0.25">
      <c r="A387" t="s">
        <v>2</v>
      </c>
      <c r="B387" t="s">
        <v>388</v>
      </c>
    </row>
    <row r="388" spans="1:14" x14ac:dyDescent="0.25">
      <c r="A388" t="s">
        <v>2</v>
      </c>
      <c r="B388" t="s">
        <v>389</v>
      </c>
    </row>
    <row r="389" spans="1:14" x14ac:dyDescent="0.25">
      <c r="A389" t="s">
        <v>2</v>
      </c>
      <c r="B389" t="s">
        <v>390</v>
      </c>
    </row>
    <row r="390" spans="1:14" x14ac:dyDescent="0.25">
      <c r="A390" t="s">
        <v>2</v>
      </c>
      <c r="B390" t="s">
        <v>391</v>
      </c>
    </row>
    <row r="391" spans="1:14" x14ac:dyDescent="0.25">
      <c r="A391" t="s">
        <v>2</v>
      </c>
      <c r="B391" t="s">
        <v>392</v>
      </c>
      <c r="M391">
        <v>2089.8964732786799</v>
      </c>
    </row>
    <row r="392" spans="1:14" x14ac:dyDescent="0.25">
      <c r="A392" t="s">
        <v>2</v>
      </c>
      <c r="B392" t="s">
        <v>393</v>
      </c>
    </row>
    <row r="393" spans="1:14" x14ac:dyDescent="0.25">
      <c r="A393" t="s">
        <v>2</v>
      </c>
      <c r="B393" t="s">
        <v>394</v>
      </c>
    </row>
    <row r="394" spans="1:14" x14ac:dyDescent="0.25">
      <c r="A394" t="s">
        <v>2</v>
      </c>
      <c r="B394" t="s">
        <v>395</v>
      </c>
    </row>
    <row r="395" spans="1:14" x14ac:dyDescent="0.25">
      <c r="A395" t="s">
        <v>2</v>
      </c>
      <c r="B395" t="s">
        <v>396</v>
      </c>
    </row>
    <row r="396" spans="1:14" x14ac:dyDescent="0.25">
      <c r="A396" t="s">
        <v>2</v>
      </c>
      <c r="B396" t="s">
        <v>397</v>
      </c>
      <c r="N396">
        <v>2143.7928166487518</v>
      </c>
    </row>
    <row r="397" spans="1:14" x14ac:dyDescent="0.25">
      <c r="A397" t="s">
        <v>2</v>
      </c>
      <c r="B397" t="s">
        <v>398</v>
      </c>
    </row>
    <row r="398" spans="1:14" x14ac:dyDescent="0.25">
      <c r="A398" t="s">
        <v>2</v>
      </c>
      <c r="B398" t="s">
        <v>399</v>
      </c>
    </row>
    <row r="399" spans="1:14" x14ac:dyDescent="0.25">
      <c r="A399" t="s">
        <v>2</v>
      </c>
      <c r="B399" t="s">
        <v>400</v>
      </c>
    </row>
    <row r="400" spans="1:14" x14ac:dyDescent="0.25">
      <c r="A400" t="s">
        <v>2</v>
      </c>
      <c r="B400" t="s">
        <v>401</v>
      </c>
    </row>
    <row r="401" spans="1:17" x14ac:dyDescent="0.25">
      <c r="A401" t="s">
        <v>2</v>
      </c>
      <c r="B401" t="s">
        <v>402</v>
      </c>
      <c r="O401">
        <v>2194.9659292161118</v>
      </c>
    </row>
    <row r="402" spans="1:17" x14ac:dyDescent="0.25">
      <c r="A402" t="s">
        <v>2</v>
      </c>
      <c r="B402" t="s">
        <v>403</v>
      </c>
    </row>
    <row r="403" spans="1:17" x14ac:dyDescent="0.25">
      <c r="A403" t="s">
        <v>2</v>
      </c>
      <c r="B403" t="s">
        <v>404</v>
      </c>
    </row>
    <row r="404" spans="1:17" x14ac:dyDescent="0.25">
      <c r="A404" t="s">
        <v>2</v>
      </c>
      <c r="B404" t="s">
        <v>405</v>
      </c>
    </row>
    <row r="405" spans="1:17" x14ac:dyDescent="0.25">
      <c r="A405" t="s">
        <v>2</v>
      </c>
      <c r="B405" t="s">
        <v>406</v>
      </c>
    </row>
    <row r="406" spans="1:17" x14ac:dyDescent="0.25">
      <c r="A406" t="s">
        <v>2</v>
      </c>
      <c r="B406" t="s">
        <v>407</v>
      </c>
      <c r="P406">
        <v>2249.5590560860119</v>
      </c>
    </row>
    <row r="407" spans="1:17" x14ac:dyDescent="0.25">
      <c r="A407" t="s">
        <v>2</v>
      </c>
      <c r="B407" t="s">
        <v>408</v>
      </c>
    </row>
    <row r="408" spans="1:17" x14ac:dyDescent="0.25">
      <c r="A408" t="s">
        <v>2</v>
      </c>
      <c r="B408" t="s">
        <v>409</v>
      </c>
    </row>
    <row r="409" spans="1:17" x14ac:dyDescent="0.25">
      <c r="A409" t="s">
        <v>2</v>
      </c>
      <c r="B409" t="s">
        <v>410</v>
      </c>
    </row>
    <row r="410" spans="1:17" x14ac:dyDescent="0.25">
      <c r="A410" t="s">
        <v>2</v>
      </c>
      <c r="B410" t="s">
        <v>411</v>
      </c>
    </row>
    <row r="411" spans="1:17" x14ac:dyDescent="0.25">
      <c r="A411" t="s">
        <v>2</v>
      </c>
      <c r="B411" t="s">
        <v>412</v>
      </c>
      <c r="Q411">
        <v>2300.3889250036368</v>
      </c>
    </row>
    <row r="412" spans="1:17" x14ac:dyDescent="0.25">
      <c r="A412" t="s">
        <v>2</v>
      </c>
      <c r="B412" t="s">
        <v>413</v>
      </c>
      <c r="D412">
        <v>607.18947294191275</v>
      </c>
      <c r="E412">
        <v>607.34055156696604</v>
      </c>
      <c r="F412">
        <v>607.54428139311904</v>
      </c>
      <c r="G412">
        <v>456.180848576394</v>
      </c>
      <c r="H412">
        <v>456.19131415324222</v>
      </c>
      <c r="I412">
        <v>455.78371063535712</v>
      </c>
      <c r="J412">
        <v>1.8382616505443281</v>
      </c>
      <c r="K412">
        <v>1.99300412008883</v>
      </c>
      <c r="L412">
        <v>0.44271543771111999</v>
      </c>
      <c r="M412">
        <v>0.48145298875681558</v>
      </c>
      <c r="N412">
        <v>0.27112578663010872</v>
      </c>
      <c r="O412">
        <v>0.27478867057471201</v>
      </c>
      <c r="P412">
        <v>0.3536489002792933</v>
      </c>
      <c r="Q412">
        <v>1.5263023793643169</v>
      </c>
    </row>
    <row r="413" spans="1:17" x14ac:dyDescent="0.25">
      <c r="A413" t="s">
        <v>2</v>
      </c>
      <c r="B413" t="s">
        <v>414</v>
      </c>
      <c r="C413">
        <v>4.0935935699696308E-2</v>
      </c>
      <c r="D413">
        <v>0.18026237322184729</v>
      </c>
      <c r="E413">
        <v>0.27030129474755887</v>
      </c>
      <c r="F413">
        <v>0.39956367283417987</v>
      </c>
      <c r="G413">
        <v>0.66397305354377922</v>
      </c>
      <c r="H413">
        <v>0.63248732492767079</v>
      </c>
      <c r="I413">
        <v>0.71693214573428332</v>
      </c>
      <c r="J413">
        <v>0.93170231668326453</v>
      </c>
      <c r="K413">
        <v>1.1572102393659891</v>
      </c>
      <c r="L413">
        <v>0.18718791574209331</v>
      </c>
      <c r="M413">
        <v>0.27003732831218402</v>
      </c>
      <c r="N413">
        <v>0.38309092174212422</v>
      </c>
      <c r="O413">
        <v>0.53558875471859912</v>
      </c>
      <c r="P413">
        <v>0.73966887680092308</v>
      </c>
      <c r="Q413">
        <v>3.6804892758153782</v>
      </c>
    </row>
    <row r="414" spans="1:17" x14ac:dyDescent="0.25">
      <c r="A414" t="s">
        <v>2</v>
      </c>
      <c r="B414" t="s">
        <v>415</v>
      </c>
      <c r="C414">
        <v>1567.526629116602</v>
      </c>
      <c r="D414">
        <v>3535.1997686627951</v>
      </c>
      <c r="E414">
        <v>3810.49748199745</v>
      </c>
      <c r="F414">
        <v>3811.079442601269</v>
      </c>
      <c r="G414">
        <v>2860.0077199661619</v>
      </c>
      <c r="H414">
        <v>6.6018970813273281</v>
      </c>
      <c r="I414">
        <v>6.8485523020919903</v>
      </c>
      <c r="J414">
        <v>7.5267279613622948</v>
      </c>
      <c r="K414">
        <v>8.2385340143783221</v>
      </c>
      <c r="L414">
        <v>2.2499493163434701</v>
      </c>
      <c r="M414">
        <v>2.482087803015927</v>
      </c>
      <c r="N414">
        <v>1.469379573074179</v>
      </c>
      <c r="O414">
        <v>1.309953431782813</v>
      </c>
      <c r="P414">
        <v>1.431571956519452</v>
      </c>
      <c r="Q414">
        <v>4.2768592517085224</v>
      </c>
    </row>
    <row r="415" spans="1:17" x14ac:dyDescent="0.25">
      <c r="A415" t="s">
        <v>2</v>
      </c>
      <c r="B415" t="s">
        <v>416</v>
      </c>
      <c r="C415">
        <v>1.232517171791785E-2</v>
      </c>
      <c r="D415">
        <v>37.945398992305357</v>
      </c>
      <c r="E415">
        <v>39.666746876888617</v>
      </c>
      <c r="F415">
        <v>41.36896586048185</v>
      </c>
      <c r="G415">
        <v>31.817113510910762</v>
      </c>
      <c r="H415">
        <v>31.89331277734469</v>
      </c>
      <c r="I415">
        <v>32.085167826709039</v>
      </c>
      <c r="J415">
        <v>3.1457175208449271</v>
      </c>
      <c r="K415">
        <v>3.369970547318998</v>
      </c>
      <c r="L415">
        <v>1.1305763414891661</v>
      </c>
      <c r="M415">
        <v>1.1154946102579339</v>
      </c>
      <c r="N415">
        <v>0.45959811603879808</v>
      </c>
      <c r="O415">
        <v>0.34140948076125521</v>
      </c>
      <c r="P415">
        <v>0.42269229962178939</v>
      </c>
      <c r="Q415">
        <v>1.007597068263429</v>
      </c>
    </row>
    <row r="416" spans="1:17" x14ac:dyDescent="0.25">
      <c r="A416" t="s">
        <v>2</v>
      </c>
      <c r="B416" t="s">
        <v>417</v>
      </c>
      <c r="C416">
        <v>5.355562506722654</v>
      </c>
      <c r="D416">
        <v>4.9303262663790344</v>
      </c>
      <c r="E416">
        <v>4.8372448179140672</v>
      </c>
      <c r="F416">
        <v>4.8633861418155853</v>
      </c>
      <c r="G416">
        <v>4.7486013145986803</v>
      </c>
      <c r="H416">
        <v>4.7515208157412943</v>
      </c>
      <c r="I416">
        <v>4.8092452240461618</v>
      </c>
      <c r="J416">
        <v>1604.523007245157</v>
      </c>
      <c r="K416">
        <v>1790.313803977981</v>
      </c>
      <c r="L416">
        <v>2011.628175916512</v>
      </c>
      <c r="M416">
        <v>3227.6936805433152</v>
      </c>
      <c r="N416">
        <v>5186.1139626121967</v>
      </c>
      <c r="O416">
        <v>8295.2588032286894</v>
      </c>
      <c r="P416">
        <v>13306.7190889508</v>
      </c>
      <c r="Q416">
        <v>21129.711193677831</v>
      </c>
    </row>
    <row r="417" spans="1:17" x14ac:dyDescent="0.25">
      <c r="A417" t="s">
        <v>2</v>
      </c>
      <c r="B417" t="s">
        <v>553</v>
      </c>
      <c r="J417">
        <v>1.7642394678719739</v>
      </c>
      <c r="K417">
        <v>1.8591866894322</v>
      </c>
      <c r="L417">
        <v>0.39768300162435061</v>
      </c>
      <c r="M417">
        <v>0.51459465954011641</v>
      </c>
      <c r="N417">
        <v>0.66586764216063465</v>
      </c>
      <c r="O417">
        <v>0.85649198570465868</v>
      </c>
      <c r="P417">
        <v>1.10741100002434</v>
      </c>
      <c r="Q417">
        <v>7.2190439806177196</v>
      </c>
    </row>
    <row r="418" spans="1:17" x14ac:dyDescent="0.25">
      <c r="A418" t="s">
        <v>2</v>
      </c>
      <c r="B418" t="s">
        <v>418</v>
      </c>
      <c r="J418">
        <v>403.29870783055992</v>
      </c>
      <c r="K418">
        <v>465.32758305497231</v>
      </c>
      <c r="L418">
        <v>552.38896625908808</v>
      </c>
      <c r="M418">
        <v>911.3789105570437</v>
      </c>
      <c r="N418">
        <v>1459.138041305077</v>
      </c>
      <c r="O418">
        <v>2322.3081131206891</v>
      </c>
      <c r="P418">
        <v>3690.2160998353202</v>
      </c>
      <c r="Q418">
        <v>5726.3686512784998</v>
      </c>
    </row>
    <row r="419" spans="1:17" x14ac:dyDescent="0.25">
      <c r="A419" t="s">
        <v>2</v>
      </c>
      <c r="B419" t="s">
        <v>419</v>
      </c>
      <c r="C419">
        <v>0.34486971981331199</v>
      </c>
      <c r="D419">
        <v>0.34407366198775619</v>
      </c>
      <c r="E419">
        <v>0.31049175057622003</v>
      </c>
      <c r="F419">
        <v>0.30852066015585727</v>
      </c>
      <c r="G419">
        <v>0.30270418827866957</v>
      </c>
      <c r="H419">
        <v>0.29820833160529631</v>
      </c>
      <c r="I419">
        <v>0.22132191343229851</v>
      </c>
      <c r="J419">
        <v>661.17973820674433</v>
      </c>
      <c r="K419">
        <v>978.56911737272321</v>
      </c>
      <c r="L419">
        <v>1139.3084953046141</v>
      </c>
      <c r="M419">
        <v>2325.4850774979</v>
      </c>
      <c r="N419">
        <v>4963.4804382533166</v>
      </c>
      <c r="O419">
        <v>11026.527106021191</v>
      </c>
      <c r="P419">
        <v>25303.957815092741</v>
      </c>
      <c r="Q419">
        <v>59303.121897824487</v>
      </c>
    </row>
    <row r="420" spans="1:17" x14ac:dyDescent="0.25">
      <c r="A420" t="s">
        <v>2</v>
      </c>
      <c r="B420" t="s">
        <v>420</v>
      </c>
      <c r="C420">
        <v>20393.448479136721</v>
      </c>
      <c r="D420">
        <v>19879.868860898721</v>
      </c>
      <c r="E420">
        <v>19432.00034235245</v>
      </c>
      <c r="F420">
        <v>18962.752845778719</v>
      </c>
      <c r="G420">
        <v>18503.612244586759</v>
      </c>
      <c r="H420">
        <v>18029.151730537429</v>
      </c>
      <c r="I420">
        <v>17595.568996977439</v>
      </c>
      <c r="J420">
        <v>20677.701837233111</v>
      </c>
      <c r="K420">
        <v>20378.766474773849</v>
      </c>
      <c r="L420">
        <v>20089.590821337559</v>
      </c>
      <c r="M420">
        <v>18597.009096267098</v>
      </c>
      <c r="N420">
        <v>17416.779972045289</v>
      </c>
      <c r="O420">
        <v>16541.895970620229</v>
      </c>
      <c r="P420">
        <v>16045.574067343079</v>
      </c>
      <c r="Q420">
        <v>15605.698970251589</v>
      </c>
    </row>
    <row r="421" spans="1:17" x14ac:dyDescent="0.25">
      <c r="A421" t="s">
        <v>2</v>
      </c>
      <c r="B421" t="s">
        <v>421</v>
      </c>
      <c r="C421">
        <v>4.1509535885223332E-2</v>
      </c>
      <c r="D421">
        <v>8.066424688506052E-2</v>
      </c>
      <c r="E421">
        <v>0.12507376280592961</v>
      </c>
      <c r="F421">
        <v>0.14236839837721871</v>
      </c>
      <c r="G421">
        <v>0.14501614138294691</v>
      </c>
      <c r="H421">
        <v>0.17847607024768539</v>
      </c>
      <c r="I421">
        <v>0.1906523859286251</v>
      </c>
      <c r="J421">
        <v>0.19365864342873679</v>
      </c>
      <c r="K421">
        <v>0.20046401334175251</v>
      </c>
      <c r="L421">
        <v>0.61400541162347855</v>
      </c>
      <c r="M421">
        <v>0.83447861333329765</v>
      </c>
      <c r="N421">
        <v>0.21311975413562509</v>
      </c>
      <c r="O421">
        <v>0.24101506189569261</v>
      </c>
      <c r="P421">
        <v>0.2129051044255787</v>
      </c>
      <c r="Q421">
        <v>0.40147891746742759</v>
      </c>
    </row>
    <row r="422" spans="1:17" x14ac:dyDescent="0.25">
      <c r="A422" t="s">
        <v>2</v>
      </c>
      <c r="B422" t="s">
        <v>554</v>
      </c>
      <c r="D422">
        <v>1.486965994745455</v>
      </c>
      <c r="E422">
        <v>2.0280132109287599</v>
      </c>
      <c r="F422">
        <v>2.4731866344548519</v>
      </c>
      <c r="G422">
        <v>2.783363700751333</v>
      </c>
      <c r="H422">
        <v>3.8757395643705812</v>
      </c>
      <c r="I422">
        <v>3.4293351047879939</v>
      </c>
      <c r="J422">
        <v>4.339187276384548</v>
      </c>
      <c r="K422">
        <v>4.9404031999672142</v>
      </c>
      <c r="L422">
        <v>1.3205894080776479</v>
      </c>
      <c r="M422">
        <v>1.5832247154815391</v>
      </c>
      <c r="N422">
        <v>1.4403038505451591</v>
      </c>
      <c r="O422">
        <v>1.2880997790244331</v>
      </c>
      <c r="P422">
        <v>1.6475618306540469</v>
      </c>
      <c r="Q422">
        <v>6.5006067709818947</v>
      </c>
    </row>
    <row r="423" spans="1:17" x14ac:dyDescent="0.25">
      <c r="A423" t="s">
        <v>2</v>
      </c>
      <c r="B423" t="s">
        <v>422</v>
      </c>
      <c r="C423">
        <v>6.8739151575306162E-2</v>
      </c>
      <c r="D423">
        <v>1.3136334204759701</v>
      </c>
      <c r="E423">
        <v>1.838303444854525</v>
      </c>
      <c r="F423">
        <v>2.3443425410107088</v>
      </c>
      <c r="G423">
        <v>2.90491697783379</v>
      </c>
      <c r="H423">
        <v>3.915791716067393</v>
      </c>
      <c r="I423">
        <v>3.7368292890456249</v>
      </c>
      <c r="J423">
        <v>4.9670875292041092</v>
      </c>
      <c r="K423">
        <v>5.6422303512930796</v>
      </c>
      <c r="L423">
        <v>2.279553775846054</v>
      </c>
      <c r="M423">
        <v>2.6592063665912522</v>
      </c>
      <c r="N423">
        <v>2.2189159882616578</v>
      </c>
      <c r="O423">
        <v>1.7094575901245259</v>
      </c>
      <c r="P423">
        <v>2.0860282150035019</v>
      </c>
      <c r="Q423">
        <v>5.1014402718296523</v>
      </c>
    </row>
    <row r="424" spans="1:17" x14ac:dyDescent="0.25">
      <c r="A424" t="s">
        <v>2</v>
      </c>
      <c r="B424" t="s">
        <v>423</v>
      </c>
      <c r="C424">
        <v>447.8899991245392</v>
      </c>
      <c r="D424">
        <v>451.58351578107607</v>
      </c>
      <c r="E424">
        <v>455.21772400382531</v>
      </c>
      <c r="F424">
        <v>458.99673552665212</v>
      </c>
      <c r="G424">
        <v>462.67674371718317</v>
      </c>
      <c r="H424">
        <v>466.28417077998301</v>
      </c>
      <c r="I424">
        <v>468.91028323304153</v>
      </c>
      <c r="J424">
        <v>471.67406615261672</v>
      </c>
      <c r="K424">
        <v>474.50370211276208</v>
      </c>
      <c r="L424">
        <v>477.31455905523399</v>
      </c>
      <c r="M424">
        <v>490.80225424025832</v>
      </c>
      <c r="N424">
        <v>504.37830457260048</v>
      </c>
      <c r="O424">
        <v>517.2684143624939</v>
      </c>
      <c r="P424">
        <v>531.01953240880937</v>
      </c>
      <c r="Q424">
        <v>543.82606402798956</v>
      </c>
    </row>
    <row r="425" spans="1:17" x14ac:dyDescent="0.25">
      <c r="A425" t="s">
        <v>2</v>
      </c>
      <c r="B425" t="s">
        <v>424</v>
      </c>
      <c r="C425">
        <v>11014.809967710489</v>
      </c>
      <c r="D425">
        <v>10494.854382447151</v>
      </c>
      <c r="E425">
        <v>10552.577418594199</v>
      </c>
      <c r="F425">
        <v>10607.63792284492</v>
      </c>
      <c r="G425">
        <v>10824.039587705571</v>
      </c>
      <c r="H425">
        <v>10865.034132978681</v>
      </c>
      <c r="I425">
        <v>10898.92887991415</v>
      </c>
      <c r="J425">
        <v>11546.907129803931</v>
      </c>
      <c r="K425">
        <v>11546.72129875154</v>
      </c>
      <c r="L425">
        <v>8775.9044197975072</v>
      </c>
      <c r="M425">
        <v>5355.1901693037898</v>
      </c>
      <c r="N425">
        <v>196.41550750440851</v>
      </c>
      <c r="O425">
        <v>164.3887431252459</v>
      </c>
      <c r="P425">
        <v>166.70742896403601</v>
      </c>
      <c r="Q425">
        <v>5.4234665047165054</v>
      </c>
    </row>
    <row r="426" spans="1:17" x14ac:dyDescent="0.25">
      <c r="A426" t="s">
        <v>2</v>
      </c>
      <c r="B426" t="s">
        <v>425</v>
      </c>
      <c r="C426">
        <v>5.6395611413645248E-2</v>
      </c>
      <c r="D426">
        <v>1.112586480307252</v>
      </c>
      <c r="E426">
        <v>2.379082868142087</v>
      </c>
      <c r="F426">
        <v>3.5535373565557471</v>
      </c>
      <c r="G426">
        <v>15.20726477556379</v>
      </c>
      <c r="H426">
        <v>10.848080574707749</v>
      </c>
      <c r="I426">
        <v>15.597790381039029</v>
      </c>
      <c r="J426">
        <v>15.874569112302639</v>
      </c>
      <c r="K426">
        <v>15.752448119077821</v>
      </c>
      <c r="L426">
        <v>0.28794775134224582</v>
      </c>
      <c r="M426">
        <v>0.41460961580394429</v>
      </c>
      <c r="N426">
        <v>0.58809647403794796</v>
      </c>
      <c r="O426">
        <v>0.82238917500158737</v>
      </c>
      <c r="P426">
        <v>1.135847540054109</v>
      </c>
      <c r="Q426">
        <v>5.5424292821178822</v>
      </c>
    </row>
    <row r="427" spans="1:17" x14ac:dyDescent="0.25">
      <c r="A427" t="s">
        <v>2</v>
      </c>
      <c r="B427" t="s">
        <v>426</v>
      </c>
      <c r="C427">
        <v>61851.321413744779</v>
      </c>
      <c r="D427">
        <v>60185.519818902903</v>
      </c>
      <c r="E427">
        <v>60207.052274147427</v>
      </c>
      <c r="F427">
        <v>60507.871355350682</v>
      </c>
      <c r="G427">
        <v>57691.0468479294</v>
      </c>
      <c r="H427">
        <v>62004.036016938968</v>
      </c>
      <c r="I427">
        <v>62543.671756030213</v>
      </c>
      <c r="J427">
        <v>62545.059696777382</v>
      </c>
      <c r="K427">
        <v>62541.112754686961</v>
      </c>
      <c r="L427">
        <v>45360.109253455557</v>
      </c>
      <c r="M427">
        <v>28987.600976260099</v>
      </c>
      <c r="N427">
        <v>283.582276476902</v>
      </c>
      <c r="O427">
        <v>97.222935670591895</v>
      </c>
      <c r="P427">
        <v>77.300650486887719</v>
      </c>
      <c r="Q427">
        <v>54.906011740046523</v>
      </c>
    </row>
    <row r="428" spans="1:17" x14ac:dyDescent="0.25">
      <c r="A428" t="s">
        <v>2</v>
      </c>
      <c r="B428" t="s">
        <v>427</v>
      </c>
      <c r="C428">
        <v>677.24328379797498</v>
      </c>
      <c r="D428">
        <v>660.56090411946832</v>
      </c>
      <c r="E428">
        <v>680.57952320843378</v>
      </c>
      <c r="F428">
        <v>705.19203508421208</v>
      </c>
      <c r="G428">
        <v>736.38883491294609</v>
      </c>
      <c r="H428">
        <v>760.85658320447033</v>
      </c>
      <c r="I428">
        <v>783.67655294015742</v>
      </c>
      <c r="J428">
        <v>774.93015221097448</v>
      </c>
      <c r="K428">
        <v>771.99946111598547</v>
      </c>
      <c r="L428">
        <v>619.92834307916303</v>
      </c>
      <c r="M428">
        <v>405.04450939359077</v>
      </c>
      <c r="N428">
        <v>23.20136863645687</v>
      </c>
      <c r="O428">
        <v>9.0932776184350406</v>
      </c>
      <c r="P428">
        <v>11.24687280945799</v>
      </c>
      <c r="Q428">
        <v>22.520114926214742</v>
      </c>
    </row>
    <row r="429" spans="1:17" x14ac:dyDescent="0.25">
      <c r="A429" t="s">
        <v>2</v>
      </c>
      <c r="B429" t="s">
        <v>428</v>
      </c>
      <c r="J429">
        <v>0.72145597557311114</v>
      </c>
      <c r="K429">
        <v>0.90791685356652374</v>
      </c>
      <c r="L429">
        <v>1.124137583762068</v>
      </c>
      <c r="M429">
        <v>1.5469393273953269</v>
      </c>
      <c r="N429">
        <v>1.7253095720673961</v>
      </c>
      <c r="O429">
        <v>1.8000559534417051</v>
      </c>
      <c r="P429">
        <v>2.549257209595051</v>
      </c>
      <c r="Q429">
        <v>5.4025203658910641</v>
      </c>
    </row>
    <row r="430" spans="1:17" x14ac:dyDescent="0.25">
      <c r="A430" t="s">
        <v>2</v>
      </c>
      <c r="B430" t="s">
        <v>429</v>
      </c>
      <c r="J430">
        <v>0.18480163164798441</v>
      </c>
      <c r="K430">
        <v>0.36190021933379762</v>
      </c>
      <c r="L430">
        <v>0.45887729862595139</v>
      </c>
      <c r="M430">
        <v>0.64872191900375653</v>
      </c>
      <c r="N430">
        <v>0.72596823432517132</v>
      </c>
      <c r="O430">
        <v>0.76678213473211287</v>
      </c>
      <c r="P430">
        <v>1.0846542688360881</v>
      </c>
      <c r="Q430">
        <v>2.294734534681413</v>
      </c>
    </row>
    <row r="431" spans="1:17" x14ac:dyDescent="0.25">
      <c r="A431" t="s">
        <v>2</v>
      </c>
      <c r="B431" t="s">
        <v>430</v>
      </c>
      <c r="J431">
        <v>0.15329689044437661</v>
      </c>
      <c r="K431">
        <v>0.21243456755302259</v>
      </c>
      <c r="L431">
        <v>0.28654709258738392</v>
      </c>
      <c r="M431">
        <v>0.38074721713687559</v>
      </c>
      <c r="N431">
        <v>0.42112044844905872</v>
      </c>
      <c r="O431">
        <v>0.42356992063041732</v>
      </c>
      <c r="P431">
        <v>0.59578410723755149</v>
      </c>
      <c r="Q431">
        <v>1.308616126695507</v>
      </c>
    </row>
    <row r="432" spans="1:17" x14ac:dyDescent="0.25">
      <c r="A432" t="s">
        <v>2</v>
      </c>
      <c r="B432" t="s">
        <v>431</v>
      </c>
      <c r="C432">
        <v>4.1682660875136994</v>
      </c>
      <c r="D432">
        <v>6.6362195032996238</v>
      </c>
      <c r="E432">
        <v>14.295486649923181</v>
      </c>
      <c r="F432">
        <v>20.48277527557094</v>
      </c>
      <c r="G432">
        <v>47.029760147030373</v>
      </c>
      <c r="H432">
        <v>29.51478072906302</v>
      </c>
      <c r="I432">
        <v>26.19626467115059</v>
      </c>
      <c r="J432">
        <v>0.1160006673617044</v>
      </c>
      <c r="K432">
        <v>0.1169650521450465</v>
      </c>
      <c r="L432">
        <v>0.11941685993765799</v>
      </c>
      <c r="M432">
        <v>0.1212881415922448</v>
      </c>
      <c r="N432">
        <v>0.1216888722991314</v>
      </c>
      <c r="O432">
        <v>0.12128913901993631</v>
      </c>
      <c r="P432">
        <v>0.1241173662207576</v>
      </c>
      <c r="Q432">
        <v>0.1232033272996732</v>
      </c>
    </row>
    <row r="433" spans="1:17" x14ac:dyDescent="0.25">
      <c r="A433" t="s">
        <v>2</v>
      </c>
      <c r="B433" t="s">
        <v>432</v>
      </c>
      <c r="C433">
        <v>148.0942879198667</v>
      </c>
      <c r="D433">
        <v>148.63569713157349</v>
      </c>
      <c r="E433">
        <v>149.17710634602079</v>
      </c>
      <c r="F433">
        <v>149.71851555777459</v>
      </c>
      <c r="G433">
        <v>150.259924776904</v>
      </c>
      <c r="H433">
        <v>150.80133399123949</v>
      </c>
      <c r="I433">
        <v>151.34274320408349</v>
      </c>
      <c r="J433">
        <v>0.20429788174143221</v>
      </c>
      <c r="K433">
        <v>0.2139207100819393</v>
      </c>
      <c r="L433">
        <v>5.2846866147556432E-2</v>
      </c>
      <c r="M433">
        <v>6.690136744571816E-2</v>
      </c>
      <c r="N433">
        <v>8.4000434499865481E-2</v>
      </c>
      <c r="O433">
        <v>0.1055780648543308</v>
      </c>
      <c r="P433">
        <v>0.1323622794460424</v>
      </c>
      <c r="Q433">
        <v>0.41747931749726691</v>
      </c>
    </row>
    <row r="434" spans="1:17" x14ac:dyDescent="0.25">
      <c r="A434" t="s">
        <v>2</v>
      </c>
      <c r="B434" t="s">
        <v>433</v>
      </c>
      <c r="C434">
        <v>128.59177956700461</v>
      </c>
      <c r="D434">
        <v>128.74098706067599</v>
      </c>
      <c r="E434">
        <v>128.89019455437781</v>
      </c>
      <c r="F434">
        <v>129.03940199850959</v>
      </c>
      <c r="G434">
        <v>129.18860949221971</v>
      </c>
      <c r="H434">
        <v>129.33781698592429</v>
      </c>
      <c r="I434">
        <v>129.48806070266639</v>
      </c>
      <c r="J434">
        <v>0.22580312950418119</v>
      </c>
      <c r="K434">
        <v>0.2369784481925219</v>
      </c>
      <c r="L434">
        <v>5.6533261226260477E-2</v>
      </c>
      <c r="M434">
        <v>7.2504582583100191E-2</v>
      </c>
      <c r="N434">
        <v>9.3336331649622545E-2</v>
      </c>
      <c r="O434">
        <v>0.11976280571889721</v>
      </c>
      <c r="P434">
        <v>0.15377621124295429</v>
      </c>
      <c r="Q434">
        <v>0.8475864109824367</v>
      </c>
    </row>
    <row r="435" spans="1:17" x14ac:dyDescent="0.25">
      <c r="A435" t="s">
        <v>2</v>
      </c>
      <c r="B435" t="s">
        <v>434</v>
      </c>
      <c r="C435">
        <v>0.2007856104821624</v>
      </c>
      <c r="D435">
        <v>0.32998340817140548</v>
      </c>
      <c r="E435">
        <v>0.41099852534661269</v>
      </c>
      <c r="F435">
        <v>0.59984493230184099</v>
      </c>
      <c r="G435">
        <v>0.91825376919990975</v>
      </c>
      <c r="H435">
        <v>0.97788897266594721</v>
      </c>
      <c r="I435">
        <v>1.13539954326938</v>
      </c>
      <c r="J435">
        <v>3.2182106748686379E-2</v>
      </c>
      <c r="K435">
        <v>3.2382594547110698E-2</v>
      </c>
      <c r="L435">
        <v>3.3167236709294258E-2</v>
      </c>
      <c r="M435">
        <v>3.4165381920838837E-2</v>
      </c>
      <c r="N435">
        <v>3.4394907674854071E-2</v>
      </c>
      <c r="O435">
        <v>3.4304974235979488E-2</v>
      </c>
      <c r="P435">
        <v>3.4392279659780242E-2</v>
      </c>
      <c r="Q435">
        <v>3.4441430743376279E-2</v>
      </c>
    </row>
    <row r="436" spans="1:17" x14ac:dyDescent="0.25">
      <c r="A436" t="s">
        <v>2</v>
      </c>
      <c r="B436" t="s">
        <v>435</v>
      </c>
    </row>
    <row r="437" spans="1:17" x14ac:dyDescent="0.25">
      <c r="A437" t="s">
        <v>2</v>
      </c>
      <c r="B437" t="s">
        <v>436</v>
      </c>
      <c r="J437">
        <v>3.6646412265575679</v>
      </c>
      <c r="K437">
        <v>7.0000528658817096</v>
      </c>
      <c r="L437">
        <v>3.1014899876579629</v>
      </c>
      <c r="M437">
        <v>6.4733367493130496</v>
      </c>
      <c r="N437">
        <v>10.79873083468935</v>
      </c>
      <c r="O437">
        <v>16.239316697171081</v>
      </c>
      <c r="P437">
        <v>27.04120360082673</v>
      </c>
      <c r="Q437">
        <v>153.72805850753741</v>
      </c>
    </row>
    <row r="438" spans="1:17" x14ac:dyDescent="0.25">
      <c r="A438" t="s">
        <v>2</v>
      </c>
      <c r="B438" t="s">
        <v>437</v>
      </c>
      <c r="J438">
        <v>7.0314859085485362E-2</v>
      </c>
      <c r="K438">
        <v>7.9341638199680736E-2</v>
      </c>
      <c r="L438">
        <v>2.8990305054073399E-2</v>
      </c>
      <c r="M438">
        <v>1314.098627121658</v>
      </c>
      <c r="N438">
        <v>3765.8271745481652</v>
      </c>
      <c r="O438">
        <v>4951.5893281454564</v>
      </c>
      <c r="P438">
        <v>5337.3765150007339</v>
      </c>
      <c r="Q438">
        <v>6171.1675806825706</v>
      </c>
    </row>
    <row r="439" spans="1:17" x14ac:dyDescent="0.25">
      <c r="A439" t="s">
        <v>2</v>
      </c>
      <c r="B439" t="s">
        <v>438</v>
      </c>
      <c r="J439">
        <v>3.6574971062773028E-2</v>
      </c>
      <c r="K439">
        <v>3.9052139477772717E-2</v>
      </c>
      <c r="L439">
        <v>8.4171214690063178E-3</v>
      </c>
      <c r="M439">
        <v>1.2254531965739951E-2</v>
      </c>
      <c r="N439">
        <v>1.8459250683976199E-2</v>
      </c>
      <c r="O439">
        <v>2.9241448170058582E-2</v>
      </c>
      <c r="P439">
        <v>5.0009748762798747E-2</v>
      </c>
      <c r="Q439">
        <v>0.47197839723687712</v>
      </c>
    </row>
    <row r="440" spans="1:17" x14ac:dyDescent="0.25">
      <c r="A440" t="s">
        <v>2</v>
      </c>
      <c r="B440" t="s">
        <v>439</v>
      </c>
      <c r="L440">
        <v>1.4452733738497699E-2</v>
      </c>
      <c r="M440">
        <v>3.3193787414366453E-2</v>
      </c>
      <c r="N440">
        <v>7.0471505013578448E-2</v>
      </c>
      <c r="O440">
        <v>0.14845252964655081</v>
      </c>
      <c r="P440">
        <v>0.33046916380513519</v>
      </c>
      <c r="Q440">
        <v>3.4832260073207699</v>
      </c>
    </row>
    <row r="441" spans="1:17" x14ac:dyDescent="0.25">
      <c r="A441" t="s">
        <v>2</v>
      </c>
      <c r="B441" t="s">
        <v>440</v>
      </c>
      <c r="J441">
        <v>2.893433554555188E-2</v>
      </c>
      <c r="K441">
        <v>6.0951839289655342E-2</v>
      </c>
      <c r="L441">
        <v>0.2152666872287036</v>
      </c>
      <c r="M441">
        <v>0.90196056234428101</v>
      </c>
      <c r="N441">
        <v>2325.1326067187538</v>
      </c>
      <c r="O441">
        <v>2749.101456021619</v>
      </c>
      <c r="P441">
        <v>3162.943874723966</v>
      </c>
      <c r="Q441">
        <v>3236.4641623071911</v>
      </c>
    </row>
    <row r="442" spans="1:17" x14ac:dyDescent="0.25">
      <c r="A442" t="s">
        <v>2</v>
      </c>
      <c r="B442" t="s">
        <v>441</v>
      </c>
      <c r="J442">
        <v>0.84009379075926272</v>
      </c>
      <c r="K442">
        <v>2.5456502453498011</v>
      </c>
      <c r="L442">
        <v>1.141246456412139</v>
      </c>
      <c r="M442">
        <v>2.550494480918827</v>
      </c>
      <c r="N442">
        <v>4.2357818140896351</v>
      </c>
      <c r="O442">
        <v>6.383483371978703</v>
      </c>
      <c r="P442">
        <v>10.56308133225941</v>
      </c>
      <c r="Q442">
        <v>56.296085001352793</v>
      </c>
    </row>
    <row r="443" spans="1:17" x14ac:dyDescent="0.25">
      <c r="A443" t="s">
        <v>2</v>
      </c>
      <c r="B443" t="s">
        <v>442</v>
      </c>
      <c r="J443">
        <v>4.3597059033887248E-2</v>
      </c>
      <c r="K443">
        <v>7.477651233490841E-2</v>
      </c>
      <c r="L443">
        <v>0.1105624853187583</v>
      </c>
      <c r="M443">
        <v>0.85254984848021553</v>
      </c>
      <c r="N443">
        <v>126.6284263920457</v>
      </c>
      <c r="O443">
        <v>195.23344715676069</v>
      </c>
      <c r="P443">
        <v>268.5407700328048</v>
      </c>
      <c r="Q443">
        <v>291.62756246811239</v>
      </c>
    </row>
    <row r="444" spans="1:17" x14ac:dyDescent="0.25">
      <c r="A444" t="s">
        <v>2</v>
      </c>
      <c r="B444" t="s">
        <v>443</v>
      </c>
      <c r="C444">
        <v>5.5774905928036793E-2</v>
      </c>
      <c r="D444">
        <v>9.5756643890548165E-2</v>
      </c>
      <c r="E444">
        <v>0.17352051917240591</v>
      </c>
      <c r="F444">
        <v>0.26469200330085341</v>
      </c>
      <c r="G444">
        <v>0.43528418944345942</v>
      </c>
      <c r="H444">
        <v>0.64845048398163141</v>
      </c>
      <c r="I444">
        <v>0.86605839149096764</v>
      </c>
      <c r="J444">
        <v>2.727917069673067</v>
      </c>
      <c r="K444">
        <v>4.2084208299428916</v>
      </c>
      <c r="L444">
        <v>1.414817991079129</v>
      </c>
      <c r="M444">
        <v>2.7337800674215611</v>
      </c>
      <c r="N444">
        <v>4.4329038807710983</v>
      </c>
      <c r="O444">
        <v>6.4653238652341054</v>
      </c>
      <c r="P444">
        <v>10.37414578029809</v>
      </c>
      <c r="Q444">
        <v>58.181351672454497</v>
      </c>
    </row>
    <row r="445" spans="1:17" x14ac:dyDescent="0.25">
      <c r="A445" t="s">
        <v>2</v>
      </c>
      <c r="B445" t="s">
        <v>444</v>
      </c>
    </row>
    <row r="446" spans="1:17" x14ac:dyDescent="0.25">
      <c r="A446" t="s">
        <v>2</v>
      </c>
      <c r="B446" t="s">
        <v>445</v>
      </c>
    </row>
    <row r="447" spans="1:17" x14ac:dyDescent="0.25">
      <c r="A447" t="s">
        <v>2</v>
      </c>
      <c r="B447" t="s">
        <v>446</v>
      </c>
      <c r="C447">
        <v>4.16708736142653</v>
      </c>
      <c r="D447">
        <v>6.6362072473581524</v>
      </c>
      <c r="E447">
        <v>14.249917319543609</v>
      </c>
      <c r="F447">
        <v>20.481194205480019</v>
      </c>
      <c r="G447">
        <v>47.024448876196892</v>
      </c>
      <c r="H447">
        <v>29.61325402181004</v>
      </c>
      <c r="I447">
        <v>26.420467858675501</v>
      </c>
      <c r="J447">
        <v>6.4775636183957648</v>
      </c>
      <c r="K447">
        <v>7.6156589785325766</v>
      </c>
      <c r="L447">
        <v>3.0090519653842982</v>
      </c>
      <c r="M447">
        <v>3.9107209845242519</v>
      </c>
      <c r="N447">
        <v>4.2317070126350789</v>
      </c>
      <c r="O447">
        <v>4.6000293483030923</v>
      </c>
      <c r="P447">
        <v>5.0462947880879661</v>
      </c>
      <c r="Q447">
        <v>17.733186512022289</v>
      </c>
    </row>
    <row r="448" spans="1:17" x14ac:dyDescent="0.25">
      <c r="A448" t="s">
        <v>2</v>
      </c>
      <c r="B448" t="s">
        <v>447</v>
      </c>
    </row>
    <row r="449" spans="1:17" x14ac:dyDescent="0.25">
      <c r="A449" t="s">
        <v>2</v>
      </c>
      <c r="B449" t="s">
        <v>448</v>
      </c>
      <c r="C449">
        <v>0.2003974944617099</v>
      </c>
      <c r="D449">
        <v>0.32933144435850692</v>
      </c>
      <c r="E449">
        <v>0.41043496194904999</v>
      </c>
      <c r="F449">
        <v>0.59927716003772014</v>
      </c>
      <c r="G449">
        <v>0.91793709800174994</v>
      </c>
      <c r="H449">
        <v>0.97769357372105326</v>
      </c>
      <c r="I449">
        <v>1.1355774925409201</v>
      </c>
      <c r="J449">
        <v>1.5617451311706221</v>
      </c>
      <c r="K449">
        <v>2.160898551760011</v>
      </c>
      <c r="L449">
        <v>0.79976485288161392</v>
      </c>
      <c r="M449">
        <v>1.137031006015355</v>
      </c>
      <c r="N449">
        <v>1.279096438688754</v>
      </c>
      <c r="O449">
        <v>1.5448210958838591</v>
      </c>
      <c r="P449">
        <v>2.0470270070085799</v>
      </c>
      <c r="Q449">
        <v>7.1400867345142336</v>
      </c>
    </row>
    <row r="450" spans="1:17" x14ac:dyDescent="0.25">
      <c r="A450" t="s">
        <v>2</v>
      </c>
      <c r="B450" t="s">
        <v>449</v>
      </c>
    </row>
    <row r="451" spans="1:17" x14ac:dyDescent="0.25">
      <c r="A451" t="s">
        <v>2</v>
      </c>
      <c r="B451" t="s">
        <v>450</v>
      </c>
      <c r="C451">
        <v>5.5293780068419647</v>
      </c>
      <c r="D451">
        <v>7.176688280715144</v>
      </c>
      <c r="E451">
        <v>41.829406903834339</v>
      </c>
      <c r="F451">
        <v>51.221026188192774</v>
      </c>
      <c r="G451">
        <v>366.40826821544039</v>
      </c>
      <c r="H451">
        <v>91.893079795533851</v>
      </c>
      <c r="I451">
        <v>79.760253246726691</v>
      </c>
      <c r="J451">
        <v>2.216727663105015</v>
      </c>
      <c r="K451">
        <v>2.454571923656867</v>
      </c>
      <c r="L451">
        <v>0.98771142917885524</v>
      </c>
      <c r="M451">
        <v>1.317946777758922</v>
      </c>
      <c r="N451">
        <v>1.525890947188665</v>
      </c>
      <c r="O451">
        <v>1.7079000644418321</v>
      </c>
      <c r="P451">
        <v>2.011454231392666</v>
      </c>
      <c r="Q451">
        <v>7.9406334060111732</v>
      </c>
    </row>
    <row r="452" spans="1:17" x14ac:dyDescent="0.25">
      <c r="A452" t="s">
        <v>2</v>
      </c>
      <c r="B452" t="s">
        <v>451</v>
      </c>
      <c r="C452">
        <v>420.49390583180178</v>
      </c>
      <c r="D452">
        <v>320.46449008098517</v>
      </c>
      <c r="E452">
        <v>218.28350406252559</v>
      </c>
      <c r="F452">
        <v>209.4800114451877</v>
      </c>
      <c r="G452">
        <v>438.3071185973418</v>
      </c>
      <c r="H452">
        <v>202.2721130996251</v>
      </c>
      <c r="I452">
        <v>175.15420450613431</v>
      </c>
      <c r="J452">
        <v>8.6642875069299325</v>
      </c>
      <c r="K452">
        <v>10.68590377584264</v>
      </c>
      <c r="L452">
        <v>3.9271732835266788</v>
      </c>
      <c r="M452">
        <v>5.389681776294208</v>
      </c>
      <c r="N452">
        <v>6.3554762600819084</v>
      </c>
      <c r="O452">
        <v>7.2297655353167958</v>
      </c>
      <c r="P452">
        <v>9.0587568121859778</v>
      </c>
      <c r="Q452">
        <v>30.771202455657381</v>
      </c>
    </row>
    <row r="453" spans="1:17" x14ac:dyDescent="0.25">
      <c r="A453" t="s">
        <v>2</v>
      </c>
      <c r="B453" t="s">
        <v>452</v>
      </c>
    </row>
    <row r="454" spans="1:17" x14ac:dyDescent="0.25">
      <c r="A454" t="s">
        <v>2</v>
      </c>
      <c r="B454" t="s">
        <v>453</v>
      </c>
      <c r="C454">
        <v>547.68485083959104</v>
      </c>
      <c r="D454">
        <v>548.32034001479406</v>
      </c>
      <c r="E454">
        <v>548.95582919003721</v>
      </c>
      <c r="F454">
        <v>549.59131815415162</v>
      </c>
      <c r="G454">
        <v>550.22680732939625</v>
      </c>
      <c r="H454">
        <v>550.8622965046327</v>
      </c>
      <c r="I454">
        <v>551.50219905423819</v>
      </c>
      <c r="J454">
        <v>0.23515842199521239</v>
      </c>
      <c r="K454">
        <v>0.24685111412754179</v>
      </c>
      <c r="L454">
        <v>5.8051304599651098E-2</v>
      </c>
      <c r="M454">
        <v>7.4621835293510241E-2</v>
      </c>
      <c r="N454">
        <v>9.6177663013539569E-2</v>
      </c>
      <c r="O454">
        <v>0.1237908366784795</v>
      </c>
      <c r="P454">
        <v>0.15879168319010911</v>
      </c>
      <c r="Q454">
        <v>0.89158514782406395</v>
      </c>
    </row>
    <row r="455" spans="1:17" x14ac:dyDescent="0.25">
      <c r="A455" t="s">
        <v>2</v>
      </c>
      <c r="B455" t="s">
        <v>454</v>
      </c>
      <c r="C455">
        <v>343.68913240228261</v>
      </c>
      <c r="D455">
        <v>365.51390042334822</v>
      </c>
      <c r="E455">
        <v>396.64817787027351</v>
      </c>
      <c r="F455">
        <v>398.66171785503298</v>
      </c>
      <c r="G455">
        <v>409.7720787504615</v>
      </c>
      <c r="H455">
        <v>402.44094411630488</v>
      </c>
      <c r="I455">
        <v>396.86126078710498</v>
      </c>
      <c r="J455">
        <v>2.3829546853922539</v>
      </c>
      <c r="K455">
        <v>3.2752191786557772</v>
      </c>
      <c r="L455">
        <v>1.203870285851834</v>
      </c>
      <c r="M455">
        <v>1.7517059616943</v>
      </c>
      <c r="N455">
        <v>2.176697609387531</v>
      </c>
      <c r="O455">
        <v>2.7109575930851371</v>
      </c>
      <c r="P455">
        <v>3.354120832607463</v>
      </c>
      <c r="Q455">
        <v>11.452755145115439</v>
      </c>
    </row>
    <row r="456" spans="1:17" x14ac:dyDescent="0.25">
      <c r="A456" t="s">
        <v>2</v>
      </c>
      <c r="B456" t="s">
        <v>455</v>
      </c>
    </row>
    <row r="457" spans="1:17" x14ac:dyDescent="0.25">
      <c r="A457" t="s">
        <v>2</v>
      </c>
      <c r="B457" t="s">
        <v>456</v>
      </c>
      <c r="C457">
        <v>343.39567104167787</v>
      </c>
      <c r="D457">
        <v>261.82519983670392</v>
      </c>
      <c r="E457">
        <v>264.17517191396269</v>
      </c>
      <c r="F457">
        <v>278.45185865731838</v>
      </c>
      <c r="G457">
        <v>655.26965145091515</v>
      </c>
      <c r="H457">
        <v>311.21696091556049</v>
      </c>
      <c r="I457">
        <v>351.14176450848828</v>
      </c>
      <c r="J457">
        <v>3.321614198395102</v>
      </c>
      <c r="K457">
        <v>3.67222248294151</v>
      </c>
      <c r="L457">
        <v>1.395480895747236</v>
      </c>
      <c r="M457">
        <v>1.8484224227461099</v>
      </c>
      <c r="N457">
        <v>2.3980894726664022</v>
      </c>
      <c r="O457">
        <v>2.770490749722232</v>
      </c>
      <c r="P457">
        <v>3.1401776952593989</v>
      </c>
      <c r="Q457">
        <v>10.51480214374763</v>
      </c>
    </row>
    <row r="458" spans="1:17" x14ac:dyDescent="0.25">
      <c r="A458" t="s">
        <v>2</v>
      </c>
      <c r="B458" t="s">
        <v>457</v>
      </c>
      <c r="C458">
        <v>49802.439759369488</v>
      </c>
      <c r="D458">
        <v>49700.624157955259</v>
      </c>
      <c r="E458">
        <v>49148.792377022117</v>
      </c>
      <c r="F458">
        <v>49320.266044914417</v>
      </c>
      <c r="G458">
        <v>49606.450715081082</v>
      </c>
      <c r="H458">
        <v>49651.263427113918</v>
      </c>
      <c r="I458">
        <v>49960.788834899256</v>
      </c>
      <c r="J458">
        <v>74344.111500187151</v>
      </c>
      <c r="K458">
        <v>76684.460682444158</v>
      </c>
      <c r="L458">
        <v>79222.761066706837</v>
      </c>
      <c r="M458">
        <v>86837.122617131972</v>
      </c>
      <c r="N458">
        <v>84872.835865265617</v>
      </c>
      <c r="O458">
        <v>82564.360769118401</v>
      </c>
      <c r="P458">
        <v>81297.850224830865</v>
      </c>
      <c r="Q458">
        <v>72843.663067279776</v>
      </c>
    </row>
    <row r="459" spans="1:17" x14ac:dyDescent="0.25">
      <c r="A459" t="s">
        <v>2</v>
      </c>
      <c r="B459" t="s">
        <v>458</v>
      </c>
    </row>
    <row r="460" spans="1:17" x14ac:dyDescent="0.25">
      <c r="A460" t="s">
        <v>2</v>
      </c>
      <c r="B460" t="s">
        <v>459</v>
      </c>
      <c r="C460">
        <v>15288.732557369271</v>
      </c>
      <c r="D460">
        <v>15306.472365268941</v>
      </c>
      <c r="E460">
        <v>15324.21217316886</v>
      </c>
      <c r="F460">
        <v>15341.95197517542</v>
      </c>
      <c r="G460">
        <v>15359.691783074981</v>
      </c>
      <c r="H460">
        <v>15377.431590974849</v>
      </c>
      <c r="I460">
        <v>15395.294599106221</v>
      </c>
      <c r="J460">
        <v>21202.537864427999</v>
      </c>
      <c r="K460">
        <v>21259.933243433919</v>
      </c>
      <c r="L460">
        <v>21357.440380308799</v>
      </c>
      <c r="M460">
        <v>21647.059853059978</v>
      </c>
      <c r="N460">
        <v>21927.74479840909</v>
      </c>
      <c r="O460">
        <v>21964.987530177219</v>
      </c>
      <c r="P460">
        <v>21919.62404984453</v>
      </c>
      <c r="Q460">
        <v>21757.46746287162</v>
      </c>
    </row>
    <row r="461" spans="1:17" x14ac:dyDescent="0.25">
      <c r="A461" t="s">
        <v>2</v>
      </c>
      <c r="B461" t="s">
        <v>460</v>
      </c>
    </row>
    <row r="462" spans="1:17" x14ac:dyDescent="0.25">
      <c r="A462" t="s">
        <v>2</v>
      </c>
      <c r="B462" t="s">
        <v>461</v>
      </c>
      <c r="C462">
        <v>775.28942376111922</v>
      </c>
      <c r="D462">
        <v>774.86740960930445</v>
      </c>
      <c r="E462">
        <v>773.745568776033</v>
      </c>
      <c r="F462">
        <v>773.42613320261296</v>
      </c>
      <c r="G462">
        <v>644.94851236772104</v>
      </c>
      <c r="H462">
        <v>643.54234250406057</v>
      </c>
      <c r="I462">
        <v>643.38321312631206</v>
      </c>
      <c r="J462">
        <v>652.50675057263231</v>
      </c>
      <c r="K462">
        <v>689.88198347022478</v>
      </c>
      <c r="L462">
        <v>1749.5009094018551</v>
      </c>
      <c r="M462">
        <v>1538.496283583067</v>
      </c>
      <c r="N462">
        <v>990.769259907378</v>
      </c>
      <c r="O462">
        <v>937.64706911578924</v>
      </c>
      <c r="P462">
        <v>810.3160721855719</v>
      </c>
      <c r="Q462">
        <v>628.27846743924727</v>
      </c>
    </row>
    <row r="463" spans="1:17" x14ac:dyDescent="0.25">
      <c r="A463" t="s">
        <v>2</v>
      </c>
      <c r="B463" t="s">
        <v>462</v>
      </c>
      <c r="C463">
        <v>10664.26993408634</v>
      </c>
      <c r="D463">
        <v>10673.37213885551</v>
      </c>
      <c r="E463">
        <v>10601.458695950199</v>
      </c>
      <c r="F463">
        <v>10648.5787587961</v>
      </c>
      <c r="G463">
        <v>10706.321125259101</v>
      </c>
      <c r="H463">
        <v>10744.819958745669</v>
      </c>
      <c r="I463">
        <v>10799.212602625201</v>
      </c>
      <c r="J463">
        <v>12235.342533030351</v>
      </c>
      <c r="K463">
        <v>12384.75489511279</v>
      </c>
      <c r="L463">
        <v>12587.66636893292</v>
      </c>
      <c r="M463">
        <v>13238.153701553239</v>
      </c>
      <c r="N463">
        <v>14171.995984425501</v>
      </c>
      <c r="O463">
        <v>14086.60593556907</v>
      </c>
      <c r="P463">
        <v>12849.74061669874</v>
      </c>
      <c r="Q463">
        <v>10751.712351494591</v>
      </c>
    </row>
    <row r="464" spans="1:17" x14ac:dyDescent="0.25">
      <c r="A464" t="s">
        <v>2</v>
      </c>
      <c r="B464" t="s">
        <v>463</v>
      </c>
    </row>
    <row r="465" spans="1:17" x14ac:dyDescent="0.25">
      <c r="A465" t="s">
        <v>2</v>
      </c>
      <c r="B465" t="s">
        <v>464</v>
      </c>
      <c r="C465">
        <v>75731.384103088538</v>
      </c>
      <c r="D465">
        <v>75935.749255977178</v>
      </c>
      <c r="E465">
        <v>77683.908174191965</v>
      </c>
      <c r="F465">
        <v>77935.938818564551</v>
      </c>
      <c r="G465">
        <v>77716.861976785047</v>
      </c>
      <c r="H465">
        <v>77797.128924539749</v>
      </c>
      <c r="I465">
        <v>77841.027039133318</v>
      </c>
      <c r="J465">
        <v>92704.721300225545</v>
      </c>
      <c r="K465">
        <v>92655.393153206431</v>
      </c>
      <c r="L465">
        <v>95652.414071164545</v>
      </c>
      <c r="M465">
        <v>98408.973746045303</v>
      </c>
      <c r="N465">
        <v>96538.086330257283</v>
      </c>
      <c r="O465">
        <v>89624.241202178746</v>
      </c>
      <c r="P465">
        <v>74474.112245099634</v>
      </c>
      <c r="Q465">
        <v>34404.748899450708</v>
      </c>
    </row>
    <row r="466" spans="1:17" x14ac:dyDescent="0.25">
      <c r="A466" t="s">
        <v>2</v>
      </c>
      <c r="B466" t="s">
        <v>465</v>
      </c>
      <c r="C466">
        <v>1.7500032152109091</v>
      </c>
      <c r="D466">
        <v>1.912306508965397</v>
      </c>
      <c r="E466">
        <v>2.8164269165249851</v>
      </c>
      <c r="F466">
        <v>3.6736669957038921</v>
      </c>
      <c r="G466">
        <v>4.4117611031108854</v>
      </c>
      <c r="H466">
        <v>5.2304397519699126</v>
      </c>
      <c r="I466">
        <v>5.8908045617210147</v>
      </c>
      <c r="J466">
        <v>6.5919479991012544</v>
      </c>
      <c r="K466">
        <v>7.0806393662243252</v>
      </c>
      <c r="L466">
        <v>5.4965849602538244</v>
      </c>
      <c r="M466">
        <v>163.44960403160059</v>
      </c>
      <c r="N466">
        <v>163.43497478324241</v>
      </c>
      <c r="O466">
        <v>163.373815744067</v>
      </c>
      <c r="P466">
        <v>4.405933380256073</v>
      </c>
      <c r="Q466">
        <v>5.9180936475850867</v>
      </c>
    </row>
    <row r="467" spans="1:17" x14ac:dyDescent="0.25">
      <c r="A467" t="s">
        <v>2</v>
      </c>
      <c r="B467" t="s">
        <v>466</v>
      </c>
      <c r="C467">
        <v>750.51903004291057</v>
      </c>
      <c r="D467">
        <v>755.74071788984998</v>
      </c>
      <c r="E467">
        <v>778.13923996650942</v>
      </c>
      <c r="F467">
        <v>780.1632528430348</v>
      </c>
      <c r="G467">
        <v>737.24066061484541</v>
      </c>
      <c r="H467">
        <v>789.06598585488632</v>
      </c>
      <c r="I467">
        <v>791.83988618052967</v>
      </c>
      <c r="J467">
        <v>794.2767579038881</v>
      </c>
      <c r="K467">
        <v>797.21135060657218</v>
      </c>
      <c r="L467">
        <v>801.66844505145082</v>
      </c>
      <c r="M467">
        <v>445.64376916985731</v>
      </c>
      <c r="N467">
        <v>456.03543752315682</v>
      </c>
      <c r="O467">
        <v>465.9091088531751</v>
      </c>
      <c r="P467">
        <v>476.45524514242868</v>
      </c>
      <c r="Q467">
        <v>487.33002260718308</v>
      </c>
    </row>
    <row r="468" spans="1:17" x14ac:dyDescent="0.25">
      <c r="A468" t="s">
        <v>2</v>
      </c>
      <c r="B468" t="s">
        <v>467</v>
      </c>
      <c r="C468">
        <v>236.95166227101021</v>
      </c>
      <c r="D468">
        <v>237.22660180278081</v>
      </c>
      <c r="E468">
        <v>237.50154133452881</v>
      </c>
      <c r="F468">
        <v>237.77648077492671</v>
      </c>
      <c r="G468">
        <v>238.05142030667059</v>
      </c>
      <c r="H468">
        <v>238.32635983839899</v>
      </c>
      <c r="I468">
        <v>238.60320878280319</v>
      </c>
      <c r="J468">
        <v>238.08381431835431</v>
      </c>
      <c r="K468">
        <v>238.42863064557241</v>
      </c>
      <c r="L468">
        <v>239.12471193928749</v>
      </c>
      <c r="M468">
        <v>239.70206574843101</v>
      </c>
      <c r="N468">
        <v>240.65528946680769</v>
      </c>
      <c r="O468">
        <v>240.82524304274179</v>
      </c>
      <c r="P468">
        <v>240.42823621429531</v>
      </c>
      <c r="Q468">
        <v>238.640058871864</v>
      </c>
    </row>
    <row r="469" spans="1:17" x14ac:dyDescent="0.25">
      <c r="A469" t="s">
        <v>2</v>
      </c>
      <c r="B469" t="s">
        <v>468</v>
      </c>
      <c r="C469">
        <v>2987.9550134024539</v>
      </c>
      <c r="D469">
        <v>2845.4484704244328</v>
      </c>
      <c r="E469">
        <v>3068.53095724778</v>
      </c>
      <c r="F469">
        <v>3157.512587459044</v>
      </c>
      <c r="G469">
        <v>3229.8328221937122</v>
      </c>
      <c r="H469">
        <v>3249.9765038086089</v>
      </c>
      <c r="I469">
        <v>3104.3222452776031</v>
      </c>
      <c r="J469">
        <v>5758.9409126839637</v>
      </c>
      <c r="K469">
        <v>5343.9764609812792</v>
      </c>
      <c r="L469">
        <v>5472.0869404435562</v>
      </c>
      <c r="M469">
        <v>19.024914151892482</v>
      </c>
      <c r="N469">
        <v>20.792718773150149</v>
      </c>
      <c r="O469">
        <v>24.596182535097309</v>
      </c>
      <c r="P469">
        <v>25.053836114346659</v>
      </c>
      <c r="Q469">
        <v>84.044526114938108</v>
      </c>
    </row>
    <row r="470" spans="1:17" x14ac:dyDescent="0.25">
      <c r="A470" t="s">
        <v>2</v>
      </c>
      <c r="B470" t="s">
        <v>469</v>
      </c>
      <c r="C470">
        <v>697.27394939507076</v>
      </c>
      <c r="D470">
        <v>701.03470439335649</v>
      </c>
      <c r="E470">
        <v>704.02443760221479</v>
      </c>
      <c r="F470">
        <v>707.68014191241059</v>
      </c>
      <c r="G470">
        <v>703.00837965200606</v>
      </c>
      <c r="H470">
        <v>705.83637945872192</v>
      </c>
      <c r="I470">
        <v>709.17387645496979</v>
      </c>
      <c r="J470">
        <v>659.635708213312</v>
      </c>
      <c r="K470">
        <v>661.00583714576146</v>
      </c>
      <c r="L470">
        <v>535.5568425484546</v>
      </c>
      <c r="M470">
        <v>357.32540097314552</v>
      </c>
      <c r="N470">
        <v>3.022175765647515</v>
      </c>
      <c r="O470">
        <v>256.59195442001987</v>
      </c>
      <c r="P470">
        <v>257.46051802240771</v>
      </c>
      <c r="Q470">
        <v>257.33295919629097</v>
      </c>
    </row>
    <row r="471" spans="1:17" x14ac:dyDescent="0.25">
      <c r="A471" t="s">
        <v>2</v>
      </c>
      <c r="B471" t="s">
        <v>470</v>
      </c>
      <c r="C471">
        <v>118.1335260969078</v>
      </c>
      <c r="D471">
        <v>118.2705986794199</v>
      </c>
      <c r="E471">
        <v>118.4076712621797</v>
      </c>
      <c r="F471">
        <v>118.5447437994153</v>
      </c>
      <c r="G471">
        <v>118.6818163822083</v>
      </c>
      <c r="H471">
        <v>118.8188889650133</v>
      </c>
      <c r="I471">
        <v>118.956913495759</v>
      </c>
      <c r="J471">
        <v>0.66218668957931237</v>
      </c>
      <c r="K471">
        <v>0.69705854377999421</v>
      </c>
      <c r="L471">
        <v>0.16503517120428099</v>
      </c>
      <c r="M471">
        <v>0.2158750890445246</v>
      </c>
      <c r="N471">
        <v>0.28478609789480902</v>
      </c>
      <c r="O471">
        <v>0.37584244955707119</v>
      </c>
      <c r="P471">
        <v>0.49391460079205202</v>
      </c>
      <c r="Q471">
        <v>2.8253583574724459</v>
      </c>
    </row>
    <row r="472" spans="1:17" x14ac:dyDescent="0.25">
      <c r="A472" t="s">
        <v>2</v>
      </c>
      <c r="B472" t="s">
        <v>471</v>
      </c>
    </row>
    <row r="473" spans="1:17" x14ac:dyDescent="0.25">
      <c r="A473" t="s">
        <v>2</v>
      </c>
      <c r="B473" t="s">
        <v>472</v>
      </c>
      <c r="C473">
        <v>426.6868303913796</v>
      </c>
      <c r="D473">
        <v>427.98616376872468</v>
      </c>
      <c r="E473">
        <v>429.47954106602452</v>
      </c>
      <c r="F473">
        <v>430.76557038731022</v>
      </c>
      <c r="G473">
        <v>382.72306153519679</v>
      </c>
      <c r="H473">
        <v>384.36915689775742</v>
      </c>
      <c r="I473">
        <v>385.05952388737938</v>
      </c>
      <c r="J473">
        <v>386.29517560948398</v>
      </c>
      <c r="K473">
        <v>387.42799573651553</v>
      </c>
      <c r="L473">
        <v>291.02426877995339</v>
      </c>
      <c r="M473">
        <v>288.17423494802188</v>
      </c>
      <c r="N473">
        <v>185.58317408301829</v>
      </c>
      <c r="O473">
        <v>175.6197129360865</v>
      </c>
      <c r="P473">
        <v>123.10595673399381</v>
      </c>
      <c r="Q473">
        <v>117.679168399383</v>
      </c>
    </row>
    <row r="474" spans="1:17" x14ac:dyDescent="0.25">
      <c r="A474" t="s">
        <v>2</v>
      </c>
      <c r="B474" t="s">
        <v>473</v>
      </c>
      <c r="F474">
        <v>1.913569499439249E-2</v>
      </c>
      <c r="G474">
        <v>3.353714944498324E-2</v>
      </c>
      <c r="H474">
        <v>4.7287891293455273E-2</v>
      </c>
      <c r="I474">
        <v>5.9423463910998849E-2</v>
      </c>
      <c r="J474">
        <v>139.71359762408409</v>
      </c>
      <c r="K474">
        <v>154.6187601663259</v>
      </c>
      <c r="L474">
        <v>170.58611870496529</v>
      </c>
      <c r="M474">
        <v>275.25663712554382</v>
      </c>
      <c r="N474">
        <v>166.9550066248614</v>
      </c>
      <c r="O474">
        <v>24.09673176684738</v>
      </c>
      <c r="P474">
        <v>11.443619487486311</v>
      </c>
      <c r="Q474">
        <v>33.40814477845344</v>
      </c>
    </row>
    <row r="475" spans="1:17" x14ac:dyDescent="0.25">
      <c r="A475" t="s">
        <v>2</v>
      </c>
      <c r="B475" t="s">
        <v>474</v>
      </c>
    </row>
    <row r="476" spans="1:17" x14ac:dyDescent="0.25">
      <c r="A476" t="s">
        <v>2</v>
      </c>
      <c r="B476" t="s">
        <v>475</v>
      </c>
      <c r="C476">
        <v>10.10623993671534</v>
      </c>
      <c r="D476">
        <v>21.103373624172079</v>
      </c>
      <c r="E476">
        <v>518.73633018809232</v>
      </c>
      <c r="F476">
        <v>565.40565034907218</v>
      </c>
      <c r="G476">
        <v>603.59818430569408</v>
      </c>
      <c r="H476">
        <v>628.34671087166714</v>
      </c>
      <c r="I476">
        <v>660.84369625237025</v>
      </c>
      <c r="J476">
        <v>21.657607121810681</v>
      </c>
      <c r="K476">
        <v>7.6227030939943496</v>
      </c>
      <c r="L476">
        <v>6.0073326181747619</v>
      </c>
      <c r="M476">
        <v>8.6817907965757666</v>
      </c>
      <c r="N476">
        <v>12.95724709552564</v>
      </c>
      <c r="O476">
        <v>15.99703900060039</v>
      </c>
      <c r="P476">
        <v>14.28680240194363</v>
      </c>
      <c r="Q476">
        <v>34.20878672653096</v>
      </c>
    </row>
    <row r="477" spans="1:17" x14ac:dyDescent="0.25">
      <c r="A477" t="s">
        <v>2</v>
      </c>
      <c r="B477" t="s">
        <v>476</v>
      </c>
      <c r="D477">
        <v>9.1536221513055557E-2</v>
      </c>
      <c r="E477">
        <v>7.4894359856737092E-2</v>
      </c>
      <c r="F477">
        <v>9.2036870601406612E-2</v>
      </c>
      <c r="G477">
        <v>0.1124448538925148</v>
      </c>
      <c r="H477">
        <v>9.0365513857348298E-2</v>
      </c>
      <c r="I477">
        <v>8.6752646450443685E-2</v>
      </c>
      <c r="J477">
        <v>0.59870497665676625</v>
      </c>
      <c r="K477">
        <v>0.8949501478634152</v>
      </c>
      <c r="L477">
        <v>0.74165440951088502</v>
      </c>
      <c r="M477">
        <v>1.0243131200025819</v>
      </c>
      <c r="N477">
        <v>1.14528525338442</v>
      </c>
      <c r="O477">
        <v>1.252887283165288</v>
      </c>
      <c r="P477">
        <v>1.6833657519251031</v>
      </c>
      <c r="Q477">
        <v>5.9354090295522521</v>
      </c>
    </row>
    <row r="478" spans="1:17" x14ac:dyDescent="0.25">
      <c r="A478" t="s">
        <v>2</v>
      </c>
      <c r="B478" t="s">
        <v>477</v>
      </c>
      <c r="D478">
        <v>12.024938182603339</v>
      </c>
      <c r="E478">
        <v>22.05007897540527</v>
      </c>
      <c r="F478">
        <v>23.589532186205741</v>
      </c>
      <c r="G478">
        <v>22.81383135583307</v>
      </c>
      <c r="H478">
        <v>22.888942268597191</v>
      </c>
      <c r="I478">
        <v>22.798254984946048</v>
      </c>
      <c r="J478">
        <v>1.997685875860352</v>
      </c>
      <c r="K478">
        <v>2.310387210490084</v>
      </c>
      <c r="L478">
        <v>0.64140228111743958</v>
      </c>
      <c r="M478">
        <v>0.86764150472323975</v>
      </c>
      <c r="N478">
        <v>1.1670665955567969</v>
      </c>
      <c r="O478">
        <v>1.560021520810392</v>
      </c>
      <c r="P478">
        <v>2.0714300905430099</v>
      </c>
      <c r="Q478">
        <v>10.398155442010671</v>
      </c>
    </row>
    <row r="479" spans="1:17" x14ac:dyDescent="0.25">
      <c r="A479" t="s">
        <v>2</v>
      </c>
      <c r="B479" t="s">
        <v>478</v>
      </c>
      <c r="C479">
        <v>4.8086721443875061E-2</v>
      </c>
      <c r="D479">
        <v>0.1906120982958463</v>
      </c>
      <c r="E479">
        <v>0.32097921578505251</v>
      </c>
      <c r="F479">
        <v>0.44764093172094938</v>
      </c>
      <c r="G479">
        <v>0.70700697896370046</v>
      </c>
      <c r="H479">
        <v>0.99687153230390846</v>
      </c>
      <c r="I479">
        <v>0.95497272963993551</v>
      </c>
      <c r="J479">
        <v>1.8848611351944169</v>
      </c>
      <c r="K479">
        <v>2.7552857259681378</v>
      </c>
      <c r="L479">
        <v>2.606228495519773</v>
      </c>
      <c r="M479">
        <v>3.672979432241315</v>
      </c>
      <c r="N479">
        <v>4.0657389828842252</v>
      </c>
      <c r="O479">
        <v>3.7827720100819802</v>
      </c>
      <c r="P479">
        <v>4.8692880023984122</v>
      </c>
      <c r="Q479">
        <v>12.89360272828554</v>
      </c>
    </row>
    <row r="480" spans="1:17" x14ac:dyDescent="0.25">
      <c r="A480" t="s">
        <v>2</v>
      </c>
      <c r="B480" t="s">
        <v>479</v>
      </c>
      <c r="J480">
        <v>0.48845601595099503</v>
      </c>
      <c r="K480">
        <v>0.81756039862701702</v>
      </c>
      <c r="L480">
        <v>1.1637687043785161</v>
      </c>
      <c r="M480">
        <v>1.6212970983417461</v>
      </c>
      <c r="N480">
        <v>1.8585804588015269</v>
      </c>
      <c r="O480">
        <v>1.7638608598225329</v>
      </c>
      <c r="P480">
        <v>2.1687553234744672</v>
      </c>
      <c r="Q480">
        <v>4.2381734003398162</v>
      </c>
    </row>
    <row r="481" spans="1:17" x14ac:dyDescent="0.25">
      <c r="A481" t="s">
        <v>2</v>
      </c>
      <c r="B481" t="s">
        <v>480</v>
      </c>
      <c r="C481">
        <v>3.484453809313341</v>
      </c>
      <c r="D481">
        <v>6.4061909565654549</v>
      </c>
      <c r="E481">
        <v>10.808355214399199</v>
      </c>
      <c r="F481">
        <v>17.5143741245342</v>
      </c>
      <c r="G481">
        <v>28.581450206431679</v>
      </c>
      <c r="H481">
        <v>24.638409331241199</v>
      </c>
      <c r="I481">
        <v>27.75916291590692</v>
      </c>
      <c r="J481">
        <v>42.88585740260239</v>
      </c>
      <c r="K481">
        <v>55.32148535440809</v>
      </c>
      <c r="L481">
        <v>22.0867829678185</v>
      </c>
      <c r="M481">
        <v>29.20713624525899</v>
      </c>
      <c r="N481">
        <v>34.873555638423859</v>
      </c>
      <c r="O481">
        <v>37.850746273264093</v>
      </c>
      <c r="P481">
        <v>41.209830860789083</v>
      </c>
      <c r="Q481">
        <v>158.0550203435908</v>
      </c>
    </row>
    <row r="482" spans="1:17" x14ac:dyDescent="0.25">
      <c r="A482" t="s">
        <v>2</v>
      </c>
      <c r="B482" t="s">
        <v>481</v>
      </c>
    </row>
    <row r="483" spans="1:17" x14ac:dyDescent="0.25">
      <c r="A483" t="s">
        <v>2</v>
      </c>
      <c r="B483" t="s">
        <v>482</v>
      </c>
    </row>
    <row r="484" spans="1:17" x14ac:dyDescent="0.25">
      <c r="A484" t="s">
        <v>2</v>
      </c>
      <c r="B484" t="s">
        <v>483</v>
      </c>
      <c r="C484">
        <v>1.766174131198571E-2</v>
      </c>
      <c r="D484">
        <v>8.1262799882104803E-2</v>
      </c>
      <c r="E484">
        <v>0.1546592918592668</v>
      </c>
      <c r="F484">
        <v>0.2247324796258508</v>
      </c>
      <c r="G484">
        <v>0.57240851132575443</v>
      </c>
      <c r="H484">
        <v>0.8187270509065997</v>
      </c>
      <c r="I484">
        <v>0.86312952372750695</v>
      </c>
      <c r="J484">
        <v>2.0443943653741941</v>
      </c>
      <c r="K484">
        <v>3.5521247021312119</v>
      </c>
      <c r="L484">
        <v>1.999132046042738</v>
      </c>
      <c r="M484">
        <v>3.5914672471955562</v>
      </c>
      <c r="N484">
        <v>2.3135871773272649</v>
      </c>
      <c r="O484">
        <v>2.1885021646557101</v>
      </c>
      <c r="P484">
        <v>1.89118519264038</v>
      </c>
      <c r="Q484">
        <v>1.4666408784437399</v>
      </c>
    </row>
    <row r="485" spans="1:17" x14ac:dyDescent="0.25">
      <c r="A485" t="s">
        <v>2</v>
      </c>
      <c r="B485" t="s">
        <v>484</v>
      </c>
      <c r="C485">
        <v>0.833208372007193</v>
      </c>
      <c r="D485">
        <v>1.8517468471709999</v>
      </c>
      <c r="E485">
        <v>3.4893600300436671</v>
      </c>
      <c r="F485">
        <v>5.7384131666262226</v>
      </c>
      <c r="G485">
        <v>9.8032297455187223</v>
      </c>
      <c r="H485">
        <v>8.6076061920818923</v>
      </c>
      <c r="I485">
        <v>9.9464572290984545</v>
      </c>
      <c r="J485">
        <v>13.48406013183202</v>
      </c>
      <c r="K485">
        <v>18.387534968412009</v>
      </c>
      <c r="L485">
        <v>7.50844039222999</v>
      </c>
      <c r="M485">
        <v>10.75809533760258</v>
      </c>
      <c r="N485">
        <v>12.44647733245349</v>
      </c>
      <c r="O485">
        <v>14.19986728451558</v>
      </c>
      <c r="P485">
        <v>15.73660947926526</v>
      </c>
      <c r="Q485">
        <v>57.108119243546177</v>
      </c>
    </row>
    <row r="486" spans="1:17" x14ac:dyDescent="0.25">
      <c r="A486" t="s">
        <v>2</v>
      </c>
      <c r="B486" t="s">
        <v>485</v>
      </c>
    </row>
    <row r="487" spans="1:17" x14ac:dyDescent="0.25">
      <c r="A487" t="s">
        <v>2</v>
      </c>
      <c r="B487" t="s">
        <v>486</v>
      </c>
      <c r="C487">
        <v>1.1875073340703839</v>
      </c>
      <c r="D487">
        <v>1.821214840612877</v>
      </c>
      <c r="E487">
        <v>2.8594400272064351</v>
      </c>
      <c r="F487">
        <v>4.6715337204181946</v>
      </c>
      <c r="G487">
        <v>7.940116963347787</v>
      </c>
      <c r="H487">
        <v>6.6773655693619158</v>
      </c>
      <c r="I487">
        <v>7.519621233499814</v>
      </c>
      <c r="J487">
        <v>14.01837915571824</v>
      </c>
      <c r="K487">
        <v>20.33686140392544</v>
      </c>
      <c r="L487">
        <v>7.703922628383558</v>
      </c>
      <c r="M487">
        <v>11.426889070811541</v>
      </c>
      <c r="N487">
        <v>14.41290377474213</v>
      </c>
      <c r="O487">
        <v>15.90085608420233</v>
      </c>
      <c r="P487">
        <v>17.8982762512343</v>
      </c>
      <c r="Q487">
        <v>63.780478781258871</v>
      </c>
    </row>
    <row r="488" spans="1:17" x14ac:dyDescent="0.25">
      <c r="A488" t="s">
        <v>2</v>
      </c>
      <c r="B488" t="s">
        <v>487</v>
      </c>
    </row>
    <row r="489" spans="1:17" x14ac:dyDescent="0.25">
      <c r="A489" t="s">
        <v>2</v>
      </c>
      <c r="B489" t="s">
        <v>488</v>
      </c>
      <c r="C489">
        <v>7.842917363175296E-2</v>
      </c>
      <c r="D489">
        <v>0.27494100618864442</v>
      </c>
      <c r="E489">
        <v>0.46698172705379049</v>
      </c>
      <c r="F489">
        <v>0.67047532955863842</v>
      </c>
      <c r="G489">
        <v>0.82140242570522159</v>
      </c>
      <c r="H489">
        <v>1.0729237328359811</v>
      </c>
      <c r="I489">
        <v>1.1551337273637641</v>
      </c>
      <c r="J489">
        <v>2.2839851632788122</v>
      </c>
      <c r="K489">
        <v>2.7380805172425462</v>
      </c>
      <c r="L489">
        <v>0.78015860584588292</v>
      </c>
      <c r="M489">
        <v>1.102678085926271</v>
      </c>
      <c r="N489">
        <v>1.4423108566677809</v>
      </c>
      <c r="O489">
        <v>2.1121103825698082</v>
      </c>
      <c r="P489">
        <v>2.4201696663492922</v>
      </c>
      <c r="Q489">
        <v>10.914952791303479</v>
      </c>
    </row>
    <row r="490" spans="1:17" x14ac:dyDescent="0.25">
      <c r="A490" t="s">
        <v>2</v>
      </c>
      <c r="B490" t="s">
        <v>489</v>
      </c>
      <c r="J490">
        <v>0.64285552923158606</v>
      </c>
      <c r="K490">
        <v>1.143875485353234</v>
      </c>
      <c r="L490">
        <v>0.40618245601878922</v>
      </c>
      <c r="M490">
        <v>6.1380843942602326</v>
      </c>
      <c r="N490">
        <v>6.7505334566567452</v>
      </c>
      <c r="O490">
        <v>5.2174390042285017</v>
      </c>
      <c r="P490">
        <v>9.6454882013352474</v>
      </c>
      <c r="Q490">
        <v>629.72929567799451</v>
      </c>
    </row>
    <row r="491" spans="1:17" x14ac:dyDescent="0.25">
      <c r="A491" t="s">
        <v>2</v>
      </c>
      <c r="B491" t="s">
        <v>490</v>
      </c>
    </row>
    <row r="492" spans="1:17" x14ac:dyDescent="0.25">
      <c r="A492" t="s">
        <v>2</v>
      </c>
      <c r="B492" t="s">
        <v>491</v>
      </c>
      <c r="C492">
        <v>1.766275949881662E-2</v>
      </c>
      <c r="D492">
        <v>8.1261625212766336E-2</v>
      </c>
      <c r="E492">
        <v>0.15465660326812991</v>
      </c>
      <c r="F492">
        <v>0.2247302272747578</v>
      </c>
      <c r="G492">
        <v>0.57239605022590889</v>
      </c>
      <c r="H492">
        <v>0.81871903252409006</v>
      </c>
      <c r="I492">
        <v>0.86312122936994717</v>
      </c>
      <c r="J492">
        <v>1.665346927316361</v>
      </c>
      <c r="K492">
        <v>2.639091480634137</v>
      </c>
      <c r="L492">
        <v>2.222645780071947</v>
      </c>
      <c r="M492">
        <v>10141.891918161171</v>
      </c>
      <c r="N492">
        <v>18588.992801613738</v>
      </c>
      <c r="O492">
        <v>19245.70048099833</v>
      </c>
      <c r="P492">
        <v>11594.6859482001</v>
      </c>
      <c r="Q492">
        <v>2562.7822975350191</v>
      </c>
    </row>
    <row r="493" spans="1:17" x14ac:dyDescent="0.25">
      <c r="A493" t="s">
        <v>2</v>
      </c>
      <c r="B493" t="s">
        <v>492</v>
      </c>
      <c r="J493">
        <v>1.256062939863313</v>
      </c>
      <c r="K493">
        <v>2.53113302501739</v>
      </c>
      <c r="L493">
        <v>1.2411887992222821</v>
      </c>
      <c r="M493">
        <v>39.237581945172387</v>
      </c>
      <c r="N493">
        <v>51.921994373571522</v>
      </c>
      <c r="O493">
        <v>40.698607317216883</v>
      </c>
      <c r="P493">
        <v>47.120801042378453</v>
      </c>
      <c r="Q493">
        <v>109.47958387298981</v>
      </c>
    </row>
    <row r="494" spans="1:17" x14ac:dyDescent="0.25">
      <c r="A494" t="s">
        <v>2</v>
      </c>
      <c r="B494" t="s">
        <v>493</v>
      </c>
      <c r="O494">
        <v>3.8538673862237981E-3</v>
      </c>
      <c r="P494">
        <v>5.7296682456324539E-3</v>
      </c>
      <c r="Q494">
        <v>3.7562911197567599E-2</v>
      </c>
    </row>
    <row r="495" spans="1:17" x14ac:dyDescent="0.25">
      <c r="A495" t="s">
        <v>2</v>
      </c>
      <c r="B495" t="s">
        <v>494</v>
      </c>
      <c r="J495">
        <v>1803.3738036265329</v>
      </c>
      <c r="K495">
        <v>2159.6780491227551</v>
      </c>
      <c r="L495">
        <v>2598.2220586237809</v>
      </c>
      <c r="M495">
        <v>6425.5329343385092</v>
      </c>
      <c r="N495">
        <v>7900.2007744048233</v>
      </c>
      <c r="O495">
        <v>8467.416841685681</v>
      </c>
      <c r="P495">
        <v>9140.5266670935271</v>
      </c>
      <c r="Q495">
        <v>9221.7051299520717</v>
      </c>
    </row>
    <row r="496" spans="1:17" x14ac:dyDescent="0.25">
      <c r="A496" t="s">
        <v>2</v>
      </c>
      <c r="B496" t="s">
        <v>495</v>
      </c>
      <c r="J496">
        <v>428.37423597687717</v>
      </c>
      <c r="K496">
        <v>514.0443599507779</v>
      </c>
      <c r="L496">
        <v>619.46078346774516</v>
      </c>
      <c r="M496">
        <v>1536.4219303192181</v>
      </c>
      <c r="N496">
        <v>1538.6688014260019</v>
      </c>
      <c r="O496">
        <v>1541.1264792634499</v>
      </c>
      <c r="P496">
        <v>1508.410289109084</v>
      </c>
      <c r="Q496">
        <v>1506.852347826368</v>
      </c>
    </row>
    <row r="497" spans="1:17" x14ac:dyDescent="0.25">
      <c r="A497" t="s">
        <v>2</v>
      </c>
      <c r="B497" t="s">
        <v>496</v>
      </c>
      <c r="J497">
        <v>655.46695851101526</v>
      </c>
      <c r="K497">
        <v>785.6440309205841</v>
      </c>
      <c r="L497">
        <v>948.84160201100713</v>
      </c>
      <c r="M497">
        <v>2357.135722305778</v>
      </c>
      <c r="N497">
        <v>5860.0908883962666</v>
      </c>
      <c r="O497">
        <v>6705.1223133416006</v>
      </c>
      <c r="P497">
        <v>8193.5466061670795</v>
      </c>
      <c r="Q497">
        <v>9654.0283768374957</v>
      </c>
    </row>
    <row r="498" spans="1:17" x14ac:dyDescent="0.25">
      <c r="A498" t="s">
        <v>2</v>
      </c>
      <c r="B498" t="s">
        <v>555</v>
      </c>
      <c r="C498">
        <v>3052.781262911863</v>
      </c>
      <c r="D498">
        <v>3056.3234632192389</v>
      </c>
      <c r="E498">
        <v>3059.8656635266161</v>
      </c>
      <c r="F498">
        <v>3063.4078626572391</v>
      </c>
      <c r="G498">
        <v>3066.950062964615</v>
      </c>
      <c r="H498">
        <v>3070.4922632719922</v>
      </c>
      <c r="I498">
        <v>3074.0590636145248</v>
      </c>
      <c r="J498">
        <v>3036.985028272029</v>
      </c>
      <c r="K498">
        <v>3036.3845732092541</v>
      </c>
      <c r="L498">
        <v>3033.6327467917608</v>
      </c>
      <c r="M498">
        <v>3020.1053829360371</v>
      </c>
      <c r="N498">
        <v>2986.2822955868328</v>
      </c>
      <c r="O498">
        <v>2921.261969163987</v>
      </c>
      <c r="P498">
        <v>2806.4439745734499</v>
      </c>
      <c r="Q498">
        <v>2617.71964591915</v>
      </c>
    </row>
    <row r="499" spans="1:17" x14ac:dyDescent="0.25">
      <c r="A499" t="s">
        <v>2</v>
      </c>
      <c r="B499" t="s">
        <v>497</v>
      </c>
      <c r="C499">
        <v>106.80179713052421</v>
      </c>
      <c r="D499">
        <v>110.79780504774109</v>
      </c>
      <c r="E499">
        <v>147.1389464320612</v>
      </c>
      <c r="F499">
        <v>241.9719705288573</v>
      </c>
      <c r="G499">
        <v>233.73281824932999</v>
      </c>
      <c r="H499">
        <v>288.71339117305621</v>
      </c>
      <c r="I499">
        <v>289.38529902414751</v>
      </c>
      <c r="J499">
        <v>3799.3469147541409</v>
      </c>
      <c r="K499">
        <v>3906.6837946224432</v>
      </c>
      <c r="L499">
        <v>4004.855217064543</v>
      </c>
      <c r="M499">
        <v>4506.79663971628</v>
      </c>
      <c r="N499">
        <v>4559.4204164272887</v>
      </c>
      <c r="O499">
        <v>4576.2731477361403</v>
      </c>
      <c r="P499">
        <v>4207.0076720822244</v>
      </c>
      <c r="Q499">
        <v>4253.9442166437711</v>
      </c>
    </row>
    <row r="500" spans="1:17" x14ac:dyDescent="0.25">
      <c r="A500" t="s">
        <v>2</v>
      </c>
      <c r="B500" t="s">
        <v>498</v>
      </c>
      <c r="J500">
        <v>0.13551979853491669</v>
      </c>
      <c r="K500">
        <v>0.26129883934874049</v>
      </c>
      <c r="L500">
        <v>0.44602224740016988</v>
      </c>
      <c r="M500">
        <v>0.48276720556408159</v>
      </c>
      <c r="N500">
        <v>0.1237226375343593</v>
      </c>
      <c r="O500">
        <v>0.1495603612438943</v>
      </c>
      <c r="P500">
        <v>0.18866720891171651</v>
      </c>
      <c r="Q500">
        <v>0.48783136020049112</v>
      </c>
    </row>
    <row r="501" spans="1:17" x14ac:dyDescent="0.25">
      <c r="A501" t="s">
        <v>2</v>
      </c>
      <c r="B501" t="s">
        <v>499</v>
      </c>
      <c r="C501">
        <v>1.026374576474627</v>
      </c>
      <c r="D501">
        <v>1.0789674708823109</v>
      </c>
      <c r="E501">
        <v>1.134300651693168</v>
      </c>
      <c r="F501">
        <v>1.192616200631502</v>
      </c>
      <c r="G501">
        <v>1.254052997335001</v>
      </c>
      <c r="H501">
        <v>1.3188732909712459</v>
      </c>
      <c r="I501">
        <v>1.3873179081881599</v>
      </c>
      <c r="J501">
        <v>1.455567835048617</v>
      </c>
      <c r="K501">
        <v>1.529527901480374</v>
      </c>
      <c r="L501">
        <v>0.34582911531768401</v>
      </c>
      <c r="M501">
        <v>0.44285674178099188</v>
      </c>
      <c r="N501">
        <v>0.56722860261563646</v>
      </c>
      <c r="O501">
        <v>0.72689109431595755</v>
      </c>
      <c r="P501">
        <v>0.93166806333851238</v>
      </c>
      <c r="Q501">
        <v>5.8931842699180796</v>
      </c>
    </row>
    <row r="502" spans="1:17" x14ac:dyDescent="0.25">
      <c r="A502" t="s">
        <v>2</v>
      </c>
      <c r="B502" t="s">
        <v>500</v>
      </c>
      <c r="J502">
        <v>4.6777497933777709E-2</v>
      </c>
      <c r="K502">
        <v>8.9626966833351876E-2</v>
      </c>
      <c r="L502">
        <v>0.17537650569355789</v>
      </c>
      <c r="M502">
        <v>0.21912157412631661</v>
      </c>
      <c r="N502">
        <v>0.29054722296853658</v>
      </c>
      <c r="O502">
        <v>0.34042851862695961</v>
      </c>
      <c r="P502">
        <v>0.45852794098714911</v>
      </c>
      <c r="Q502">
        <v>0.79750661353786256</v>
      </c>
    </row>
    <row r="503" spans="1:17" x14ac:dyDescent="0.25">
      <c r="A503" t="s">
        <v>2</v>
      </c>
      <c r="B503" t="s">
        <v>501</v>
      </c>
      <c r="C503">
        <v>1240.7086163161759</v>
      </c>
      <c r="D503">
        <v>1248.9643873062321</v>
      </c>
      <c r="E503">
        <v>1285.522779166952</v>
      </c>
      <c r="F503">
        <v>1288.691495369877</v>
      </c>
      <c r="G503">
        <v>1218.203870382795</v>
      </c>
      <c r="H503">
        <v>1303.103473162769</v>
      </c>
      <c r="I503">
        <v>1307.544366058803</v>
      </c>
      <c r="J503">
        <v>1311.41084658668</v>
      </c>
      <c r="K503">
        <v>1316.138628557195</v>
      </c>
      <c r="L503">
        <v>1323.2418729547089</v>
      </c>
      <c r="M503">
        <v>0.63580235051931677</v>
      </c>
      <c r="N503">
        <v>1.0109086017876081</v>
      </c>
      <c r="O503">
        <v>1.437386882916339</v>
      </c>
      <c r="P503">
        <v>2.0926840594480578</v>
      </c>
      <c r="Q503">
        <v>4.9436682494155733</v>
      </c>
    </row>
    <row r="504" spans="1:17" x14ac:dyDescent="0.25">
      <c r="A504" t="s">
        <v>2</v>
      </c>
      <c r="B504" t="s">
        <v>502</v>
      </c>
      <c r="C504">
        <v>0.18462063760145481</v>
      </c>
      <c r="D504">
        <v>0.40972945846285552</v>
      </c>
      <c r="E504">
        <v>0.5420983702982366</v>
      </c>
      <c r="F504">
        <v>0.65276349073125939</v>
      </c>
      <c r="G504">
        <v>0.75863496855378687</v>
      </c>
      <c r="H504">
        <v>0.9356305006170329</v>
      </c>
      <c r="I504">
        <v>1.079262616030958</v>
      </c>
      <c r="J504">
        <v>1.2108829324734061</v>
      </c>
      <c r="K504">
        <v>1.3297238446835089</v>
      </c>
      <c r="L504">
        <v>1.796715394232161</v>
      </c>
      <c r="M504">
        <v>812.85552847817678</v>
      </c>
      <c r="N504">
        <v>830.61120395543242</v>
      </c>
      <c r="O504">
        <v>848.02596101010852</v>
      </c>
      <c r="P504">
        <v>866.81925519902654</v>
      </c>
      <c r="Q504">
        <v>880.64575921552466</v>
      </c>
    </row>
    <row r="505" spans="1:17" x14ac:dyDescent="0.25">
      <c r="A505" t="s">
        <v>2</v>
      </c>
      <c r="B505" t="s">
        <v>503</v>
      </c>
      <c r="C505">
        <v>0.1886860016513188</v>
      </c>
      <c r="D505">
        <v>0.30975340883400482</v>
      </c>
      <c r="E505">
        <v>0.40000816062855332</v>
      </c>
      <c r="F505">
        <v>0.47233736137349591</v>
      </c>
      <c r="G505">
        <v>0.50221071941255691</v>
      </c>
      <c r="H505">
        <v>0.52474910581257761</v>
      </c>
      <c r="I505">
        <v>0.54685364494070465</v>
      </c>
      <c r="J505">
        <v>0.58336263790598974</v>
      </c>
      <c r="K505">
        <v>0.60172582383632933</v>
      </c>
      <c r="L505">
        <v>0.76292410823443013</v>
      </c>
      <c r="M505">
        <v>0.82727310308068558</v>
      </c>
      <c r="N505">
        <v>0.88015123642335635</v>
      </c>
      <c r="O505">
        <v>0.9259882285661486</v>
      </c>
      <c r="P505">
        <v>0.69876551683386667</v>
      </c>
      <c r="Q505">
        <v>1.242228717821046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96E5-B29F-4E11-BBCA-1E5692F6A749}">
  <sheetPr>
    <tabColor rgb="FF92D050"/>
  </sheetPr>
  <dimension ref="A1:I29"/>
  <sheetViews>
    <sheetView workbookViewId="0">
      <selection activeCell="D16" sqref="D16"/>
    </sheetView>
  </sheetViews>
  <sheetFormatPr defaultRowHeight="15" x14ac:dyDescent="0.25"/>
  <sheetData>
    <row r="1" spans="1:9" x14ac:dyDescent="0.25">
      <c r="B1" t="s">
        <v>513</v>
      </c>
      <c r="C1" t="s">
        <v>524</v>
      </c>
      <c r="D1" t="s">
        <v>525</v>
      </c>
      <c r="E1" t="s">
        <v>527</v>
      </c>
      <c r="F1" t="s">
        <v>534</v>
      </c>
      <c r="G1" t="s">
        <v>535</v>
      </c>
      <c r="H1" t="s">
        <v>542</v>
      </c>
      <c r="I1" t="s">
        <v>543</v>
      </c>
    </row>
    <row r="2" spans="1:9" x14ac:dyDescent="0.25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25">
      <c r="A3" t="s">
        <v>514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516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537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526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517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 t="s">
        <v>518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515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519</v>
      </c>
      <c r="B10">
        <v>1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522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520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25">
      <c r="A13" t="s">
        <v>521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523</v>
      </c>
      <c r="B14">
        <v>1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528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</row>
    <row r="16" spans="1:9" x14ac:dyDescent="0.25">
      <c r="A16" t="s">
        <v>529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</row>
    <row r="17" spans="1:9" x14ac:dyDescent="0.25">
      <c r="A17" t="s">
        <v>530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532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540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541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533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</row>
    <row r="22" spans="1:9" x14ac:dyDescent="0.25">
      <c r="A22" t="s">
        <v>538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</row>
    <row r="23" spans="1:9" ht="13.5" customHeight="1" x14ac:dyDescent="0.25">
      <c r="A23" t="s">
        <v>539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</row>
    <row r="24" spans="1:9" x14ac:dyDescent="0.25">
      <c r="A24" t="s">
        <v>536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</row>
    <row r="25" spans="1:9" x14ac:dyDescent="0.25">
      <c r="A25" t="s">
        <v>531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</row>
    <row r="26" spans="1:9" x14ac:dyDescent="0.25">
      <c r="A26" t="s">
        <v>544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545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546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547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BF34-20F8-4173-B6CA-001DBB3DC190}">
  <sheetPr>
    <tabColor rgb="FFFF0000"/>
  </sheetPr>
  <dimension ref="A1:V19"/>
  <sheetViews>
    <sheetView zoomScaleNormal="100" workbookViewId="0">
      <selection activeCell="R14" sqref="R14"/>
    </sheetView>
  </sheetViews>
  <sheetFormatPr defaultRowHeight="15" x14ac:dyDescent="0.25"/>
  <cols>
    <col min="1" max="1" width="30" bestFit="1" customWidth="1"/>
    <col min="2" max="2" width="11.5703125" bestFit="1" customWidth="1"/>
    <col min="18" max="18" width="27.85546875" bestFit="1" customWidth="1"/>
  </cols>
  <sheetData>
    <row r="1" spans="1:22" s="2" customFormat="1" x14ac:dyDescent="0.25">
      <c r="A1" s="8" t="s">
        <v>1</v>
      </c>
      <c r="B1" t="s">
        <v>548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2035</v>
      </c>
      <c r="M1">
        <v>2040</v>
      </c>
      <c r="N1">
        <v>2045</v>
      </c>
      <c r="O1">
        <v>2050</v>
      </c>
    </row>
    <row r="2" spans="1:22" s="2" customFormat="1" x14ac:dyDescent="0.25">
      <c r="A2" s="8" t="s">
        <v>552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R2"/>
      <c r="S2"/>
    </row>
    <row r="3" spans="1:22" x14ac:dyDescent="0.25">
      <c r="A3" t="s">
        <v>31</v>
      </c>
      <c r="B3">
        <f>SUMIFS(Activity_TRAENE!I:I,Activity_TRAENE!B:B,LEFT('Energy share'!A3,12)&amp;"*")</f>
        <v>6.6306362206668457</v>
      </c>
      <c r="C3" s="4">
        <f t="shared" ref="C3:C19" si="0">B3/SUMIFS(B:B,A:A,LEFT(A3,6)&amp;"*")</f>
        <v>4.4871624766943457E-3</v>
      </c>
      <c r="O3" s="3"/>
      <c r="R3" s="5" t="s">
        <v>556</v>
      </c>
      <c r="S3" s="6">
        <v>0.45</v>
      </c>
      <c r="U3" s="7"/>
      <c r="V3" t="s">
        <v>557</v>
      </c>
    </row>
    <row r="4" spans="1:22" x14ac:dyDescent="0.25">
      <c r="A4" t="s">
        <v>44</v>
      </c>
      <c r="B4">
        <f>SUMIFS(Activity_TRAENE!I:I,Activity_TRAENE!B:B,LEFT('Energy share'!A4,12)&amp;"*")</f>
        <v>0</v>
      </c>
      <c r="C4" s="4">
        <f t="shared" si="0"/>
        <v>0</v>
      </c>
      <c r="O4" s="3"/>
    </row>
    <row r="5" spans="1:22" x14ac:dyDescent="0.25">
      <c r="A5" t="s">
        <v>54</v>
      </c>
      <c r="B5">
        <f>SUMIFS(Activity_TRAENE!I:I,Activity_TRAENE!B:B,LEFT('Energy share'!A5,12)&amp;"*")</f>
        <v>1.4130053663436959</v>
      </c>
      <c r="C5" s="4">
        <f t="shared" si="0"/>
        <v>9.562256845674946E-4</v>
      </c>
      <c r="O5" s="3"/>
    </row>
    <row r="6" spans="1:22" x14ac:dyDescent="0.25">
      <c r="A6" t="s">
        <v>62</v>
      </c>
      <c r="B6">
        <f>SUMIFS(Activity_TRAENE!I:I,Activity_TRAENE!B:B,LEFT('Energy share'!A6,12)&amp;"*")</f>
        <v>650.14805360791979</v>
      </c>
      <c r="C6" s="4">
        <f t="shared" si="0"/>
        <v>0.43997587159923029</v>
      </c>
      <c r="K6">
        <f>C6*(1-$S$3)</f>
        <v>0.24198672937957669</v>
      </c>
      <c r="L6">
        <f>K6</f>
        <v>0.24198672937957669</v>
      </c>
      <c r="M6">
        <f t="shared" ref="M6:O6" si="1">L6</f>
        <v>0.24198672937957669</v>
      </c>
      <c r="N6">
        <f t="shared" si="1"/>
        <v>0.24198672937957669</v>
      </c>
      <c r="O6">
        <f t="shared" si="1"/>
        <v>0.24198672937957669</v>
      </c>
    </row>
    <row r="7" spans="1:22" x14ac:dyDescent="0.25">
      <c r="A7" t="s">
        <v>504</v>
      </c>
      <c r="B7">
        <f>SUMIFS(Activity_TRAENE!I:I,Activity_TRAENE!B:B,LEFT('Energy share'!A7,12)&amp;"*")</f>
        <v>0</v>
      </c>
      <c r="C7" s="4">
        <f t="shared" si="0"/>
        <v>0</v>
      </c>
    </row>
    <row r="8" spans="1:22" x14ac:dyDescent="0.25">
      <c r="A8" t="s">
        <v>416</v>
      </c>
      <c r="B8">
        <f>SUMIFS(Activity_TRAENE!I:I,Activity_TRAENE!B:B,LEFT('Energy share'!A8,12)&amp;"*")</f>
        <v>32.085167826709039</v>
      </c>
      <c r="C8" s="4">
        <f t="shared" si="0"/>
        <v>2.1713053821548697E-2</v>
      </c>
      <c r="O8" s="3"/>
    </row>
    <row r="9" spans="1:22" x14ac:dyDescent="0.25">
      <c r="A9" t="s">
        <v>422</v>
      </c>
      <c r="B9">
        <f>SUMIFS(Activity_TRAENE!I:I,Activity_TRAENE!B:B,LEFT('Energy share'!A9,12)&amp;"*")</f>
        <v>3.7368292890456249</v>
      </c>
      <c r="C9" s="4">
        <f t="shared" si="0"/>
        <v>2.5288312628816783E-3</v>
      </c>
    </row>
    <row r="10" spans="1:22" x14ac:dyDescent="0.25">
      <c r="A10" t="s">
        <v>427</v>
      </c>
      <c r="B10">
        <f>SUMIFS(Activity_TRAENE!I:I,Activity_TRAENE!B:B,LEFT('Energy share'!A10,12)&amp;"*")</f>
        <v>783.67655294015742</v>
      </c>
      <c r="C10" s="4">
        <f t="shared" si="0"/>
        <v>0.53033885515507739</v>
      </c>
      <c r="K10">
        <f>C10*(1-$S$3)</f>
        <v>0.2916863703352926</v>
      </c>
      <c r="L10">
        <f>K10</f>
        <v>0.2916863703352926</v>
      </c>
      <c r="M10">
        <f t="shared" ref="M10:N10" si="2">L10</f>
        <v>0.2916863703352926</v>
      </c>
      <c r="N10">
        <f t="shared" si="2"/>
        <v>0.2916863703352926</v>
      </c>
      <c r="O10">
        <f t="shared" ref="O10" si="3">N10</f>
        <v>0.2916863703352926</v>
      </c>
    </row>
    <row r="11" spans="1:22" x14ac:dyDescent="0.25">
      <c r="A11" t="s">
        <v>435</v>
      </c>
      <c r="B11">
        <f>SUMIFS(Activity_TRAENE!I:I,Activity_TRAENE!B:B,LEFT('Energy share'!A11,12)&amp;"*")</f>
        <v>0</v>
      </c>
      <c r="C11" s="4">
        <f t="shared" si="0"/>
        <v>0</v>
      </c>
    </row>
    <row r="12" spans="1:22" x14ac:dyDescent="0.25">
      <c r="A12" t="s">
        <v>442</v>
      </c>
      <c r="B12">
        <f>SUMIFS(Activity_TRAENE!I:I,Activity_TRAENE!B:B,LEFT('Energy share'!A12,12)&amp;"*")</f>
        <v>0</v>
      </c>
      <c r="C12" s="4">
        <f t="shared" si="0"/>
        <v>0</v>
      </c>
      <c r="O12" s="3"/>
    </row>
    <row r="13" spans="1:22" x14ac:dyDescent="0.25">
      <c r="A13" t="s">
        <v>449</v>
      </c>
      <c r="B13">
        <f>SUMIFS(Activity_TRAENE!I:I,Activity_TRAENE!B:B,LEFT('Energy share'!A13,12)&amp;"*")</f>
        <v>0</v>
      </c>
      <c r="C13" s="4">
        <f t="shared" si="0"/>
        <v>0</v>
      </c>
    </row>
    <row r="14" spans="1:22" x14ac:dyDescent="0.25">
      <c r="A14" t="s">
        <v>455</v>
      </c>
      <c r="B14">
        <f>SUMIFS(Activity_TRAENE!I:I,Activity_TRAENE!B:B,LEFT('Energy share'!A14,12)&amp;"*")</f>
        <v>0</v>
      </c>
      <c r="C14" s="4">
        <f t="shared" si="0"/>
        <v>0</v>
      </c>
    </row>
    <row r="15" spans="1:22" x14ac:dyDescent="0.25">
      <c r="A15" t="s">
        <v>463</v>
      </c>
      <c r="B15">
        <f>SUMIFS(Activity_TRAENE!I:I,Activity_TRAENE!B:B,LEFT('Energy share'!A15,12)&amp;"*")</f>
        <v>0</v>
      </c>
      <c r="C15" s="4">
        <f t="shared" si="0"/>
        <v>0</v>
      </c>
    </row>
    <row r="16" spans="1:22" x14ac:dyDescent="0.25">
      <c r="A16" t="s">
        <v>474</v>
      </c>
      <c r="B16">
        <f>SUMIFS(Activity_TRAENE!I:I,Activity_TRAENE!B:B,LEFT('Energy share'!A16,12)&amp;"*")</f>
        <v>0</v>
      </c>
      <c r="C16" s="4">
        <f t="shared" si="0"/>
        <v>0</v>
      </c>
    </row>
    <row r="17" spans="1:3" x14ac:dyDescent="0.25">
      <c r="A17" t="s">
        <v>479</v>
      </c>
      <c r="B17">
        <f>SUMIFS(Activity_TRAENE!I:I,Activity_TRAENE!B:B,LEFT('Energy share'!A17,12)&amp;"*")</f>
        <v>0</v>
      </c>
      <c r="C17" s="4">
        <f t="shared" si="0"/>
        <v>0</v>
      </c>
    </row>
    <row r="18" spans="1:3" x14ac:dyDescent="0.25">
      <c r="A18" t="s">
        <v>485</v>
      </c>
      <c r="B18">
        <f>SUMIFS(Activity_TRAENE!I:I,Activity_TRAENE!B:B,LEFT('Energy share'!A18,12)&amp;"*")</f>
        <v>0</v>
      </c>
      <c r="C18" s="4">
        <f t="shared" si="0"/>
        <v>0</v>
      </c>
    </row>
    <row r="19" spans="1:3" x14ac:dyDescent="0.25">
      <c r="A19" t="s">
        <v>492</v>
      </c>
      <c r="B19">
        <f>SUMIFS(Activity_TRAENE!I:I,Activity_TRAENE!B:B,LEFT('Energy share'!A19,12)&amp;"*")</f>
        <v>0</v>
      </c>
      <c r="C19" s="4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C4A8-977D-40C0-B3BD-FDF1F508DE19}">
  <sheetPr>
    <tabColor rgb="FFFFFF00"/>
  </sheetPr>
  <dimension ref="A1:B2"/>
  <sheetViews>
    <sheetView workbookViewId="0">
      <selection sqref="A1:B1048576"/>
    </sheetView>
  </sheetViews>
  <sheetFormatPr defaultRowHeight="15" x14ac:dyDescent="0.25"/>
  <cols>
    <col min="1" max="1" width="18.5703125" customWidth="1"/>
    <col min="2" max="2" width="21.5703125" customWidth="1"/>
  </cols>
  <sheetData>
    <row r="1" spans="1:2" x14ac:dyDescent="0.25">
      <c r="A1" t="s">
        <v>509</v>
      </c>
      <c r="B1" t="s">
        <v>512</v>
      </c>
    </row>
    <row r="2" spans="1:2" x14ac:dyDescent="0.25">
      <c r="A2" t="s">
        <v>550</v>
      </c>
      <c r="B2" t="s">
        <v>551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E98E-2A55-4257-9748-C3CD82544680}">
  <sheetPr>
    <tabColor rgb="FFFFFF00"/>
  </sheetPr>
  <dimension ref="A1:C52"/>
  <sheetViews>
    <sheetView workbookViewId="0">
      <selection activeCell="J2" sqref="J2"/>
    </sheetView>
  </sheetViews>
  <sheetFormatPr defaultRowHeight="15" x14ac:dyDescent="0.25"/>
  <cols>
    <col min="1" max="1" width="20.42578125" customWidth="1"/>
    <col min="2" max="2" width="15.5703125" bestFit="1" customWidth="1"/>
  </cols>
  <sheetData>
    <row r="1" spans="1:3" ht="15" customHeight="1" x14ac:dyDescent="0.25">
      <c r="A1" t="s">
        <v>505</v>
      </c>
      <c r="B1" t="s">
        <v>509</v>
      </c>
      <c r="C1" t="s">
        <v>512</v>
      </c>
    </row>
    <row r="2" spans="1:3" x14ac:dyDescent="0.25">
      <c r="A2" t="s">
        <v>31</v>
      </c>
      <c r="B2" t="str">
        <f>'BAP-3_groups'!$A$2</f>
        <v>BAP-3-PUBTRA</v>
      </c>
    </row>
    <row r="3" spans="1:3" x14ac:dyDescent="0.25">
      <c r="A3" t="s">
        <v>44</v>
      </c>
      <c r="B3" t="str">
        <f>'BAP-3_groups'!$A$2</f>
        <v>BAP-3-PUBTRA</v>
      </c>
    </row>
    <row r="4" spans="1:3" x14ac:dyDescent="0.25">
      <c r="A4" t="s">
        <v>54</v>
      </c>
      <c r="B4" t="str">
        <f>'BAP-3_groups'!$A$2</f>
        <v>BAP-3-PUBTRA</v>
      </c>
    </row>
    <row r="5" spans="1:3" x14ac:dyDescent="0.25">
      <c r="A5" t="s">
        <v>62</v>
      </c>
      <c r="B5" t="str">
        <f>'BAP-3_groups'!$A$2</f>
        <v>BAP-3-PUBTRA</v>
      </c>
    </row>
    <row r="6" spans="1:3" x14ac:dyDescent="0.25">
      <c r="A6" t="s">
        <v>273</v>
      </c>
      <c r="B6" t="str">
        <f>'BAP-3_groups'!$A$2</f>
        <v>BAP-3-PUBTRA</v>
      </c>
    </row>
    <row r="7" spans="1:3" x14ac:dyDescent="0.25">
      <c r="A7" t="s">
        <v>274</v>
      </c>
      <c r="B7" t="str">
        <f>'BAP-3_groups'!$A$2</f>
        <v>BAP-3-PUBTRA</v>
      </c>
    </row>
    <row r="8" spans="1:3" x14ac:dyDescent="0.25">
      <c r="A8" t="s">
        <v>275</v>
      </c>
      <c r="B8" t="str">
        <f>'BAP-3_groups'!$A$2</f>
        <v>BAP-3-PUBTRA</v>
      </c>
    </row>
    <row r="9" spans="1:3" x14ac:dyDescent="0.25">
      <c r="A9" t="s">
        <v>276</v>
      </c>
      <c r="B9" t="str">
        <f>'BAP-3_groups'!$A$2</f>
        <v>BAP-3-PUBTRA</v>
      </c>
    </row>
    <row r="10" spans="1:3" x14ac:dyDescent="0.25">
      <c r="A10" t="s">
        <v>277</v>
      </c>
      <c r="B10" t="str">
        <f>'BAP-3_groups'!$A$2</f>
        <v>BAP-3-PUBTRA</v>
      </c>
    </row>
    <row r="11" spans="1:3" x14ac:dyDescent="0.25">
      <c r="A11" t="s">
        <v>278</v>
      </c>
      <c r="B11" t="str">
        <f>'BAP-3_groups'!$A$2</f>
        <v>BAP-3-PUBTRA</v>
      </c>
    </row>
    <row r="12" spans="1:3" x14ac:dyDescent="0.25">
      <c r="A12" t="s">
        <v>279</v>
      </c>
      <c r="B12" t="str">
        <f>'BAP-3_groups'!$A$2</f>
        <v>BAP-3-PUBTRA</v>
      </c>
    </row>
    <row r="13" spans="1:3" x14ac:dyDescent="0.25">
      <c r="A13" t="s">
        <v>280</v>
      </c>
      <c r="B13" t="str">
        <f>'BAP-3_groups'!$A$2</f>
        <v>BAP-3-PUBTRA</v>
      </c>
    </row>
    <row r="14" spans="1:3" x14ac:dyDescent="0.25">
      <c r="A14" t="s">
        <v>281</v>
      </c>
      <c r="B14" t="str">
        <f>'BAP-3_groups'!$A$2</f>
        <v>BAP-3-PUBTRA</v>
      </c>
    </row>
    <row r="15" spans="1:3" x14ac:dyDescent="0.25">
      <c r="A15" t="s">
        <v>282</v>
      </c>
      <c r="B15" t="str">
        <f>'BAP-3_groups'!$A$2</f>
        <v>BAP-3-PUBTRA</v>
      </c>
    </row>
    <row r="16" spans="1:3" x14ac:dyDescent="0.25">
      <c r="A16" t="s">
        <v>283</v>
      </c>
      <c r="B16" t="str">
        <f>'BAP-3_groups'!$A$2</f>
        <v>BAP-3-PUBTRA</v>
      </c>
    </row>
    <row r="17" spans="1:2" x14ac:dyDescent="0.25">
      <c r="A17" t="s">
        <v>284</v>
      </c>
      <c r="B17" t="str">
        <f>'BAP-3_groups'!$A$2</f>
        <v>BAP-3-PUBTRA</v>
      </c>
    </row>
    <row r="18" spans="1:2" x14ac:dyDescent="0.25">
      <c r="A18" t="s">
        <v>285</v>
      </c>
      <c r="B18" t="str">
        <f>'BAP-3_groups'!$A$2</f>
        <v>BAP-3-PUBTRA</v>
      </c>
    </row>
    <row r="19" spans="1:2" x14ac:dyDescent="0.25">
      <c r="A19" t="s">
        <v>286</v>
      </c>
      <c r="B19" t="str">
        <f>'BAP-3_groups'!$A$2</f>
        <v>BAP-3-PUBTRA</v>
      </c>
    </row>
    <row r="20" spans="1:2" x14ac:dyDescent="0.25">
      <c r="A20" t="s">
        <v>287</v>
      </c>
      <c r="B20" t="str">
        <f>'BAP-3_groups'!$A$2</f>
        <v>BAP-3-PUBTRA</v>
      </c>
    </row>
    <row r="21" spans="1:2" x14ac:dyDescent="0.25">
      <c r="A21" t="s">
        <v>288</v>
      </c>
      <c r="B21" t="str">
        <f>'BAP-3_groups'!$A$2</f>
        <v>BAP-3-PUBTRA</v>
      </c>
    </row>
    <row r="22" spans="1:2" x14ac:dyDescent="0.25">
      <c r="A22" t="s">
        <v>289</v>
      </c>
      <c r="B22" t="str">
        <f>'BAP-3_groups'!$A$2</f>
        <v>BAP-3-PUBTRA</v>
      </c>
    </row>
    <row r="23" spans="1:2" x14ac:dyDescent="0.25">
      <c r="A23" t="s">
        <v>290</v>
      </c>
      <c r="B23" t="str">
        <f>'BAP-3_groups'!$A$2</f>
        <v>BAP-3-PUBTRA</v>
      </c>
    </row>
    <row r="24" spans="1:2" x14ac:dyDescent="0.25">
      <c r="A24" t="s">
        <v>291</v>
      </c>
      <c r="B24" t="str">
        <f>'BAP-3_groups'!$A$2</f>
        <v>BAP-3-PUBTRA</v>
      </c>
    </row>
    <row r="25" spans="1:2" x14ac:dyDescent="0.25">
      <c r="A25" t="s">
        <v>292</v>
      </c>
      <c r="B25" t="str">
        <f>'BAP-3_groups'!$A$2</f>
        <v>BAP-3-PUBTRA</v>
      </c>
    </row>
    <row r="26" spans="1:2" x14ac:dyDescent="0.25">
      <c r="A26" t="s">
        <v>293</v>
      </c>
      <c r="B26" t="str">
        <f>'BAP-3_groups'!$A$2</f>
        <v>BAP-3-PUBTRA</v>
      </c>
    </row>
    <row r="27" spans="1:2" x14ac:dyDescent="0.25">
      <c r="A27" t="s">
        <v>294</v>
      </c>
      <c r="B27" t="str">
        <f>'BAP-3_groups'!$A$2</f>
        <v>BAP-3-PUBTRA</v>
      </c>
    </row>
    <row r="28" spans="1:2" x14ac:dyDescent="0.25">
      <c r="A28" t="s">
        <v>295</v>
      </c>
      <c r="B28" t="str">
        <f>'BAP-3_groups'!$A$2</f>
        <v>BAP-3-PUBTRA</v>
      </c>
    </row>
    <row r="29" spans="1:2" x14ac:dyDescent="0.25">
      <c r="A29" t="s">
        <v>296</v>
      </c>
      <c r="B29" t="str">
        <f>'BAP-3_groups'!$A$2</f>
        <v>BAP-3-PUBTRA</v>
      </c>
    </row>
    <row r="30" spans="1:2" x14ac:dyDescent="0.25">
      <c r="A30" t="s">
        <v>297</v>
      </c>
      <c r="B30" t="str">
        <f>'BAP-3_groups'!$A$2</f>
        <v>BAP-3-PUBTRA</v>
      </c>
    </row>
    <row r="31" spans="1:2" x14ac:dyDescent="0.25">
      <c r="A31" t="s">
        <v>298</v>
      </c>
      <c r="B31" t="str">
        <f>'BAP-3_groups'!$A$2</f>
        <v>BAP-3-PUBTRA</v>
      </c>
    </row>
    <row r="32" spans="1:2" x14ac:dyDescent="0.25">
      <c r="A32" t="s">
        <v>299</v>
      </c>
      <c r="B32" t="str">
        <f>'BAP-3_groups'!$A$2</f>
        <v>BAP-3-PUBTRA</v>
      </c>
    </row>
    <row r="33" spans="1:2" x14ac:dyDescent="0.25">
      <c r="A33" t="s">
        <v>300</v>
      </c>
      <c r="B33" t="str">
        <f>'BAP-3_groups'!$A$2</f>
        <v>BAP-3-PUBTRA</v>
      </c>
    </row>
    <row r="34" spans="1:2" x14ac:dyDescent="0.25">
      <c r="A34" t="s">
        <v>301</v>
      </c>
      <c r="B34" t="str">
        <f>'BAP-3_groups'!$A$2</f>
        <v>BAP-3-PUBTRA</v>
      </c>
    </row>
    <row r="35" spans="1:2" x14ac:dyDescent="0.25">
      <c r="A35" t="s">
        <v>302</v>
      </c>
      <c r="B35" t="str">
        <f>'BAP-3_groups'!$A$2</f>
        <v>BAP-3-PUBTRA</v>
      </c>
    </row>
    <row r="36" spans="1:2" x14ac:dyDescent="0.25">
      <c r="A36" t="s">
        <v>303</v>
      </c>
      <c r="B36" t="str">
        <f>'BAP-3_groups'!$A$2</f>
        <v>BAP-3-PUBTRA</v>
      </c>
    </row>
    <row r="37" spans="1:2" x14ac:dyDescent="0.25">
      <c r="A37" t="s">
        <v>304</v>
      </c>
      <c r="B37" t="str">
        <f>'BAP-3_groups'!$A$2</f>
        <v>BAP-3-PUBTRA</v>
      </c>
    </row>
    <row r="38" spans="1:2" x14ac:dyDescent="0.25">
      <c r="A38" t="s">
        <v>305</v>
      </c>
      <c r="B38" t="str">
        <f>'BAP-3_groups'!$A$2</f>
        <v>BAP-3-PUBTRA</v>
      </c>
    </row>
    <row r="39" spans="1:2" x14ac:dyDescent="0.25">
      <c r="A39" t="s">
        <v>306</v>
      </c>
      <c r="B39" t="str">
        <f>'BAP-3_groups'!$A$2</f>
        <v>BAP-3-PUBTRA</v>
      </c>
    </row>
    <row r="40" spans="1:2" x14ac:dyDescent="0.25">
      <c r="A40" t="s">
        <v>307</v>
      </c>
      <c r="B40" t="str">
        <f>'BAP-3_groups'!$A$2</f>
        <v>BAP-3-PUBTRA</v>
      </c>
    </row>
    <row r="41" spans="1:2" x14ac:dyDescent="0.25">
      <c r="A41" t="s">
        <v>416</v>
      </c>
      <c r="B41" t="str">
        <f>'BAP-3_groups'!$A$2</f>
        <v>BAP-3-PUBTRA</v>
      </c>
    </row>
    <row r="42" spans="1:2" x14ac:dyDescent="0.25">
      <c r="A42" t="s">
        <v>422</v>
      </c>
      <c r="B42" t="str">
        <f>'BAP-3_groups'!$A$2</f>
        <v>BAP-3-PUBTRA</v>
      </c>
    </row>
    <row r="43" spans="1:2" x14ac:dyDescent="0.25">
      <c r="A43" t="s">
        <v>427</v>
      </c>
      <c r="B43" t="str">
        <f>'BAP-3_groups'!$A$2</f>
        <v>BAP-3-PUBTRA</v>
      </c>
    </row>
    <row r="44" spans="1:2" x14ac:dyDescent="0.25">
      <c r="A44" t="s">
        <v>435</v>
      </c>
      <c r="B44" t="str">
        <f>'BAP-3_groups'!$A$2</f>
        <v>BAP-3-PUBTRA</v>
      </c>
    </row>
    <row r="45" spans="1:2" x14ac:dyDescent="0.25">
      <c r="A45" t="s">
        <v>442</v>
      </c>
      <c r="B45" t="str">
        <f>'BAP-3_groups'!$A$2</f>
        <v>BAP-3-PUBTRA</v>
      </c>
    </row>
    <row r="46" spans="1:2" x14ac:dyDescent="0.25">
      <c r="A46" t="s">
        <v>449</v>
      </c>
      <c r="B46" t="str">
        <f>'BAP-3_groups'!$A$2</f>
        <v>BAP-3-PUBTRA</v>
      </c>
    </row>
    <row r="47" spans="1:2" x14ac:dyDescent="0.25">
      <c r="A47" t="s">
        <v>455</v>
      </c>
      <c r="B47" t="str">
        <f>'BAP-3_groups'!$A$2</f>
        <v>BAP-3-PUBTRA</v>
      </c>
    </row>
    <row r="48" spans="1:2" x14ac:dyDescent="0.25">
      <c r="A48" t="s">
        <v>463</v>
      </c>
      <c r="B48" t="str">
        <f>'BAP-3_groups'!$A$2</f>
        <v>BAP-3-PUBTRA</v>
      </c>
    </row>
    <row r="49" spans="1:2" x14ac:dyDescent="0.25">
      <c r="A49" t="s">
        <v>474</v>
      </c>
      <c r="B49" t="str">
        <f>'BAP-3_groups'!$A$2</f>
        <v>BAP-3-PUBTRA</v>
      </c>
    </row>
    <row r="50" spans="1:2" x14ac:dyDescent="0.25">
      <c r="A50" t="s">
        <v>479</v>
      </c>
      <c r="B50" t="str">
        <f>'BAP-3_groups'!$A$2</f>
        <v>BAP-3-PUBTRA</v>
      </c>
    </row>
    <row r="51" spans="1:2" x14ac:dyDescent="0.25">
      <c r="A51" t="s">
        <v>485</v>
      </c>
      <c r="B51" t="str">
        <f>'BAP-3_groups'!$A$2</f>
        <v>BAP-3-PUBTRA</v>
      </c>
    </row>
    <row r="52" spans="1:2" x14ac:dyDescent="0.25">
      <c r="A52" t="s">
        <v>492</v>
      </c>
      <c r="B52" t="str">
        <f>'BAP-3_groups'!$A$2</f>
        <v>BAP-3-PUBTRA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02B2-0827-4B07-9DFF-819E28BBD8FB}">
  <sheetPr>
    <tabColor rgb="FFFFFF00"/>
  </sheetPr>
  <dimension ref="A1:E52"/>
  <sheetViews>
    <sheetView workbookViewId="0">
      <selection sqref="A1:F1048576"/>
    </sheetView>
  </sheetViews>
  <sheetFormatPr defaultRowHeight="15" x14ac:dyDescent="0.25"/>
  <cols>
    <col min="2" max="2" width="20.42578125" customWidth="1"/>
    <col min="3" max="3" width="15.5703125" bestFit="1" customWidth="1"/>
  </cols>
  <sheetData>
    <row r="1" spans="1:5" x14ac:dyDescent="0.25">
      <c r="A1" t="s">
        <v>506</v>
      </c>
      <c r="B1" t="s">
        <v>505</v>
      </c>
      <c r="C1" t="s">
        <v>509</v>
      </c>
      <c r="D1" t="s">
        <v>549</v>
      </c>
      <c r="E1" t="s">
        <v>511</v>
      </c>
    </row>
    <row r="2" spans="1:5" x14ac:dyDescent="0.25">
      <c r="A2" t="s">
        <v>2</v>
      </c>
      <c r="B2" t="str">
        <f>'BAP-3_tech_groups'!A2</f>
        <v>PUBTRABDSLIMP</v>
      </c>
      <c r="C2" t="str">
        <f>'BAP-3_groups'!$A$2</f>
        <v>BAP-3-PUBTRA</v>
      </c>
      <c r="D2">
        <v>1</v>
      </c>
    </row>
    <row r="3" spans="1:5" x14ac:dyDescent="0.25">
      <c r="A3" t="s">
        <v>2</v>
      </c>
      <c r="B3" t="str">
        <f>'BAP-3_tech_groups'!A3</f>
        <v>PUBTRABMTNIMP</v>
      </c>
      <c r="C3" t="str">
        <f>'BAP-3_groups'!$A$2</f>
        <v>BAP-3-PUBTRA</v>
      </c>
      <c r="D3">
        <v>1</v>
      </c>
    </row>
    <row r="4" spans="1:5" x14ac:dyDescent="0.25">
      <c r="A4" t="s">
        <v>2</v>
      </c>
      <c r="B4" t="str">
        <f>'BAP-3_tech_groups'!A4</f>
        <v>PUBTRACETHIMP</v>
      </c>
      <c r="C4" t="str">
        <f>'BAP-3_groups'!$A$2</f>
        <v>BAP-3-PUBTRA</v>
      </c>
      <c r="D4">
        <v>1</v>
      </c>
    </row>
    <row r="5" spans="1:5" x14ac:dyDescent="0.25">
      <c r="A5" t="s">
        <v>2</v>
      </c>
      <c r="B5" t="str">
        <f>'BAP-3_tech_groups'!A5</f>
        <v>PUBTRADSLIMP</v>
      </c>
      <c r="C5" t="str">
        <f>'BAP-3_groups'!$A$2</f>
        <v>BAP-3-PUBTRA</v>
      </c>
      <c r="D5">
        <v>1</v>
      </c>
    </row>
    <row r="6" spans="1:5" x14ac:dyDescent="0.25">
      <c r="A6" t="s">
        <v>2</v>
      </c>
      <c r="B6" t="str">
        <f>'BAP-3_tech_groups'!A6</f>
        <v>PUBTRAELCIMP16</v>
      </c>
      <c r="C6" t="str">
        <f>'BAP-3_groups'!$A$2</f>
        <v>BAP-3-PUBTRA</v>
      </c>
      <c r="D6">
        <v>1</v>
      </c>
    </row>
    <row r="7" spans="1:5" x14ac:dyDescent="0.25">
      <c r="A7" t="s">
        <v>2</v>
      </c>
      <c r="B7" t="str">
        <f>'BAP-3_tech_groups'!A7</f>
        <v>PUBTRAELCIMP17</v>
      </c>
      <c r="C7" t="str">
        <f>'BAP-3_groups'!$A$2</f>
        <v>BAP-3-PUBTRA</v>
      </c>
      <c r="D7">
        <v>1</v>
      </c>
    </row>
    <row r="8" spans="1:5" x14ac:dyDescent="0.25">
      <c r="A8" t="s">
        <v>2</v>
      </c>
      <c r="B8" t="str">
        <f>'BAP-3_tech_groups'!A8</f>
        <v>PUBTRAELCIMP18</v>
      </c>
      <c r="C8" t="str">
        <f>'BAP-3_groups'!$A$2</f>
        <v>BAP-3-PUBTRA</v>
      </c>
      <c r="D8">
        <v>1</v>
      </c>
    </row>
    <row r="9" spans="1:5" x14ac:dyDescent="0.25">
      <c r="A9" t="s">
        <v>2</v>
      </c>
      <c r="B9" t="str">
        <f>'BAP-3_tech_groups'!A9</f>
        <v>PUBTRAELCIMP19</v>
      </c>
      <c r="C9" t="str">
        <f>'BAP-3_groups'!$A$2</f>
        <v>BAP-3-PUBTRA</v>
      </c>
      <c r="D9">
        <v>1</v>
      </c>
    </row>
    <row r="10" spans="1:5" x14ac:dyDescent="0.25">
      <c r="A10" t="s">
        <v>2</v>
      </c>
      <c r="B10" t="str">
        <f>'BAP-3_tech_groups'!A10</f>
        <v>PUBTRAELCIMP20</v>
      </c>
      <c r="C10" t="str">
        <f>'BAP-3_groups'!$A$2</f>
        <v>BAP-3-PUBTRA</v>
      </c>
      <c r="D10">
        <v>1</v>
      </c>
    </row>
    <row r="11" spans="1:5" x14ac:dyDescent="0.25">
      <c r="A11" t="s">
        <v>2</v>
      </c>
      <c r="B11" t="str">
        <f>'BAP-3_tech_groups'!A11</f>
        <v>PUBTRAELCIMP21</v>
      </c>
      <c r="C11" t="str">
        <f>'BAP-3_groups'!$A$2</f>
        <v>BAP-3-PUBTRA</v>
      </c>
      <c r="D11">
        <v>1</v>
      </c>
    </row>
    <row r="12" spans="1:5" x14ac:dyDescent="0.25">
      <c r="A12" t="s">
        <v>2</v>
      </c>
      <c r="B12" t="str">
        <f>'BAP-3_tech_groups'!A12</f>
        <v>PUBTRAELCIMP22</v>
      </c>
      <c r="C12" t="str">
        <f>'BAP-3_groups'!$A$2</f>
        <v>BAP-3-PUBTRA</v>
      </c>
      <c r="D12">
        <v>1</v>
      </c>
    </row>
    <row r="13" spans="1:5" x14ac:dyDescent="0.25">
      <c r="A13" t="s">
        <v>2</v>
      </c>
      <c r="B13" t="str">
        <f>'BAP-3_tech_groups'!A13</f>
        <v>PUBTRAELCIMP23</v>
      </c>
      <c r="C13" t="str">
        <f>'BAP-3_groups'!$A$2</f>
        <v>BAP-3-PUBTRA</v>
      </c>
      <c r="D13">
        <v>1</v>
      </c>
    </row>
    <row r="14" spans="1:5" x14ac:dyDescent="0.25">
      <c r="A14" t="s">
        <v>2</v>
      </c>
      <c r="B14" t="str">
        <f>'BAP-3_tech_groups'!A14</f>
        <v>PUBTRAELCIMP24</v>
      </c>
      <c r="C14" t="str">
        <f>'BAP-3_groups'!$A$2</f>
        <v>BAP-3-PUBTRA</v>
      </c>
      <c r="D14">
        <v>1</v>
      </c>
    </row>
    <row r="15" spans="1:5" x14ac:dyDescent="0.25">
      <c r="A15" t="s">
        <v>2</v>
      </c>
      <c r="B15" t="str">
        <f>'BAP-3_tech_groups'!A15</f>
        <v>PUBTRAELCIMP25</v>
      </c>
      <c r="C15" t="str">
        <f>'BAP-3_groups'!$A$2</f>
        <v>BAP-3-PUBTRA</v>
      </c>
      <c r="D15">
        <v>1</v>
      </c>
    </row>
    <row r="16" spans="1:5" x14ac:dyDescent="0.25">
      <c r="A16" t="s">
        <v>2</v>
      </c>
      <c r="B16" t="str">
        <f>'BAP-3_tech_groups'!A16</f>
        <v>PUBTRAELCIMP26</v>
      </c>
      <c r="C16" t="str">
        <f>'BAP-3_groups'!$A$2</f>
        <v>BAP-3-PUBTRA</v>
      </c>
      <c r="D16">
        <v>1</v>
      </c>
    </row>
    <row r="17" spans="1:4" x14ac:dyDescent="0.25">
      <c r="A17" t="s">
        <v>2</v>
      </c>
      <c r="B17" t="str">
        <f>'BAP-3_tech_groups'!A17</f>
        <v>PUBTRAELCIMP27</v>
      </c>
      <c r="C17" t="str">
        <f>'BAP-3_groups'!$A$2</f>
        <v>BAP-3-PUBTRA</v>
      </c>
      <c r="D17">
        <v>1</v>
      </c>
    </row>
    <row r="18" spans="1:4" x14ac:dyDescent="0.25">
      <c r="A18" t="s">
        <v>2</v>
      </c>
      <c r="B18" t="str">
        <f>'BAP-3_tech_groups'!A18</f>
        <v>PUBTRAELCIMP28</v>
      </c>
      <c r="C18" t="str">
        <f>'BAP-3_groups'!$A$2</f>
        <v>BAP-3-PUBTRA</v>
      </c>
      <c r="D18">
        <v>1</v>
      </c>
    </row>
    <row r="19" spans="1:4" x14ac:dyDescent="0.25">
      <c r="A19" t="s">
        <v>2</v>
      </c>
      <c r="B19" t="str">
        <f>'BAP-3_tech_groups'!A19</f>
        <v>PUBTRAELCIMP29</v>
      </c>
      <c r="C19" t="str">
        <f>'BAP-3_groups'!$A$2</f>
        <v>BAP-3-PUBTRA</v>
      </c>
      <c r="D19">
        <v>1</v>
      </c>
    </row>
    <row r="20" spans="1:4" x14ac:dyDescent="0.25">
      <c r="A20" t="s">
        <v>2</v>
      </c>
      <c r="B20" t="str">
        <f>'BAP-3_tech_groups'!A20</f>
        <v>PUBTRAELCIMP30</v>
      </c>
      <c r="C20" t="str">
        <f>'BAP-3_groups'!$A$2</f>
        <v>BAP-3-PUBTRA</v>
      </c>
      <c r="D20">
        <v>1</v>
      </c>
    </row>
    <row r="21" spans="1:4" x14ac:dyDescent="0.25">
      <c r="A21" t="s">
        <v>2</v>
      </c>
      <c r="B21" t="str">
        <f>'BAP-3_tech_groups'!A21</f>
        <v>PUBTRAELCIMP31</v>
      </c>
      <c r="C21" t="str">
        <f>'BAP-3_groups'!$A$2</f>
        <v>BAP-3-PUBTRA</v>
      </c>
      <c r="D21">
        <v>1</v>
      </c>
    </row>
    <row r="22" spans="1:4" x14ac:dyDescent="0.25">
      <c r="A22" t="s">
        <v>2</v>
      </c>
      <c r="B22" t="str">
        <f>'BAP-3_tech_groups'!A22</f>
        <v>PUBTRAELCIMP32</v>
      </c>
      <c r="C22" t="str">
        <f>'BAP-3_groups'!$A$2</f>
        <v>BAP-3-PUBTRA</v>
      </c>
      <c r="D22">
        <v>1</v>
      </c>
    </row>
    <row r="23" spans="1:4" x14ac:dyDescent="0.25">
      <c r="A23" t="s">
        <v>2</v>
      </c>
      <c r="B23" t="str">
        <f>'BAP-3_tech_groups'!A23</f>
        <v>PUBTRAELCIMP33</v>
      </c>
      <c r="C23" t="str">
        <f>'BAP-3_groups'!$A$2</f>
        <v>BAP-3-PUBTRA</v>
      </c>
      <c r="D23">
        <v>1</v>
      </c>
    </row>
    <row r="24" spans="1:4" x14ac:dyDescent="0.25">
      <c r="A24" t="s">
        <v>2</v>
      </c>
      <c r="B24" t="str">
        <f>'BAP-3_tech_groups'!A24</f>
        <v>PUBTRAELCIMP34</v>
      </c>
      <c r="C24" t="str">
        <f>'BAP-3_groups'!$A$2</f>
        <v>BAP-3-PUBTRA</v>
      </c>
      <c r="D24">
        <v>1</v>
      </c>
    </row>
    <row r="25" spans="1:4" x14ac:dyDescent="0.25">
      <c r="A25" t="s">
        <v>2</v>
      </c>
      <c r="B25" t="str">
        <f>'BAP-3_tech_groups'!A25</f>
        <v>PUBTRAELCIMP35</v>
      </c>
      <c r="C25" t="str">
        <f>'BAP-3_groups'!$A$2</f>
        <v>BAP-3-PUBTRA</v>
      </c>
      <c r="D25">
        <v>1</v>
      </c>
    </row>
    <row r="26" spans="1:4" x14ac:dyDescent="0.25">
      <c r="A26" t="s">
        <v>2</v>
      </c>
      <c r="B26" t="str">
        <f>'BAP-3_tech_groups'!A26</f>
        <v>PUBTRAELCIMP36</v>
      </c>
      <c r="C26" t="str">
        <f>'BAP-3_groups'!$A$2</f>
        <v>BAP-3-PUBTRA</v>
      </c>
      <c r="D26">
        <v>1</v>
      </c>
    </row>
    <row r="27" spans="1:4" x14ac:dyDescent="0.25">
      <c r="A27" t="s">
        <v>2</v>
      </c>
      <c r="B27" t="str">
        <f>'BAP-3_tech_groups'!A27</f>
        <v>PUBTRAELCIMP37</v>
      </c>
      <c r="C27" t="str">
        <f>'BAP-3_groups'!$A$2</f>
        <v>BAP-3-PUBTRA</v>
      </c>
      <c r="D27">
        <v>1</v>
      </c>
    </row>
    <row r="28" spans="1:4" x14ac:dyDescent="0.25">
      <c r="A28" t="s">
        <v>2</v>
      </c>
      <c r="B28" t="str">
        <f>'BAP-3_tech_groups'!A28</f>
        <v>PUBTRAELCIMP38</v>
      </c>
      <c r="C28" t="str">
        <f>'BAP-3_groups'!$A$2</f>
        <v>BAP-3-PUBTRA</v>
      </c>
      <c r="D28">
        <v>1</v>
      </c>
    </row>
    <row r="29" spans="1:4" x14ac:dyDescent="0.25">
      <c r="A29" t="s">
        <v>2</v>
      </c>
      <c r="B29" t="str">
        <f>'BAP-3_tech_groups'!A29</f>
        <v>PUBTRAELCIMP39</v>
      </c>
      <c r="C29" t="str">
        <f>'BAP-3_groups'!$A$2</f>
        <v>BAP-3-PUBTRA</v>
      </c>
      <c r="D29">
        <v>1</v>
      </c>
    </row>
    <row r="30" spans="1:4" x14ac:dyDescent="0.25">
      <c r="A30" t="s">
        <v>2</v>
      </c>
      <c r="B30" t="str">
        <f>'BAP-3_tech_groups'!A30</f>
        <v>PUBTRAELCIMP40</v>
      </c>
      <c r="C30" t="str">
        <f>'BAP-3_groups'!$A$2</f>
        <v>BAP-3-PUBTRA</v>
      </c>
      <c r="D30">
        <v>1</v>
      </c>
    </row>
    <row r="31" spans="1:4" x14ac:dyDescent="0.25">
      <c r="A31" t="s">
        <v>2</v>
      </c>
      <c r="B31" t="str">
        <f>'BAP-3_tech_groups'!A31</f>
        <v>PUBTRAELCIMP41</v>
      </c>
      <c r="C31" t="str">
        <f>'BAP-3_groups'!$A$2</f>
        <v>BAP-3-PUBTRA</v>
      </c>
      <c r="D31">
        <v>1</v>
      </c>
    </row>
    <row r="32" spans="1:4" x14ac:dyDescent="0.25">
      <c r="A32" t="s">
        <v>2</v>
      </c>
      <c r="B32" t="str">
        <f>'BAP-3_tech_groups'!A32</f>
        <v>PUBTRAELCIMP42</v>
      </c>
      <c r="C32" t="str">
        <f>'BAP-3_groups'!$A$2</f>
        <v>BAP-3-PUBTRA</v>
      </c>
      <c r="D32">
        <v>1</v>
      </c>
    </row>
    <row r="33" spans="1:4" x14ac:dyDescent="0.25">
      <c r="A33" t="s">
        <v>2</v>
      </c>
      <c r="B33" t="str">
        <f>'BAP-3_tech_groups'!A33</f>
        <v>PUBTRAELCIMP43</v>
      </c>
      <c r="C33" t="str">
        <f>'BAP-3_groups'!$A$2</f>
        <v>BAP-3-PUBTRA</v>
      </c>
      <c r="D33">
        <v>1</v>
      </c>
    </row>
    <row r="34" spans="1:4" x14ac:dyDescent="0.25">
      <c r="A34" t="s">
        <v>2</v>
      </c>
      <c r="B34" t="str">
        <f>'BAP-3_tech_groups'!A34</f>
        <v>PUBTRAELCIMP44</v>
      </c>
      <c r="C34" t="str">
        <f>'BAP-3_groups'!$A$2</f>
        <v>BAP-3-PUBTRA</v>
      </c>
      <c r="D34">
        <v>1</v>
      </c>
    </row>
    <row r="35" spans="1:4" x14ac:dyDescent="0.25">
      <c r="A35" t="s">
        <v>2</v>
      </c>
      <c r="B35" t="str">
        <f>'BAP-3_tech_groups'!A35</f>
        <v>PUBTRAELCIMP45</v>
      </c>
      <c r="C35" t="str">
        <f>'BAP-3_groups'!$A$2</f>
        <v>BAP-3-PUBTRA</v>
      </c>
      <c r="D35">
        <v>1</v>
      </c>
    </row>
    <row r="36" spans="1:4" x14ac:dyDescent="0.25">
      <c r="A36" t="s">
        <v>2</v>
      </c>
      <c r="B36" t="str">
        <f>'BAP-3_tech_groups'!A36</f>
        <v>PUBTRAELCIMP46</v>
      </c>
      <c r="C36" t="str">
        <f>'BAP-3_groups'!$A$2</f>
        <v>BAP-3-PUBTRA</v>
      </c>
      <c r="D36">
        <v>1</v>
      </c>
    </row>
    <row r="37" spans="1:4" x14ac:dyDescent="0.25">
      <c r="A37" t="s">
        <v>2</v>
      </c>
      <c r="B37" t="str">
        <f>'BAP-3_tech_groups'!A37</f>
        <v>PUBTRAELCIMP47</v>
      </c>
      <c r="C37" t="str">
        <f>'BAP-3_groups'!$A$2</f>
        <v>BAP-3-PUBTRA</v>
      </c>
      <c r="D37">
        <v>1</v>
      </c>
    </row>
    <row r="38" spans="1:4" x14ac:dyDescent="0.25">
      <c r="A38" t="s">
        <v>2</v>
      </c>
      <c r="B38" t="str">
        <f>'BAP-3_tech_groups'!A38</f>
        <v>PUBTRAELCIMP48</v>
      </c>
      <c r="C38" t="str">
        <f>'BAP-3_groups'!$A$2</f>
        <v>BAP-3-PUBTRA</v>
      </c>
      <c r="D38">
        <v>1</v>
      </c>
    </row>
    <row r="39" spans="1:4" x14ac:dyDescent="0.25">
      <c r="A39" t="s">
        <v>2</v>
      </c>
      <c r="B39" t="str">
        <f>'BAP-3_tech_groups'!A39</f>
        <v>PUBTRAELCIMP49</v>
      </c>
      <c r="C39" t="str">
        <f>'BAP-3_groups'!$A$2</f>
        <v>BAP-3-PUBTRA</v>
      </c>
      <c r="D39">
        <v>1</v>
      </c>
    </row>
    <row r="40" spans="1:4" x14ac:dyDescent="0.25">
      <c r="A40" t="s">
        <v>2</v>
      </c>
      <c r="B40" t="str">
        <f>'BAP-3_tech_groups'!A40</f>
        <v>PUBTRAELCIMP50</v>
      </c>
      <c r="C40" t="str">
        <f>'BAP-3_groups'!$A$2</f>
        <v>BAP-3-PUBTRA</v>
      </c>
      <c r="D40">
        <v>1</v>
      </c>
    </row>
    <row r="41" spans="1:4" x14ac:dyDescent="0.25">
      <c r="A41" t="s">
        <v>2</v>
      </c>
      <c r="B41" t="str">
        <f>'BAP-3_tech_groups'!A41</f>
        <v>PUBTRAETHIMP</v>
      </c>
      <c r="C41" t="str">
        <f>'BAP-3_groups'!$A$2</f>
        <v>BAP-3-PUBTRA</v>
      </c>
      <c r="D41">
        <v>1</v>
      </c>
    </row>
    <row r="42" spans="1:4" x14ac:dyDescent="0.25">
      <c r="A42" t="s">
        <v>2</v>
      </c>
      <c r="B42" t="str">
        <f>'BAP-3_tech_groups'!A42</f>
        <v>PUBTRAFTDSLIMP</v>
      </c>
      <c r="C42" t="str">
        <f>'BAP-3_groups'!$A$2</f>
        <v>BAP-3-PUBTRA</v>
      </c>
      <c r="D42">
        <v>1</v>
      </c>
    </row>
    <row r="43" spans="1:4" x14ac:dyDescent="0.25">
      <c r="A43" t="s">
        <v>2</v>
      </c>
      <c r="B43" t="str">
        <f>'BAP-3_tech_groups'!A43</f>
        <v>PUBTRAGASIMP</v>
      </c>
      <c r="C43" t="str">
        <f>'BAP-3_groups'!$A$2</f>
        <v>BAP-3-PUBTRA</v>
      </c>
      <c r="D43">
        <v>1</v>
      </c>
    </row>
    <row r="44" spans="1:4" x14ac:dyDescent="0.25">
      <c r="A44" t="s">
        <v>2</v>
      </c>
      <c r="B44" t="str">
        <f>'BAP-3_tech_groups'!A44</f>
        <v>PUBTRAHFOIMP</v>
      </c>
      <c r="C44" t="str">
        <f>'BAP-3_groups'!$A$2</f>
        <v>BAP-3-PUBTRA</v>
      </c>
      <c r="D44">
        <v>1</v>
      </c>
    </row>
    <row r="45" spans="1:4" x14ac:dyDescent="0.25">
      <c r="A45" t="s">
        <v>2</v>
      </c>
      <c r="B45" t="str">
        <f>'BAP-3_tech_groups'!A45</f>
        <v>PUBTRAHH2IMP</v>
      </c>
      <c r="C45" t="str">
        <f>'BAP-3_groups'!$A$2</f>
        <v>BAP-3-PUBTRA</v>
      </c>
      <c r="D45">
        <v>1</v>
      </c>
    </row>
    <row r="46" spans="1:4" x14ac:dyDescent="0.25">
      <c r="A46" t="s">
        <v>2</v>
      </c>
      <c r="B46" t="str">
        <f>'BAP-3_tech_groups'!A46</f>
        <v>PUBTRAKERIMP</v>
      </c>
      <c r="C46" t="str">
        <f>'BAP-3_groups'!$A$2</f>
        <v>BAP-3-PUBTRA</v>
      </c>
      <c r="D46">
        <v>1</v>
      </c>
    </row>
    <row r="47" spans="1:4" x14ac:dyDescent="0.25">
      <c r="A47" t="s">
        <v>2</v>
      </c>
      <c r="B47" t="str">
        <f>'BAP-3_tech_groups'!A47</f>
        <v>PUBTRALFOIMP</v>
      </c>
      <c r="C47" t="str">
        <f>'BAP-3_groups'!$A$2</f>
        <v>BAP-3-PUBTRA</v>
      </c>
      <c r="D47">
        <v>1</v>
      </c>
    </row>
    <row r="48" spans="1:4" x14ac:dyDescent="0.25">
      <c r="A48" t="s">
        <v>2</v>
      </c>
      <c r="B48" t="str">
        <f>'BAP-3_tech_groups'!A48</f>
        <v>PUBTRANGAIMP</v>
      </c>
      <c r="C48" t="str">
        <f>'BAP-3_groups'!$A$2</f>
        <v>BAP-3-PUBTRA</v>
      </c>
      <c r="D48">
        <v>1</v>
      </c>
    </row>
    <row r="49" spans="1:4" x14ac:dyDescent="0.25">
      <c r="A49" t="s">
        <v>2</v>
      </c>
      <c r="B49" t="str">
        <f>'BAP-3_tech_groups'!A49</f>
        <v>PUBTRAPROIMP</v>
      </c>
      <c r="C49" t="str">
        <f>'BAP-3_groups'!$A$2</f>
        <v>BAP-3-PUBTRA</v>
      </c>
      <c r="D49">
        <v>1</v>
      </c>
    </row>
    <row r="50" spans="1:4" x14ac:dyDescent="0.25">
      <c r="A50" t="s">
        <v>2</v>
      </c>
      <c r="B50" t="str">
        <f>'BAP-3_tech_groups'!A50</f>
        <v>PUBTRARDSLIMP</v>
      </c>
      <c r="C50" t="str">
        <f>'BAP-3_groups'!$A$2</f>
        <v>BAP-3-PUBTRA</v>
      </c>
      <c r="D50">
        <v>1</v>
      </c>
    </row>
    <row r="51" spans="1:4" x14ac:dyDescent="0.25">
      <c r="A51" t="s">
        <v>2</v>
      </c>
      <c r="B51" t="str">
        <f>'BAP-3_tech_groups'!A51</f>
        <v>PUBTRASGAIMP</v>
      </c>
      <c r="C51" t="str">
        <f>'BAP-3_groups'!$A$2</f>
        <v>BAP-3-PUBTRA</v>
      </c>
      <c r="D51">
        <v>1</v>
      </c>
    </row>
    <row r="52" spans="1:4" x14ac:dyDescent="0.25">
      <c r="A52" t="s">
        <v>2</v>
      </c>
      <c r="B52" t="str">
        <f>'BAP-3_tech_groups'!A52</f>
        <v>PUBTRASMTNIMP</v>
      </c>
      <c r="C52" t="str">
        <f>'BAP-3_groups'!$A$2</f>
        <v>BAP-3-PUBTRA</v>
      </c>
      <c r="D5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8366-BC63-49E1-90EA-A2D2F4D88240}">
  <sheetPr filterMode="1">
    <tabColor rgb="FFFFFF00"/>
  </sheetPr>
  <dimension ref="A1:G256"/>
  <sheetViews>
    <sheetView tabSelected="1" workbookViewId="0">
      <selection activeCell="H209" sqref="H209"/>
    </sheetView>
  </sheetViews>
  <sheetFormatPr defaultRowHeight="15" x14ac:dyDescent="0.25"/>
  <cols>
    <col min="4" max="4" width="18.7109375" bestFit="1" customWidth="1"/>
    <col min="5" max="5" width="15.28515625" bestFit="1" customWidth="1"/>
    <col min="6" max="6" width="12.28515625" bestFit="1" customWidth="1"/>
    <col min="7" max="7" width="9.85546875" bestFit="1" customWidth="1"/>
  </cols>
  <sheetData>
    <row r="1" spans="1:7" ht="14.25" customHeight="1" x14ac:dyDescent="0.25">
      <c r="A1" t="s">
        <v>508</v>
      </c>
      <c r="B1" t="s">
        <v>506</v>
      </c>
      <c r="C1" t="s">
        <v>507</v>
      </c>
      <c r="D1" t="s">
        <v>505</v>
      </c>
      <c r="E1" t="s">
        <v>509</v>
      </c>
      <c r="F1" t="s">
        <v>510</v>
      </c>
      <c r="G1" t="s">
        <v>511</v>
      </c>
    </row>
    <row r="2" spans="1:7" hidden="1" x14ac:dyDescent="0.25">
      <c r="A2">
        <f>IF(F2="",0,1)</f>
        <v>0</v>
      </c>
      <c r="B2" t="s">
        <v>2</v>
      </c>
      <c r="C2">
        <v>2030</v>
      </c>
      <c r="D2" t="str">
        <f>'BAP-3_tech_groups'!A2</f>
        <v>PUBTRABDSLIMP</v>
      </c>
      <c r="E2" t="str">
        <f t="shared" ref="E2:E65" si="0">"BAU-"&amp;LEFT(D2,6)&amp;"-1"</f>
        <v>BAU-PUBTRA-1</v>
      </c>
      <c r="F2" t="str">
        <f>_xlfn.IFNA(IF(_xlfn.IFNA(VLOOKUP(D2,'Energy share'!A:O,HLOOKUP(C2,'Energy share'!$C$1:$O$2,2,FALSE),FALSE),VLOOKUP(LEFT(D2,LEN(D2)-2),'Energy share'!A:O,HLOOKUP(C2,'Energy share'!$C$1:$O$2,2,FALSE),FALSE))="","",_xlfn.IFNA(VLOOKUP(D2,'Energy share'!A:O,HLOOKUP(C2,'Energy share'!$C$1:$O$2,2,FALSE),FALSE),VLOOKUP(LEFT(D2,LEN(D2)-2),'Energy share'!A:O,HLOOKUP(C2,'Energy share'!$C$1:$O$2,2,FALSE),FALSE))),"")</f>
        <v/>
      </c>
    </row>
    <row r="3" spans="1:7" hidden="1" x14ac:dyDescent="0.25">
      <c r="A3">
        <f t="shared" ref="A3:A66" si="1">IF(F3="",0,1)</f>
        <v>0</v>
      </c>
      <c r="B3" t="s">
        <v>2</v>
      </c>
      <c r="C3">
        <v>2030</v>
      </c>
      <c r="D3" t="str">
        <f>'BAP-3_tech_groups'!A3</f>
        <v>PUBTRABMTNIMP</v>
      </c>
      <c r="E3" t="str">
        <f t="shared" si="0"/>
        <v>BAU-PUBTRA-1</v>
      </c>
      <c r="F3" t="str">
        <f>_xlfn.IFNA(IF(_xlfn.IFNA(VLOOKUP(D3,'Energy share'!A:O,HLOOKUP(C3,'Energy share'!$C$1:$O$2,2,FALSE),FALSE),VLOOKUP(LEFT(D3,LEN(D3)-2),'Energy share'!A:O,HLOOKUP(C3,'Energy share'!$C$1:$O$2,2,FALSE),FALSE))="","",_xlfn.IFNA(VLOOKUP(D3,'Energy share'!A:O,HLOOKUP(C3,'Energy share'!$C$1:$O$2,2,FALSE),FALSE),VLOOKUP(LEFT(D3,LEN(D3)-2),'Energy share'!A:O,HLOOKUP(C3,'Energy share'!$C$1:$O$2,2,FALSE),FALSE))),"")</f>
        <v/>
      </c>
    </row>
    <row r="4" spans="1:7" hidden="1" x14ac:dyDescent="0.25">
      <c r="A4">
        <f t="shared" si="1"/>
        <v>0</v>
      </c>
      <c r="B4" t="s">
        <v>2</v>
      </c>
      <c r="C4">
        <v>2030</v>
      </c>
      <c r="D4" t="str">
        <f>'BAP-3_tech_groups'!A4</f>
        <v>PUBTRACETHIMP</v>
      </c>
      <c r="E4" t="str">
        <f t="shared" si="0"/>
        <v>BAU-PUBTRA-1</v>
      </c>
      <c r="F4" t="str">
        <f>_xlfn.IFNA(IF(_xlfn.IFNA(VLOOKUP(D4,'Energy share'!A:O,HLOOKUP(C4,'Energy share'!$C$1:$O$2,2,FALSE),FALSE),VLOOKUP(LEFT(D4,LEN(D4)-2),'Energy share'!A:O,HLOOKUP(C4,'Energy share'!$C$1:$O$2,2,FALSE),FALSE))="","",_xlfn.IFNA(VLOOKUP(D4,'Energy share'!A:O,HLOOKUP(C4,'Energy share'!$C$1:$O$2,2,FALSE),FALSE),VLOOKUP(LEFT(D4,LEN(D4)-2),'Energy share'!A:O,HLOOKUP(C4,'Energy share'!$C$1:$O$2,2,FALSE),FALSE))),"")</f>
        <v/>
      </c>
    </row>
    <row r="5" spans="1:7" x14ac:dyDescent="0.25">
      <c r="A5">
        <f t="shared" si="1"/>
        <v>1</v>
      </c>
      <c r="B5" t="s">
        <v>2</v>
      </c>
      <c r="C5">
        <v>2030</v>
      </c>
      <c r="D5" t="str">
        <f>'BAP-3_tech_groups'!A5</f>
        <v>PUBTRADSLIMP</v>
      </c>
      <c r="E5" t="str">
        <f>'BAP-3_groups'!$A$2</f>
        <v>BAP-3-PUBTRA</v>
      </c>
      <c r="F5">
        <f>_xlfn.IFNA(IF(_xlfn.IFNA(VLOOKUP(D5,'Energy share'!A:O,HLOOKUP(C5,'Energy share'!$C$1:$O$2,2,FALSE),FALSE),VLOOKUP(LEFT(D5,LEN(D5)-2),'Energy share'!A:O,HLOOKUP(C5,'Energy share'!$C$1:$O$2,2,FALSE),FALSE))="","",_xlfn.IFNA(VLOOKUP(D5,'Energy share'!A:O,HLOOKUP(C5,'Energy share'!$C$1:$O$2,2,FALSE),FALSE),VLOOKUP(LEFT(D5,LEN(D5)-2),'Energy share'!A:O,HLOOKUP(C5,'Energy share'!$C$1:$O$2,2,FALSE),FALSE))),"")</f>
        <v>0.24198672937957669</v>
      </c>
    </row>
    <row r="6" spans="1:7" hidden="1" x14ac:dyDescent="0.25">
      <c r="A6">
        <f t="shared" si="1"/>
        <v>0</v>
      </c>
      <c r="B6" t="s">
        <v>2</v>
      </c>
      <c r="C6">
        <v>2030</v>
      </c>
      <c r="D6" t="str">
        <f>'BAP-3_tech_groups'!A6</f>
        <v>PUBTRAELCIMP16</v>
      </c>
      <c r="E6" t="str">
        <f t="shared" si="0"/>
        <v>BAU-PUBTRA-1</v>
      </c>
      <c r="F6" t="str">
        <f>_xlfn.IFNA(IF(_xlfn.IFNA(VLOOKUP(D6,'Energy share'!A:O,HLOOKUP(C6,'Energy share'!$C$1:$O$2,2,FALSE),FALSE),VLOOKUP(LEFT(D6,LEN(D6)-2),'Energy share'!A:O,HLOOKUP(C6,'Energy share'!$C$1:$O$2,2,FALSE),FALSE))="","",_xlfn.IFNA(VLOOKUP(D6,'Energy share'!A:O,HLOOKUP(C6,'Energy share'!$C$1:$O$2,2,FALSE),FALSE),VLOOKUP(LEFT(D6,LEN(D6)-2),'Energy share'!A:O,HLOOKUP(C6,'Energy share'!$C$1:$O$2,2,FALSE),FALSE))),"")</f>
        <v/>
      </c>
    </row>
    <row r="7" spans="1:7" hidden="1" x14ac:dyDescent="0.25">
      <c r="A7">
        <f t="shared" si="1"/>
        <v>0</v>
      </c>
      <c r="B7" t="s">
        <v>2</v>
      </c>
      <c r="C7">
        <v>2030</v>
      </c>
      <c r="D7" t="str">
        <f>'BAP-3_tech_groups'!A7</f>
        <v>PUBTRAELCIMP17</v>
      </c>
      <c r="E7" t="str">
        <f t="shared" si="0"/>
        <v>BAU-PUBTRA-1</v>
      </c>
      <c r="F7" t="str">
        <f>_xlfn.IFNA(IF(_xlfn.IFNA(VLOOKUP(D7,'Energy share'!A:O,HLOOKUP(C7,'Energy share'!$C$1:$O$2,2,FALSE),FALSE),VLOOKUP(LEFT(D7,LEN(D7)-2),'Energy share'!A:O,HLOOKUP(C7,'Energy share'!$C$1:$O$2,2,FALSE),FALSE))="","",_xlfn.IFNA(VLOOKUP(D7,'Energy share'!A:O,HLOOKUP(C7,'Energy share'!$C$1:$O$2,2,FALSE),FALSE),VLOOKUP(LEFT(D7,LEN(D7)-2),'Energy share'!A:O,HLOOKUP(C7,'Energy share'!$C$1:$O$2,2,FALSE),FALSE))),"")</f>
        <v/>
      </c>
    </row>
    <row r="8" spans="1:7" hidden="1" x14ac:dyDescent="0.25">
      <c r="A8">
        <f t="shared" si="1"/>
        <v>0</v>
      </c>
      <c r="B8" t="s">
        <v>2</v>
      </c>
      <c r="C8">
        <v>2030</v>
      </c>
      <c r="D8" t="str">
        <f>'BAP-3_tech_groups'!A8</f>
        <v>PUBTRAELCIMP18</v>
      </c>
      <c r="E8" t="str">
        <f t="shared" si="0"/>
        <v>BAU-PUBTRA-1</v>
      </c>
      <c r="F8" t="str">
        <f>_xlfn.IFNA(IF(_xlfn.IFNA(VLOOKUP(D8,'Energy share'!A:O,HLOOKUP(C8,'Energy share'!$C$1:$O$2,2,FALSE),FALSE),VLOOKUP(LEFT(D8,LEN(D8)-2),'Energy share'!A:O,HLOOKUP(C8,'Energy share'!$C$1:$O$2,2,FALSE),FALSE))="","",_xlfn.IFNA(VLOOKUP(D8,'Energy share'!A:O,HLOOKUP(C8,'Energy share'!$C$1:$O$2,2,FALSE),FALSE),VLOOKUP(LEFT(D8,LEN(D8)-2),'Energy share'!A:O,HLOOKUP(C8,'Energy share'!$C$1:$O$2,2,FALSE),FALSE))),"")</f>
        <v/>
      </c>
    </row>
    <row r="9" spans="1:7" hidden="1" x14ac:dyDescent="0.25">
      <c r="A9">
        <f t="shared" si="1"/>
        <v>0</v>
      </c>
      <c r="B9" t="s">
        <v>2</v>
      </c>
      <c r="C9">
        <v>2030</v>
      </c>
      <c r="D9" t="str">
        <f>'BAP-3_tech_groups'!A9</f>
        <v>PUBTRAELCIMP19</v>
      </c>
      <c r="E9" t="str">
        <f t="shared" si="0"/>
        <v>BAU-PUBTRA-1</v>
      </c>
      <c r="F9" t="str">
        <f>_xlfn.IFNA(IF(_xlfn.IFNA(VLOOKUP(D9,'Energy share'!A:O,HLOOKUP(C9,'Energy share'!$C$1:$O$2,2,FALSE),FALSE),VLOOKUP(LEFT(D9,LEN(D9)-2),'Energy share'!A:O,HLOOKUP(C9,'Energy share'!$C$1:$O$2,2,FALSE),FALSE))="","",_xlfn.IFNA(VLOOKUP(D9,'Energy share'!A:O,HLOOKUP(C9,'Energy share'!$C$1:$O$2,2,FALSE),FALSE),VLOOKUP(LEFT(D9,LEN(D9)-2),'Energy share'!A:O,HLOOKUP(C9,'Energy share'!$C$1:$O$2,2,FALSE),FALSE))),"")</f>
        <v/>
      </c>
    </row>
    <row r="10" spans="1:7" hidden="1" x14ac:dyDescent="0.25">
      <c r="A10">
        <f t="shared" si="1"/>
        <v>0</v>
      </c>
      <c r="B10" t="s">
        <v>2</v>
      </c>
      <c r="C10">
        <v>2030</v>
      </c>
      <c r="D10" t="str">
        <f>'BAP-3_tech_groups'!A10</f>
        <v>PUBTRAELCIMP20</v>
      </c>
      <c r="E10" t="str">
        <f t="shared" si="0"/>
        <v>BAU-PUBTRA-1</v>
      </c>
      <c r="F10" t="str">
        <f>_xlfn.IFNA(IF(_xlfn.IFNA(VLOOKUP(D10,'Energy share'!A:O,HLOOKUP(C10,'Energy share'!$C$1:$O$2,2,FALSE),FALSE),VLOOKUP(LEFT(D10,LEN(D10)-2),'Energy share'!A:O,HLOOKUP(C10,'Energy share'!$C$1:$O$2,2,FALSE),FALSE))="","",_xlfn.IFNA(VLOOKUP(D10,'Energy share'!A:O,HLOOKUP(C10,'Energy share'!$C$1:$O$2,2,FALSE),FALSE),VLOOKUP(LEFT(D10,LEN(D10)-2),'Energy share'!A:O,HLOOKUP(C10,'Energy share'!$C$1:$O$2,2,FALSE),FALSE))),"")</f>
        <v/>
      </c>
    </row>
    <row r="11" spans="1:7" hidden="1" x14ac:dyDescent="0.25">
      <c r="A11">
        <f t="shared" si="1"/>
        <v>0</v>
      </c>
      <c r="B11" t="s">
        <v>2</v>
      </c>
      <c r="C11">
        <v>2030</v>
      </c>
      <c r="D11" t="str">
        <f>'BAP-3_tech_groups'!A11</f>
        <v>PUBTRAELCIMP21</v>
      </c>
      <c r="E11" t="str">
        <f t="shared" si="0"/>
        <v>BAU-PUBTRA-1</v>
      </c>
      <c r="F11" t="str">
        <f>_xlfn.IFNA(IF(_xlfn.IFNA(VLOOKUP(D11,'Energy share'!A:O,HLOOKUP(C11,'Energy share'!$C$1:$O$2,2,FALSE),FALSE),VLOOKUP(LEFT(D11,LEN(D11)-2),'Energy share'!A:O,HLOOKUP(C11,'Energy share'!$C$1:$O$2,2,FALSE),FALSE))="","",_xlfn.IFNA(VLOOKUP(D11,'Energy share'!A:O,HLOOKUP(C11,'Energy share'!$C$1:$O$2,2,FALSE),FALSE),VLOOKUP(LEFT(D11,LEN(D11)-2),'Energy share'!A:O,HLOOKUP(C11,'Energy share'!$C$1:$O$2,2,FALSE),FALSE))),"")</f>
        <v/>
      </c>
    </row>
    <row r="12" spans="1:7" hidden="1" x14ac:dyDescent="0.25">
      <c r="A12">
        <f t="shared" si="1"/>
        <v>0</v>
      </c>
      <c r="B12" t="s">
        <v>2</v>
      </c>
      <c r="C12">
        <v>2030</v>
      </c>
      <c r="D12" t="str">
        <f>'BAP-3_tech_groups'!A12</f>
        <v>PUBTRAELCIMP22</v>
      </c>
      <c r="E12" t="str">
        <f t="shared" si="0"/>
        <v>BAU-PUBTRA-1</v>
      </c>
      <c r="F12" t="str">
        <f>_xlfn.IFNA(IF(_xlfn.IFNA(VLOOKUP(D12,'Energy share'!A:O,HLOOKUP(C12,'Energy share'!$C$1:$O$2,2,FALSE),FALSE),VLOOKUP(LEFT(D12,LEN(D12)-2),'Energy share'!A:O,HLOOKUP(C12,'Energy share'!$C$1:$O$2,2,FALSE),FALSE))="","",_xlfn.IFNA(VLOOKUP(D12,'Energy share'!A:O,HLOOKUP(C12,'Energy share'!$C$1:$O$2,2,FALSE),FALSE),VLOOKUP(LEFT(D12,LEN(D12)-2),'Energy share'!A:O,HLOOKUP(C12,'Energy share'!$C$1:$O$2,2,FALSE),FALSE))),"")</f>
        <v/>
      </c>
    </row>
    <row r="13" spans="1:7" hidden="1" x14ac:dyDescent="0.25">
      <c r="A13">
        <f t="shared" si="1"/>
        <v>0</v>
      </c>
      <c r="B13" t="s">
        <v>2</v>
      </c>
      <c r="C13">
        <v>2030</v>
      </c>
      <c r="D13" t="str">
        <f>'BAP-3_tech_groups'!A13</f>
        <v>PUBTRAELCIMP23</v>
      </c>
      <c r="E13" t="str">
        <f t="shared" si="0"/>
        <v>BAU-PUBTRA-1</v>
      </c>
      <c r="F13" t="str">
        <f>_xlfn.IFNA(IF(_xlfn.IFNA(VLOOKUP(D13,'Energy share'!A:O,HLOOKUP(C13,'Energy share'!$C$1:$O$2,2,FALSE),FALSE),VLOOKUP(LEFT(D13,LEN(D13)-2),'Energy share'!A:O,HLOOKUP(C13,'Energy share'!$C$1:$O$2,2,FALSE),FALSE))="","",_xlfn.IFNA(VLOOKUP(D13,'Energy share'!A:O,HLOOKUP(C13,'Energy share'!$C$1:$O$2,2,FALSE),FALSE),VLOOKUP(LEFT(D13,LEN(D13)-2),'Energy share'!A:O,HLOOKUP(C13,'Energy share'!$C$1:$O$2,2,FALSE),FALSE))),"")</f>
        <v/>
      </c>
    </row>
    <row r="14" spans="1:7" hidden="1" x14ac:dyDescent="0.25">
      <c r="A14">
        <f t="shared" si="1"/>
        <v>0</v>
      </c>
      <c r="B14" t="s">
        <v>2</v>
      </c>
      <c r="C14">
        <v>2030</v>
      </c>
      <c r="D14" t="str">
        <f>'BAP-3_tech_groups'!A14</f>
        <v>PUBTRAELCIMP24</v>
      </c>
      <c r="E14" t="str">
        <f t="shared" si="0"/>
        <v>BAU-PUBTRA-1</v>
      </c>
      <c r="F14" t="str">
        <f>_xlfn.IFNA(IF(_xlfn.IFNA(VLOOKUP(D14,'Energy share'!A:O,HLOOKUP(C14,'Energy share'!$C$1:$O$2,2,FALSE),FALSE),VLOOKUP(LEFT(D14,LEN(D14)-2),'Energy share'!A:O,HLOOKUP(C14,'Energy share'!$C$1:$O$2,2,FALSE),FALSE))="","",_xlfn.IFNA(VLOOKUP(D14,'Energy share'!A:O,HLOOKUP(C14,'Energy share'!$C$1:$O$2,2,FALSE),FALSE),VLOOKUP(LEFT(D14,LEN(D14)-2),'Energy share'!A:O,HLOOKUP(C14,'Energy share'!$C$1:$O$2,2,FALSE),FALSE))),"")</f>
        <v/>
      </c>
    </row>
    <row r="15" spans="1:7" hidden="1" x14ac:dyDescent="0.25">
      <c r="A15">
        <f t="shared" si="1"/>
        <v>0</v>
      </c>
      <c r="B15" t="s">
        <v>2</v>
      </c>
      <c r="C15">
        <v>2030</v>
      </c>
      <c r="D15" t="str">
        <f>'BAP-3_tech_groups'!A15</f>
        <v>PUBTRAELCIMP25</v>
      </c>
      <c r="E15" t="str">
        <f t="shared" si="0"/>
        <v>BAU-PUBTRA-1</v>
      </c>
      <c r="F15" t="str">
        <f>_xlfn.IFNA(IF(_xlfn.IFNA(VLOOKUP(D15,'Energy share'!A:O,HLOOKUP(C15,'Energy share'!$C$1:$O$2,2,FALSE),FALSE),VLOOKUP(LEFT(D15,LEN(D15)-2),'Energy share'!A:O,HLOOKUP(C15,'Energy share'!$C$1:$O$2,2,FALSE),FALSE))="","",_xlfn.IFNA(VLOOKUP(D15,'Energy share'!A:O,HLOOKUP(C15,'Energy share'!$C$1:$O$2,2,FALSE),FALSE),VLOOKUP(LEFT(D15,LEN(D15)-2),'Energy share'!A:O,HLOOKUP(C15,'Energy share'!$C$1:$O$2,2,FALSE),FALSE))),"")</f>
        <v/>
      </c>
    </row>
    <row r="16" spans="1:7" hidden="1" x14ac:dyDescent="0.25">
      <c r="A16">
        <f t="shared" si="1"/>
        <v>0</v>
      </c>
      <c r="B16" t="s">
        <v>2</v>
      </c>
      <c r="C16">
        <v>2030</v>
      </c>
      <c r="D16" t="str">
        <f>'BAP-3_tech_groups'!A16</f>
        <v>PUBTRAELCIMP26</v>
      </c>
      <c r="E16" t="str">
        <f t="shared" si="0"/>
        <v>BAU-PUBTRA-1</v>
      </c>
      <c r="F16" t="str">
        <f>_xlfn.IFNA(IF(_xlfn.IFNA(VLOOKUP(D16,'Energy share'!A:O,HLOOKUP(C16,'Energy share'!$C$1:$O$2,2,FALSE),FALSE),VLOOKUP(LEFT(D16,LEN(D16)-2),'Energy share'!A:O,HLOOKUP(C16,'Energy share'!$C$1:$O$2,2,FALSE),FALSE))="","",_xlfn.IFNA(VLOOKUP(D16,'Energy share'!A:O,HLOOKUP(C16,'Energy share'!$C$1:$O$2,2,FALSE),FALSE),VLOOKUP(LEFT(D16,LEN(D16)-2),'Energy share'!A:O,HLOOKUP(C16,'Energy share'!$C$1:$O$2,2,FALSE),FALSE))),"")</f>
        <v/>
      </c>
    </row>
    <row r="17" spans="1:6" hidden="1" x14ac:dyDescent="0.25">
      <c r="A17">
        <f t="shared" si="1"/>
        <v>0</v>
      </c>
      <c r="B17" t="s">
        <v>2</v>
      </c>
      <c r="C17">
        <v>2030</v>
      </c>
      <c r="D17" t="str">
        <f>'BAP-3_tech_groups'!A17</f>
        <v>PUBTRAELCIMP27</v>
      </c>
      <c r="E17" t="str">
        <f t="shared" si="0"/>
        <v>BAU-PUBTRA-1</v>
      </c>
      <c r="F17" t="str">
        <f>_xlfn.IFNA(IF(_xlfn.IFNA(VLOOKUP(D17,'Energy share'!A:O,HLOOKUP(C17,'Energy share'!$C$1:$O$2,2,FALSE),FALSE),VLOOKUP(LEFT(D17,LEN(D17)-2),'Energy share'!A:O,HLOOKUP(C17,'Energy share'!$C$1:$O$2,2,FALSE),FALSE))="","",_xlfn.IFNA(VLOOKUP(D17,'Energy share'!A:O,HLOOKUP(C17,'Energy share'!$C$1:$O$2,2,FALSE),FALSE),VLOOKUP(LEFT(D17,LEN(D17)-2),'Energy share'!A:O,HLOOKUP(C17,'Energy share'!$C$1:$O$2,2,FALSE),FALSE))),"")</f>
        <v/>
      </c>
    </row>
    <row r="18" spans="1:6" hidden="1" x14ac:dyDescent="0.25">
      <c r="A18">
        <f t="shared" si="1"/>
        <v>0</v>
      </c>
      <c r="B18" t="s">
        <v>2</v>
      </c>
      <c r="C18">
        <v>2030</v>
      </c>
      <c r="D18" t="str">
        <f>'BAP-3_tech_groups'!A18</f>
        <v>PUBTRAELCIMP28</v>
      </c>
      <c r="E18" t="str">
        <f t="shared" si="0"/>
        <v>BAU-PUBTRA-1</v>
      </c>
      <c r="F18" t="str">
        <f>_xlfn.IFNA(IF(_xlfn.IFNA(VLOOKUP(D18,'Energy share'!A:O,HLOOKUP(C18,'Energy share'!$C$1:$O$2,2,FALSE),FALSE),VLOOKUP(LEFT(D18,LEN(D18)-2),'Energy share'!A:O,HLOOKUP(C18,'Energy share'!$C$1:$O$2,2,FALSE),FALSE))="","",_xlfn.IFNA(VLOOKUP(D18,'Energy share'!A:O,HLOOKUP(C18,'Energy share'!$C$1:$O$2,2,FALSE),FALSE),VLOOKUP(LEFT(D18,LEN(D18)-2),'Energy share'!A:O,HLOOKUP(C18,'Energy share'!$C$1:$O$2,2,FALSE),FALSE))),"")</f>
        <v/>
      </c>
    </row>
    <row r="19" spans="1:6" hidden="1" x14ac:dyDescent="0.25">
      <c r="A19">
        <f t="shared" si="1"/>
        <v>0</v>
      </c>
      <c r="B19" t="s">
        <v>2</v>
      </c>
      <c r="C19">
        <v>2030</v>
      </c>
      <c r="D19" t="str">
        <f>'BAP-3_tech_groups'!A19</f>
        <v>PUBTRAELCIMP29</v>
      </c>
      <c r="E19" t="str">
        <f t="shared" si="0"/>
        <v>BAU-PUBTRA-1</v>
      </c>
      <c r="F19" t="str">
        <f>_xlfn.IFNA(IF(_xlfn.IFNA(VLOOKUP(D19,'Energy share'!A:O,HLOOKUP(C19,'Energy share'!$C$1:$O$2,2,FALSE),FALSE),VLOOKUP(LEFT(D19,LEN(D19)-2),'Energy share'!A:O,HLOOKUP(C19,'Energy share'!$C$1:$O$2,2,FALSE),FALSE))="","",_xlfn.IFNA(VLOOKUP(D19,'Energy share'!A:O,HLOOKUP(C19,'Energy share'!$C$1:$O$2,2,FALSE),FALSE),VLOOKUP(LEFT(D19,LEN(D19)-2),'Energy share'!A:O,HLOOKUP(C19,'Energy share'!$C$1:$O$2,2,FALSE),FALSE))),"")</f>
        <v/>
      </c>
    </row>
    <row r="20" spans="1:6" hidden="1" x14ac:dyDescent="0.25">
      <c r="A20">
        <f t="shared" si="1"/>
        <v>0</v>
      </c>
      <c r="B20" t="s">
        <v>2</v>
      </c>
      <c r="C20">
        <v>2030</v>
      </c>
      <c r="D20" t="str">
        <f>'BAP-3_tech_groups'!A20</f>
        <v>PUBTRAELCIMP30</v>
      </c>
      <c r="E20" t="str">
        <f t="shared" si="0"/>
        <v>BAU-PUBTRA-1</v>
      </c>
      <c r="F20" t="str">
        <f>_xlfn.IFNA(IF(_xlfn.IFNA(VLOOKUP(D20,'Energy share'!A:O,HLOOKUP(C20,'Energy share'!$C$1:$O$2,2,FALSE),FALSE),VLOOKUP(LEFT(D20,LEN(D20)-2),'Energy share'!A:O,HLOOKUP(C20,'Energy share'!$C$1:$O$2,2,FALSE),FALSE))="","",_xlfn.IFNA(VLOOKUP(D20,'Energy share'!A:O,HLOOKUP(C20,'Energy share'!$C$1:$O$2,2,FALSE),FALSE),VLOOKUP(LEFT(D20,LEN(D20)-2),'Energy share'!A:O,HLOOKUP(C20,'Energy share'!$C$1:$O$2,2,FALSE),FALSE))),"")</f>
        <v/>
      </c>
    </row>
    <row r="21" spans="1:6" hidden="1" x14ac:dyDescent="0.25">
      <c r="A21">
        <f t="shared" si="1"/>
        <v>0</v>
      </c>
      <c r="B21" t="s">
        <v>2</v>
      </c>
      <c r="C21">
        <v>2030</v>
      </c>
      <c r="D21" t="str">
        <f>'BAP-3_tech_groups'!A21</f>
        <v>PUBTRAELCIMP31</v>
      </c>
      <c r="E21" t="str">
        <f t="shared" si="0"/>
        <v>BAU-PUBTRA-1</v>
      </c>
      <c r="F21" t="str">
        <f>_xlfn.IFNA(IF(_xlfn.IFNA(VLOOKUP(D21,'Energy share'!A:O,HLOOKUP(C21,'Energy share'!$C$1:$O$2,2,FALSE),FALSE),VLOOKUP(LEFT(D21,LEN(D21)-2),'Energy share'!A:O,HLOOKUP(C21,'Energy share'!$C$1:$O$2,2,FALSE),FALSE))="","",_xlfn.IFNA(VLOOKUP(D21,'Energy share'!A:O,HLOOKUP(C21,'Energy share'!$C$1:$O$2,2,FALSE),FALSE),VLOOKUP(LEFT(D21,LEN(D21)-2),'Energy share'!A:O,HLOOKUP(C21,'Energy share'!$C$1:$O$2,2,FALSE),FALSE))),"")</f>
        <v/>
      </c>
    </row>
    <row r="22" spans="1:6" hidden="1" x14ac:dyDescent="0.25">
      <c r="A22">
        <f t="shared" si="1"/>
        <v>0</v>
      </c>
      <c r="B22" t="s">
        <v>2</v>
      </c>
      <c r="C22">
        <v>2030</v>
      </c>
      <c r="D22" t="str">
        <f>'BAP-3_tech_groups'!A22</f>
        <v>PUBTRAELCIMP32</v>
      </c>
      <c r="E22" t="str">
        <f t="shared" si="0"/>
        <v>BAU-PUBTRA-1</v>
      </c>
      <c r="F22" t="str">
        <f>_xlfn.IFNA(IF(_xlfn.IFNA(VLOOKUP(D22,'Energy share'!A:O,HLOOKUP(C22,'Energy share'!$C$1:$O$2,2,FALSE),FALSE),VLOOKUP(LEFT(D22,LEN(D22)-2),'Energy share'!A:O,HLOOKUP(C22,'Energy share'!$C$1:$O$2,2,FALSE),FALSE))="","",_xlfn.IFNA(VLOOKUP(D22,'Energy share'!A:O,HLOOKUP(C22,'Energy share'!$C$1:$O$2,2,FALSE),FALSE),VLOOKUP(LEFT(D22,LEN(D22)-2),'Energy share'!A:O,HLOOKUP(C22,'Energy share'!$C$1:$O$2,2,FALSE),FALSE))),"")</f>
        <v/>
      </c>
    </row>
    <row r="23" spans="1:6" hidden="1" x14ac:dyDescent="0.25">
      <c r="A23">
        <f t="shared" si="1"/>
        <v>0</v>
      </c>
      <c r="B23" t="s">
        <v>2</v>
      </c>
      <c r="C23">
        <v>2030</v>
      </c>
      <c r="D23" t="str">
        <f>'BAP-3_tech_groups'!A23</f>
        <v>PUBTRAELCIMP33</v>
      </c>
      <c r="E23" t="str">
        <f t="shared" si="0"/>
        <v>BAU-PUBTRA-1</v>
      </c>
      <c r="F23" t="str">
        <f>_xlfn.IFNA(IF(_xlfn.IFNA(VLOOKUP(D23,'Energy share'!A:O,HLOOKUP(C23,'Energy share'!$C$1:$O$2,2,FALSE),FALSE),VLOOKUP(LEFT(D23,LEN(D23)-2),'Energy share'!A:O,HLOOKUP(C23,'Energy share'!$C$1:$O$2,2,FALSE),FALSE))="","",_xlfn.IFNA(VLOOKUP(D23,'Energy share'!A:O,HLOOKUP(C23,'Energy share'!$C$1:$O$2,2,FALSE),FALSE),VLOOKUP(LEFT(D23,LEN(D23)-2),'Energy share'!A:O,HLOOKUP(C23,'Energy share'!$C$1:$O$2,2,FALSE),FALSE))),"")</f>
        <v/>
      </c>
    </row>
    <row r="24" spans="1:6" hidden="1" x14ac:dyDescent="0.25">
      <c r="A24">
        <f t="shared" si="1"/>
        <v>0</v>
      </c>
      <c r="B24" t="s">
        <v>2</v>
      </c>
      <c r="C24">
        <v>2030</v>
      </c>
      <c r="D24" t="str">
        <f>'BAP-3_tech_groups'!A24</f>
        <v>PUBTRAELCIMP34</v>
      </c>
      <c r="E24" t="str">
        <f t="shared" si="0"/>
        <v>BAU-PUBTRA-1</v>
      </c>
      <c r="F24" t="str">
        <f>_xlfn.IFNA(IF(_xlfn.IFNA(VLOOKUP(D24,'Energy share'!A:O,HLOOKUP(C24,'Energy share'!$C$1:$O$2,2,FALSE),FALSE),VLOOKUP(LEFT(D24,LEN(D24)-2),'Energy share'!A:O,HLOOKUP(C24,'Energy share'!$C$1:$O$2,2,FALSE),FALSE))="","",_xlfn.IFNA(VLOOKUP(D24,'Energy share'!A:O,HLOOKUP(C24,'Energy share'!$C$1:$O$2,2,FALSE),FALSE),VLOOKUP(LEFT(D24,LEN(D24)-2),'Energy share'!A:O,HLOOKUP(C24,'Energy share'!$C$1:$O$2,2,FALSE),FALSE))),"")</f>
        <v/>
      </c>
    </row>
    <row r="25" spans="1:6" hidden="1" x14ac:dyDescent="0.25">
      <c r="A25">
        <f t="shared" si="1"/>
        <v>0</v>
      </c>
      <c r="B25" t="s">
        <v>2</v>
      </c>
      <c r="C25">
        <v>2030</v>
      </c>
      <c r="D25" t="str">
        <f>'BAP-3_tech_groups'!A25</f>
        <v>PUBTRAELCIMP35</v>
      </c>
      <c r="E25" t="str">
        <f t="shared" si="0"/>
        <v>BAU-PUBTRA-1</v>
      </c>
      <c r="F25" t="str">
        <f>_xlfn.IFNA(IF(_xlfn.IFNA(VLOOKUP(D25,'Energy share'!A:O,HLOOKUP(C25,'Energy share'!$C$1:$O$2,2,FALSE),FALSE),VLOOKUP(LEFT(D25,LEN(D25)-2),'Energy share'!A:O,HLOOKUP(C25,'Energy share'!$C$1:$O$2,2,FALSE),FALSE))="","",_xlfn.IFNA(VLOOKUP(D25,'Energy share'!A:O,HLOOKUP(C25,'Energy share'!$C$1:$O$2,2,FALSE),FALSE),VLOOKUP(LEFT(D25,LEN(D25)-2),'Energy share'!A:O,HLOOKUP(C25,'Energy share'!$C$1:$O$2,2,FALSE),FALSE))),"")</f>
        <v/>
      </c>
    </row>
    <row r="26" spans="1:6" hidden="1" x14ac:dyDescent="0.25">
      <c r="A26">
        <f t="shared" si="1"/>
        <v>0</v>
      </c>
      <c r="B26" t="s">
        <v>2</v>
      </c>
      <c r="C26">
        <v>2030</v>
      </c>
      <c r="D26" t="str">
        <f>'BAP-3_tech_groups'!A26</f>
        <v>PUBTRAELCIMP36</v>
      </c>
      <c r="E26" t="str">
        <f t="shared" si="0"/>
        <v>BAU-PUBTRA-1</v>
      </c>
      <c r="F26" t="str">
        <f>_xlfn.IFNA(IF(_xlfn.IFNA(VLOOKUP(D26,'Energy share'!A:O,HLOOKUP(C26,'Energy share'!$C$1:$O$2,2,FALSE),FALSE),VLOOKUP(LEFT(D26,LEN(D26)-2),'Energy share'!A:O,HLOOKUP(C26,'Energy share'!$C$1:$O$2,2,FALSE),FALSE))="","",_xlfn.IFNA(VLOOKUP(D26,'Energy share'!A:O,HLOOKUP(C26,'Energy share'!$C$1:$O$2,2,FALSE),FALSE),VLOOKUP(LEFT(D26,LEN(D26)-2),'Energy share'!A:O,HLOOKUP(C26,'Energy share'!$C$1:$O$2,2,FALSE),FALSE))),"")</f>
        <v/>
      </c>
    </row>
    <row r="27" spans="1:6" hidden="1" x14ac:dyDescent="0.25">
      <c r="A27">
        <f t="shared" si="1"/>
        <v>0</v>
      </c>
      <c r="B27" t="s">
        <v>2</v>
      </c>
      <c r="C27">
        <v>2030</v>
      </c>
      <c r="D27" t="str">
        <f>'BAP-3_tech_groups'!A27</f>
        <v>PUBTRAELCIMP37</v>
      </c>
      <c r="E27" t="str">
        <f t="shared" si="0"/>
        <v>BAU-PUBTRA-1</v>
      </c>
      <c r="F27" t="str">
        <f>_xlfn.IFNA(IF(_xlfn.IFNA(VLOOKUP(D27,'Energy share'!A:O,HLOOKUP(C27,'Energy share'!$C$1:$O$2,2,FALSE),FALSE),VLOOKUP(LEFT(D27,LEN(D27)-2),'Energy share'!A:O,HLOOKUP(C27,'Energy share'!$C$1:$O$2,2,FALSE),FALSE))="","",_xlfn.IFNA(VLOOKUP(D27,'Energy share'!A:O,HLOOKUP(C27,'Energy share'!$C$1:$O$2,2,FALSE),FALSE),VLOOKUP(LEFT(D27,LEN(D27)-2),'Energy share'!A:O,HLOOKUP(C27,'Energy share'!$C$1:$O$2,2,FALSE),FALSE))),"")</f>
        <v/>
      </c>
    </row>
    <row r="28" spans="1:6" hidden="1" x14ac:dyDescent="0.25">
      <c r="A28">
        <f t="shared" si="1"/>
        <v>0</v>
      </c>
      <c r="B28" t="s">
        <v>2</v>
      </c>
      <c r="C28">
        <v>2030</v>
      </c>
      <c r="D28" t="str">
        <f>'BAP-3_tech_groups'!A28</f>
        <v>PUBTRAELCIMP38</v>
      </c>
      <c r="E28" t="str">
        <f t="shared" si="0"/>
        <v>BAU-PUBTRA-1</v>
      </c>
      <c r="F28" t="str">
        <f>_xlfn.IFNA(IF(_xlfn.IFNA(VLOOKUP(D28,'Energy share'!A:O,HLOOKUP(C28,'Energy share'!$C$1:$O$2,2,FALSE),FALSE),VLOOKUP(LEFT(D28,LEN(D28)-2),'Energy share'!A:O,HLOOKUP(C28,'Energy share'!$C$1:$O$2,2,FALSE),FALSE))="","",_xlfn.IFNA(VLOOKUP(D28,'Energy share'!A:O,HLOOKUP(C28,'Energy share'!$C$1:$O$2,2,FALSE),FALSE),VLOOKUP(LEFT(D28,LEN(D28)-2),'Energy share'!A:O,HLOOKUP(C28,'Energy share'!$C$1:$O$2,2,FALSE),FALSE))),"")</f>
        <v/>
      </c>
    </row>
    <row r="29" spans="1:6" hidden="1" x14ac:dyDescent="0.25">
      <c r="A29">
        <f t="shared" si="1"/>
        <v>0</v>
      </c>
      <c r="B29" t="s">
        <v>2</v>
      </c>
      <c r="C29">
        <v>2030</v>
      </c>
      <c r="D29" t="str">
        <f>'BAP-3_tech_groups'!A29</f>
        <v>PUBTRAELCIMP39</v>
      </c>
      <c r="E29" t="str">
        <f t="shared" si="0"/>
        <v>BAU-PUBTRA-1</v>
      </c>
      <c r="F29" t="str">
        <f>_xlfn.IFNA(IF(_xlfn.IFNA(VLOOKUP(D29,'Energy share'!A:O,HLOOKUP(C29,'Energy share'!$C$1:$O$2,2,FALSE),FALSE),VLOOKUP(LEFT(D29,LEN(D29)-2),'Energy share'!A:O,HLOOKUP(C29,'Energy share'!$C$1:$O$2,2,FALSE),FALSE))="","",_xlfn.IFNA(VLOOKUP(D29,'Energy share'!A:O,HLOOKUP(C29,'Energy share'!$C$1:$O$2,2,FALSE),FALSE),VLOOKUP(LEFT(D29,LEN(D29)-2),'Energy share'!A:O,HLOOKUP(C29,'Energy share'!$C$1:$O$2,2,FALSE),FALSE))),"")</f>
        <v/>
      </c>
    </row>
    <row r="30" spans="1:6" hidden="1" x14ac:dyDescent="0.25">
      <c r="A30">
        <f t="shared" si="1"/>
        <v>0</v>
      </c>
      <c r="B30" t="s">
        <v>2</v>
      </c>
      <c r="C30">
        <v>2030</v>
      </c>
      <c r="D30" t="str">
        <f>'BAP-3_tech_groups'!A30</f>
        <v>PUBTRAELCIMP40</v>
      </c>
      <c r="E30" t="str">
        <f t="shared" si="0"/>
        <v>BAU-PUBTRA-1</v>
      </c>
      <c r="F30" t="str">
        <f>_xlfn.IFNA(IF(_xlfn.IFNA(VLOOKUP(D30,'Energy share'!A:O,HLOOKUP(C30,'Energy share'!$C$1:$O$2,2,FALSE),FALSE),VLOOKUP(LEFT(D30,LEN(D30)-2),'Energy share'!A:O,HLOOKUP(C30,'Energy share'!$C$1:$O$2,2,FALSE),FALSE))="","",_xlfn.IFNA(VLOOKUP(D30,'Energy share'!A:O,HLOOKUP(C30,'Energy share'!$C$1:$O$2,2,FALSE),FALSE),VLOOKUP(LEFT(D30,LEN(D30)-2),'Energy share'!A:O,HLOOKUP(C30,'Energy share'!$C$1:$O$2,2,FALSE),FALSE))),"")</f>
        <v/>
      </c>
    </row>
    <row r="31" spans="1:6" hidden="1" x14ac:dyDescent="0.25">
      <c r="A31">
        <f t="shared" si="1"/>
        <v>0</v>
      </c>
      <c r="B31" t="s">
        <v>2</v>
      </c>
      <c r="C31">
        <v>2030</v>
      </c>
      <c r="D31" t="str">
        <f>'BAP-3_tech_groups'!A31</f>
        <v>PUBTRAELCIMP41</v>
      </c>
      <c r="E31" t="str">
        <f t="shared" si="0"/>
        <v>BAU-PUBTRA-1</v>
      </c>
      <c r="F31" t="str">
        <f>_xlfn.IFNA(IF(_xlfn.IFNA(VLOOKUP(D31,'Energy share'!A:O,HLOOKUP(C31,'Energy share'!$C$1:$O$2,2,FALSE),FALSE),VLOOKUP(LEFT(D31,LEN(D31)-2),'Energy share'!A:O,HLOOKUP(C31,'Energy share'!$C$1:$O$2,2,FALSE),FALSE))="","",_xlfn.IFNA(VLOOKUP(D31,'Energy share'!A:O,HLOOKUP(C31,'Energy share'!$C$1:$O$2,2,FALSE),FALSE),VLOOKUP(LEFT(D31,LEN(D31)-2),'Energy share'!A:O,HLOOKUP(C31,'Energy share'!$C$1:$O$2,2,FALSE),FALSE))),"")</f>
        <v/>
      </c>
    </row>
    <row r="32" spans="1:6" hidden="1" x14ac:dyDescent="0.25">
      <c r="A32">
        <f t="shared" si="1"/>
        <v>0</v>
      </c>
      <c r="B32" t="s">
        <v>2</v>
      </c>
      <c r="C32">
        <v>2030</v>
      </c>
      <c r="D32" t="str">
        <f>'BAP-3_tech_groups'!A32</f>
        <v>PUBTRAELCIMP42</v>
      </c>
      <c r="E32" t="str">
        <f t="shared" si="0"/>
        <v>BAU-PUBTRA-1</v>
      </c>
      <c r="F32" t="str">
        <f>_xlfn.IFNA(IF(_xlfn.IFNA(VLOOKUP(D32,'Energy share'!A:O,HLOOKUP(C32,'Energy share'!$C$1:$O$2,2,FALSE),FALSE),VLOOKUP(LEFT(D32,LEN(D32)-2),'Energy share'!A:O,HLOOKUP(C32,'Energy share'!$C$1:$O$2,2,FALSE),FALSE))="","",_xlfn.IFNA(VLOOKUP(D32,'Energy share'!A:O,HLOOKUP(C32,'Energy share'!$C$1:$O$2,2,FALSE),FALSE),VLOOKUP(LEFT(D32,LEN(D32)-2),'Energy share'!A:O,HLOOKUP(C32,'Energy share'!$C$1:$O$2,2,FALSE),FALSE))),"")</f>
        <v/>
      </c>
    </row>
    <row r="33" spans="1:6" hidden="1" x14ac:dyDescent="0.25">
      <c r="A33">
        <f t="shared" si="1"/>
        <v>0</v>
      </c>
      <c r="B33" t="s">
        <v>2</v>
      </c>
      <c r="C33">
        <v>2030</v>
      </c>
      <c r="D33" t="str">
        <f>'BAP-3_tech_groups'!A33</f>
        <v>PUBTRAELCIMP43</v>
      </c>
      <c r="E33" t="str">
        <f t="shared" si="0"/>
        <v>BAU-PUBTRA-1</v>
      </c>
      <c r="F33" t="str">
        <f>_xlfn.IFNA(IF(_xlfn.IFNA(VLOOKUP(D33,'Energy share'!A:O,HLOOKUP(C33,'Energy share'!$C$1:$O$2,2,FALSE),FALSE),VLOOKUP(LEFT(D33,LEN(D33)-2),'Energy share'!A:O,HLOOKUP(C33,'Energy share'!$C$1:$O$2,2,FALSE),FALSE))="","",_xlfn.IFNA(VLOOKUP(D33,'Energy share'!A:O,HLOOKUP(C33,'Energy share'!$C$1:$O$2,2,FALSE),FALSE),VLOOKUP(LEFT(D33,LEN(D33)-2),'Energy share'!A:O,HLOOKUP(C33,'Energy share'!$C$1:$O$2,2,FALSE),FALSE))),"")</f>
        <v/>
      </c>
    </row>
    <row r="34" spans="1:6" hidden="1" x14ac:dyDescent="0.25">
      <c r="A34">
        <f t="shared" si="1"/>
        <v>0</v>
      </c>
      <c r="B34" t="s">
        <v>2</v>
      </c>
      <c r="C34">
        <v>2030</v>
      </c>
      <c r="D34" t="str">
        <f>'BAP-3_tech_groups'!A34</f>
        <v>PUBTRAELCIMP44</v>
      </c>
      <c r="E34" t="str">
        <f t="shared" si="0"/>
        <v>BAU-PUBTRA-1</v>
      </c>
      <c r="F34" t="str">
        <f>_xlfn.IFNA(IF(_xlfn.IFNA(VLOOKUP(D34,'Energy share'!A:O,HLOOKUP(C34,'Energy share'!$C$1:$O$2,2,FALSE),FALSE),VLOOKUP(LEFT(D34,LEN(D34)-2),'Energy share'!A:O,HLOOKUP(C34,'Energy share'!$C$1:$O$2,2,FALSE),FALSE))="","",_xlfn.IFNA(VLOOKUP(D34,'Energy share'!A:O,HLOOKUP(C34,'Energy share'!$C$1:$O$2,2,FALSE),FALSE),VLOOKUP(LEFT(D34,LEN(D34)-2),'Energy share'!A:O,HLOOKUP(C34,'Energy share'!$C$1:$O$2,2,FALSE),FALSE))),"")</f>
        <v/>
      </c>
    </row>
    <row r="35" spans="1:6" hidden="1" x14ac:dyDescent="0.25">
      <c r="A35">
        <f t="shared" si="1"/>
        <v>0</v>
      </c>
      <c r="B35" t="s">
        <v>2</v>
      </c>
      <c r="C35">
        <v>2030</v>
      </c>
      <c r="D35" t="str">
        <f>'BAP-3_tech_groups'!A35</f>
        <v>PUBTRAELCIMP45</v>
      </c>
      <c r="E35" t="str">
        <f t="shared" si="0"/>
        <v>BAU-PUBTRA-1</v>
      </c>
      <c r="F35" t="str">
        <f>_xlfn.IFNA(IF(_xlfn.IFNA(VLOOKUP(D35,'Energy share'!A:O,HLOOKUP(C35,'Energy share'!$C$1:$O$2,2,FALSE),FALSE),VLOOKUP(LEFT(D35,LEN(D35)-2),'Energy share'!A:O,HLOOKUP(C35,'Energy share'!$C$1:$O$2,2,FALSE),FALSE))="","",_xlfn.IFNA(VLOOKUP(D35,'Energy share'!A:O,HLOOKUP(C35,'Energy share'!$C$1:$O$2,2,FALSE),FALSE),VLOOKUP(LEFT(D35,LEN(D35)-2),'Energy share'!A:O,HLOOKUP(C35,'Energy share'!$C$1:$O$2,2,FALSE),FALSE))),"")</f>
        <v/>
      </c>
    </row>
    <row r="36" spans="1:6" hidden="1" x14ac:dyDescent="0.25">
      <c r="A36">
        <f t="shared" si="1"/>
        <v>0</v>
      </c>
      <c r="B36" t="s">
        <v>2</v>
      </c>
      <c r="C36">
        <v>2030</v>
      </c>
      <c r="D36" t="str">
        <f>'BAP-3_tech_groups'!A36</f>
        <v>PUBTRAELCIMP46</v>
      </c>
      <c r="E36" t="str">
        <f t="shared" si="0"/>
        <v>BAU-PUBTRA-1</v>
      </c>
      <c r="F36" t="str">
        <f>_xlfn.IFNA(IF(_xlfn.IFNA(VLOOKUP(D36,'Energy share'!A:O,HLOOKUP(C36,'Energy share'!$C$1:$O$2,2,FALSE),FALSE),VLOOKUP(LEFT(D36,LEN(D36)-2),'Energy share'!A:O,HLOOKUP(C36,'Energy share'!$C$1:$O$2,2,FALSE),FALSE))="","",_xlfn.IFNA(VLOOKUP(D36,'Energy share'!A:O,HLOOKUP(C36,'Energy share'!$C$1:$O$2,2,FALSE),FALSE),VLOOKUP(LEFT(D36,LEN(D36)-2),'Energy share'!A:O,HLOOKUP(C36,'Energy share'!$C$1:$O$2,2,FALSE),FALSE))),"")</f>
        <v/>
      </c>
    </row>
    <row r="37" spans="1:6" hidden="1" x14ac:dyDescent="0.25">
      <c r="A37">
        <f t="shared" si="1"/>
        <v>0</v>
      </c>
      <c r="B37" t="s">
        <v>2</v>
      </c>
      <c r="C37">
        <v>2030</v>
      </c>
      <c r="D37" t="str">
        <f>'BAP-3_tech_groups'!A37</f>
        <v>PUBTRAELCIMP47</v>
      </c>
      <c r="E37" t="str">
        <f t="shared" si="0"/>
        <v>BAU-PUBTRA-1</v>
      </c>
      <c r="F37" t="str">
        <f>_xlfn.IFNA(IF(_xlfn.IFNA(VLOOKUP(D37,'Energy share'!A:O,HLOOKUP(C37,'Energy share'!$C$1:$O$2,2,FALSE),FALSE),VLOOKUP(LEFT(D37,LEN(D37)-2),'Energy share'!A:O,HLOOKUP(C37,'Energy share'!$C$1:$O$2,2,FALSE),FALSE))="","",_xlfn.IFNA(VLOOKUP(D37,'Energy share'!A:O,HLOOKUP(C37,'Energy share'!$C$1:$O$2,2,FALSE),FALSE),VLOOKUP(LEFT(D37,LEN(D37)-2),'Energy share'!A:O,HLOOKUP(C37,'Energy share'!$C$1:$O$2,2,FALSE),FALSE))),"")</f>
        <v/>
      </c>
    </row>
    <row r="38" spans="1:6" hidden="1" x14ac:dyDescent="0.25">
      <c r="A38">
        <f t="shared" si="1"/>
        <v>0</v>
      </c>
      <c r="B38" t="s">
        <v>2</v>
      </c>
      <c r="C38">
        <v>2030</v>
      </c>
      <c r="D38" t="str">
        <f>'BAP-3_tech_groups'!A38</f>
        <v>PUBTRAELCIMP48</v>
      </c>
      <c r="E38" t="str">
        <f t="shared" si="0"/>
        <v>BAU-PUBTRA-1</v>
      </c>
      <c r="F38" t="str">
        <f>_xlfn.IFNA(IF(_xlfn.IFNA(VLOOKUP(D38,'Energy share'!A:O,HLOOKUP(C38,'Energy share'!$C$1:$O$2,2,FALSE),FALSE),VLOOKUP(LEFT(D38,LEN(D38)-2),'Energy share'!A:O,HLOOKUP(C38,'Energy share'!$C$1:$O$2,2,FALSE),FALSE))="","",_xlfn.IFNA(VLOOKUP(D38,'Energy share'!A:O,HLOOKUP(C38,'Energy share'!$C$1:$O$2,2,FALSE),FALSE),VLOOKUP(LEFT(D38,LEN(D38)-2),'Energy share'!A:O,HLOOKUP(C38,'Energy share'!$C$1:$O$2,2,FALSE),FALSE))),"")</f>
        <v/>
      </c>
    </row>
    <row r="39" spans="1:6" hidden="1" x14ac:dyDescent="0.25">
      <c r="A39">
        <f t="shared" si="1"/>
        <v>0</v>
      </c>
      <c r="B39" t="s">
        <v>2</v>
      </c>
      <c r="C39">
        <v>2030</v>
      </c>
      <c r="D39" t="str">
        <f>'BAP-3_tech_groups'!A39</f>
        <v>PUBTRAELCIMP49</v>
      </c>
      <c r="E39" t="str">
        <f t="shared" si="0"/>
        <v>BAU-PUBTRA-1</v>
      </c>
      <c r="F39" t="str">
        <f>_xlfn.IFNA(IF(_xlfn.IFNA(VLOOKUP(D39,'Energy share'!A:O,HLOOKUP(C39,'Energy share'!$C$1:$O$2,2,FALSE),FALSE),VLOOKUP(LEFT(D39,LEN(D39)-2),'Energy share'!A:O,HLOOKUP(C39,'Energy share'!$C$1:$O$2,2,FALSE),FALSE))="","",_xlfn.IFNA(VLOOKUP(D39,'Energy share'!A:O,HLOOKUP(C39,'Energy share'!$C$1:$O$2,2,FALSE),FALSE),VLOOKUP(LEFT(D39,LEN(D39)-2),'Energy share'!A:O,HLOOKUP(C39,'Energy share'!$C$1:$O$2,2,FALSE),FALSE))),"")</f>
        <v/>
      </c>
    </row>
    <row r="40" spans="1:6" hidden="1" x14ac:dyDescent="0.25">
      <c r="A40">
        <f t="shared" si="1"/>
        <v>0</v>
      </c>
      <c r="B40" t="s">
        <v>2</v>
      </c>
      <c r="C40">
        <v>2030</v>
      </c>
      <c r="D40" t="str">
        <f>'BAP-3_tech_groups'!A40</f>
        <v>PUBTRAELCIMP50</v>
      </c>
      <c r="E40" t="str">
        <f t="shared" si="0"/>
        <v>BAU-PUBTRA-1</v>
      </c>
      <c r="F40" t="str">
        <f>_xlfn.IFNA(IF(_xlfn.IFNA(VLOOKUP(D40,'Energy share'!A:O,HLOOKUP(C40,'Energy share'!$C$1:$O$2,2,FALSE),FALSE),VLOOKUP(LEFT(D40,LEN(D40)-2),'Energy share'!A:O,HLOOKUP(C40,'Energy share'!$C$1:$O$2,2,FALSE),FALSE))="","",_xlfn.IFNA(VLOOKUP(D40,'Energy share'!A:O,HLOOKUP(C40,'Energy share'!$C$1:$O$2,2,FALSE),FALSE),VLOOKUP(LEFT(D40,LEN(D40)-2),'Energy share'!A:O,HLOOKUP(C40,'Energy share'!$C$1:$O$2,2,FALSE),FALSE))),"")</f>
        <v/>
      </c>
    </row>
    <row r="41" spans="1:6" hidden="1" x14ac:dyDescent="0.25">
      <c r="A41">
        <f t="shared" si="1"/>
        <v>0</v>
      </c>
      <c r="B41" t="s">
        <v>2</v>
      </c>
      <c r="C41">
        <v>2030</v>
      </c>
      <c r="D41" t="str">
        <f>'BAP-3_tech_groups'!A41</f>
        <v>PUBTRAETHIMP</v>
      </c>
      <c r="E41" t="str">
        <f t="shared" si="0"/>
        <v>BAU-PUBTRA-1</v>
      </c>
      <c r="F41" t="str">
        <f>_xlfn.IFNA(IF(_xlfn.IFNA(VLOOKUP(D41,'Energy share'!A:O,HLOOKUP(C41,'Energy share'!$C$1:$O$2,2,FALSE),FALSE),VLOOKUP(LEFT(D41,LEN(D41)-2),'Energy share'!A:O,HLOOKUP(C41,'Energy share'!$C$1:$O$2,2,FALSE),FALSE))="","",_xlfn.IFNA(VLOOKUP(D41,'Energy share'!A:O,HLOOKUP(C41,'Energy share'!$C$1:$O$2,2,FALSE),FALSE),VLOOKUP(LEFT(D41,LEN(D41)-2),'Energy share'!A:O,HLOOKUP(C41,'Energy share'!$C$1:$O$2,2,FALSE),FALSE))),"")</f>
        <v/>
      </c>
    </row>
    <row r="42" spans="1:6" hidden="1" x14ac:dyDescent="0.25">
      <c r="A42">
        <f t="shared" si="1"/>
        <v>0</v>
      </c>
      <c r="B42" t="s">
        <v>2</v>
      </c>
      <c r="C42">
        <v>2030</v>
      </c>
      <c r="D42" t="str">
        <f>'BAP-3_tech_groups'!A42</f>
        <v>PUBTRAFTDSLIMP</v>
      </c>
      <c r="E42" t="str">
        <f>'BAP-3_groups'!$A$2</f>
        <v>BAP-3-PUBTRA</v>
      </c>
      <c r="F42" t="str">
        <f>_xlfn.IFNA(IF(_xlfn.IFNA(VLOOKUP(D42,'Energy share'!A:O,HLOOKUP(C42,'Energy share'!$C$1:$O$2,2,FALSE),FALSE),VLOOKUP(LEFT(D42,LEN(D42)-2),'Energy share'!A:O,HLOOKUP(C42,'Energy share'!$C$1:$O$2,2,FALSE),FALSE))="","",_xlfn.IFNA(VLOOKUP(D42,'Energy share'!A:O,HLOOKUP(C42,'Energy share'!$C$1:$O$2,2,FALSE),FALSE),VLOOKUP(LEFT(D42,LEN(D42)-2),'Energy share'!A:O,HLOOKUP(C42,'Energy share'!$C$1:$O$2,2,FALSE),FALSE))),"")</f>
        <v/>
      </c>
    </row>
    <row r="43" spans="1:6" x14ac:dyDescent="0.25">
      <c r="A43">
        <f t="shared" si="1"/>
        <v>1</v>
      </c>
      <c r="B43" t="s">
        <v>2</v>
      </c>
      <c r="C43">
        <v>2030</v>
      </c>
      <c r="D43" t="str">
        <f>'BAP-3_tech_groups'!A43</f>
        <v>PUBTRAGASIMP</v>
      </c>
      <c r="E43" t="str">
        <f>'BAP-3_groups'!$A$2</f>
        <v>BAP-3-PUBTRA</v>
      </c>
      <c r="F43">
        <f>_xlfn.IFNA(IF(_xlfn.IFNA(VLOOKUP(D43,'Energy share'!A:O,HLOOKUP(C43,'Energy share'!$C$1:$O$2,2,FALSE),FALSE),VLOOKUP(LEFT(D43,LEN(D43)-2),'Energy share'!A:O,HLOOKUP(C43,'Energy share'!$C$1:$O$2,2,FALSE),FALSE))="","",_xlfn.IFNA(VLOOKUP(D43,'Energy share'!A:O,HLOOKUP(C43,'Energy share'!$C$1:$O$2,2,FALSE),FALSE),VLOOKUP(LEFT(D43,LEN(D43)-2),'Energy share'!A:O,HLOOKUP(C43,'Energy share'!$C$1:$O$2,2,FALSE),FALSE))),"")</f>
        <v>0.2916863703352926</v>
      </c>
    </row>
    <row r="44" spans="1:6" hidden="1" x14ac:dyDescent="0.25">
      <c r="A44">
        <f t="shared" si="1"/>
        <v>0</v>
      </c>
      <c r="B44" t="s">
        <v>2</v>
      </c>
      <c r="C44">
        <v>2030</v>
      </c>
      <c r="D44" t="str">
        <f>'BAP-3_tech_groups'!A44</f>
        <v>PUBTRAHFOIMP</v>
      </c>
      <c r="E44" t="str">
        <f>'BAP-3_groups'!$A$2</f>
        <v>BAP-3-PUBTRA</v>
      </c>
      <c r="F44" t="str">
        <f>_xlfn.IFNA(IF(_xlfn.IFNA(VLOOKUP(D44,'Energy share'!A:O,HLOOKUP(C44,'Energy share'!$C$1:$O$2,2,FALSE),FALSE),VLOOKUP(LEFT(D44,LEN(D44)-2),'Energy share'!A:O,HLOOKUP(C44,'Energy share'!$C$1:$O$2,2,FALSE),FALSE))="","",_xlfn.IFNA(VLOOKUP(D44,'Energy share'!A:O,HLOOKUP(C44,'Energy share'!$C$1:$O$2,2,FALSE),FALSE),VLOOKUP(LEFT(D44,LEN(D44)-2),'Energy share'!A:O,HLOOKUP(C44,'Energy share'!$C$1:$O$2,2,FALSE),FALSE))),"")</f>
        <v/>
      </c>
    </row>
    <row r="45" spans="1:6" hidden="1" x14ac:dyDescent="0.25">
      <c r="A45">
        <f t="shared" si="1"/>
        <v>0</v>
      </c>
      <c r="B45" t="s">
        <v>2</v>
      </c>
      <c r="C45">
        <v>2030</v>
      </c>
      <c r="D45" t="str">
        <f>'BAP-3_tech_groups'!A45</f>
        <v>PUBTRAHH2IMP</v>
      </c>
      <c r="E45" t="str">
        <f t="shared" si="0"/>
        <v>BAU-PUBTRA-1</v>
      </c>
      <c r="F45" t="str">
        <f>_xlfn.IFNA(IF(_xlfn.IFNA(VLOOKUP(D45,'Energy share'!A:O,HLOOKUP(C45,'Energy share'!$C$1:$O$2,2,FALSE),FALSE),VLOOKUP(LEFT(D45,LEN(D45)-2),'Energy share'!A:O,HLOOKUP(C45,'Energy share'!$C$1:$O$2,2,FALSE),FALSE))="","",_xlfn.IFNA(VLOOKUP(D45,'Energy share'!A:O,HLOOKUP(C45,'Energy share'!$C$1:$O$2,2,FALSE),FALSE),VLOOKUP(LEFT(D45,LEN(D45)-2),'Energy share'!A:O,HLOOKUP(C45,'Energy share'!$C$1:$O$2,2,FALSE),FALSE))),"")</f>
        <v/>
      </c>
    </row>
    <row r="46" spans="1:6" hidden="1" x14ac:dyDescent="0.25">
      <c r="A46">
        <f t="shared" si="1"/>
        <v>0</v>
      </c>
      <c r="B46" t="s">
        <v>2</v>
      </c>
      <c r="C46">
        <v>2030</v>
      </c>
      <c r="D46" t="str">
        <f>'BAP-3_tech_groups'!A46</f>
        <v>PUBTRAKERIMP</v>
      </c>
      <c r="E46" t="str">
        <f>'BAP-3_groups'!$A$2</f>
        <v>BAP-3-PUBTRA</v>
      </c>
      <c r="F46" t="str">
        <f>_xlfn.IFNA(IF(_xlfn.IFNA(VLOOKUP(D46,'Energy share'!A:O,HLOOKUP(C46,'Energy share'!$C$1:$O$2,2,FALSE),FALSE),VLOOKUP(LEFT(D46,LEN(D46)-2),'Energy share'!A:O,HLOOKUP(C46,'Energy share'!$C$1:$O$2,2,FALSE),FALSE))="","",_xlfn.IFNA(VLOOKUP(D46,'Energy share'!A:O,HLOOKUP(C46,'Energy share'!$C$1:$O$2,2,FALSE),FALSE),VLOOKUP(LEFT(D46,LEN(D46)-2),'Energy share'!A:O,HLOOKUP(C46,'Energy share'!$C$1:$O$2,2,FALSE),FALSE))),"")</f>
        <v/>
      </c>
    </row>
    <row r="47" spans="1:6" hidden="1" x14ac:dyDescent="0.25">
      <c r="A47">
        <f t="shared" si="1"/>
        <v>0</v>
      </c>
      <c r="B47" t="s">
        <v>2</v>
      </c>
      <c r="C47">
        <v>2030</v>
      </c>
      <c r="D47" t="str">
        <f>'BAP-3_tech_groups'!A47</f>
        <v>PUBTRALFOIMP</v>
      </c>
      <c r="E47" t="str">
        <f>'BAP-3_groups'!$A$2</f>
        <v>BAP-3-PUBTRA</v>
      </c>
      <c r="F47" t="str">
        <f>_xlfn.IFNA(IF(_xlfn.IFNA(VLOOKUP(D47,'Energy share'!A:O,HLOOKUP(C47,'Energy share'!$C$1:$O$2,2,FALSE),FALSE),VLOOKUP(LEFT(D47,LEN(D47)-2),'Energy share'!A:O,HLOOKUP(C47,'Energy share'!$C$1:$O$2,2,FALSE),FALSE))="","",_xlfn.IFNA(VLOOKUP(D47,'Energy share'!A:O,HLOOKUP(C47,'Energy share'!$C$1:$O$2,2,FALSE),FALSE),VLOOKUP(LEFT(D47,LEN(D47)-2),'Energy share'!A:O,HLOOKUP(C47,'Energy share'!$C$1:$O$2,2,FALSE),FALSE))),"")</f>
        <v/>
      </c>
    </row>
    <row r="48" spans="1:6" hidden="1" x14ac:dyDescent="0.25">
      <c r="A48">
        <f t="shared" si="1"/>
        <v>0</v>
      </c>
      <c r="B48" t="s">
        <v>2</v>
      </c>
      <c r="C48">
        <v>2030</v>
      </c>
      <c r="D48" t="str">
        <f>'BAP-3_tech_groups'!A48</f>
        <v>PUBTRANGAIMP</v>
      </c>
      <c r="E48" t="str">
        <f>'BAP-3_groups'!$A$2</f>
        <v>BAP-3-PUBTRA</v>
      </c>
      <c r="F48" t="str">
        <f>_xlfn.IFNA(IF(_xlfn.IFNA(VLOOKUP(D48,'Energy share'!A:O,HLOOKUP(C48,'Energy share'!$C$1:$O$2,2,FALSE),FALSE),VLOOKUP(LEFT(D48,LEN(D48)-2),'Energy share'!A:O,HLOOKUP(C48,'Energy share'!$C$1:$O$2,2,FALSE),FALSE))="","",_xlfn.IFNA(VLOOKUP(D48,'Energy share'!A:O,HLOOKUP(C48,'Energy share'!$C$1:$O$2,2,FALSE),FALSE),VLOOKUP(LEFT(D48,LEN(D48)-2),'Energy share'!A:O,HLOOKUP(C48,'Energy share'!$C$1:$O$2,2,FALSE),FALSE))),"")</f>
        <v/>
      </c>
    </row>
    <row r="49" spans="1:6" hidden="1" x14ac:dyDescent="0.25">
      <c r="A49">
        <f t="shared" si="1"/>
        <v>0</v>
      </c>
      <c r="B49" t="s">
        <v>2</v>
      </c>
      <c r="C49">
        <v>2030</v>
      </c>
      <c r="D49" t="str">
        <f>'BAP-3_tech_groups'!A49</f>
        <v>PUBTRAPROIMP</v>
      </c>
      <c r="E49" t="str">
        <f>'BAP-3_groups'!$A$2</f>
        <v>BAP-3-PUBTRA</v>
      </c>
      <c r="F49" t="str">
        <f>_xlfn.IFNA(IF(_xlfn.IFNA(VLOOKUP(D49,'Energy share'!A:O,HLOOKUP(C49,'Energy share'!$C$1:$O$2,2,FALSE),FALSE),VLOOKUP(LEFT(D49,LEN(D49)-2),'Energy share'!A:O,HLOOKUP(C49,'Energy share'!$C$1:$O$2,2,FALSE),FALSE))="","",_xlfn.IFNA(VLOOKUP(D49,'Energy share'!A:O,HLOOKUP(C49,'Energy share'!$C$1:$O$2,2,FALSE),FALSE),VLOOKUP(LEFT(D49,LEN(D49)-2),'Energy share'!A:O,HLOOKUP(C49,'Energy share'!$C$1:$O$2,2,FALSE),FALSE))),"")</f>
        <v/>
      </c>
    </row>
    <row r="50" spans="1:6" hidden="1" x14ac:dyDescent="0.25">
      <c r="A50">
        <f t="shared" si="1"/>
        <v>0</v>
      </c>
      <c r="B50" t="s">
        <v>2</v>
      </c>
      <c r="C50">
        <v>2030</v>
      </c>
      <c r="D50" t="str">
        <f>'BAP-3_tech_groups'!A50</f>
        <v>PUBTRARDSLIMP</v>
      </c>
      <c r="E50" t="str">
        <f t="shared" si="0"/>
        <v>BAU-PUBTRA-1</v>
      </c>
      <c r="F50" t="str">
        <f>_xlfn.IFNA(IF(_xlfn.IFNA(VLOOKUP(D50,'Energy share'!A:O,HLOOKUP(C50,'Energy share'!$C$1:$O$2,2,FALSE),FALSE),VLOOKUP(LEFT(D50,LEN(D50)-2),'Energy share'!A:O,HLOOKUP(C50,'Energy share'!$C$1:$O$2,2,FALSE),FALSE))="","",_xlfn.IFNA(VLOOKUP(D50,'Energy share'!A:O,HLOOKUP(C50,'Energy share'!$C$1:$O$2,2,FALSE),FALSE),VLOOKUP(LEFT(D50,LEN(D50)-2),'Energy share'!A:O,HLOOKUP(C50,'Energy share'!$C$1:$O$2,2,FALSE),FALSE))),"")</f>
        <v/>
      </c>
    </row>
    <row r="51" spans="1:6" hidden="1" x14ac:dyDescent="0.25">
      <c r="A51">
        <f t="shared" si="1"/>
        <v>0</v>
      </c>
      <c r="B51" t="s">
        <v>2</v>
      </c>
      <c r="C51">
        <v>2030</v>
      </c>
      <c r="D51" t="str">
        <f>'BAP-3_tech_groups'!A51</f>
        <v>PUBTRASGAIMP</v>
      </c>
      <c r="E51" t="str">
        <f t="shared" si="0"/>
        <v>BAU-PUBTRA-1</v>
      </c>
      <c r="F51" t="str">
        <f>_xlfn.IFNA(IF(_xlfn.IFNA(VLOOKUP(D51,'Energy share'!A:O,HLOOKUP(C51,'Energy share'!$C$1:$O$2,2,FALSE),FALSE),VLOOKUP(LEFT(D51,LEN(D51)-2),'Energy share'!A:O,HLOOKUP(C51,'Energy share'!$C$1:$O$2,2,FALSE),FALSE))="","",_xlfn.IFNA(VLOOKUP(D51,'Energy share'!A:O,HLOOKUP(C51,'Energy share'!$C$1:$O$2,2,FALSE),FALSE),VLOOKUP(LEFT(D51,LEN(D51)-2),'Energy share'!A:O,HLOOKUP(C51,'Energy share'!$C$1:$O$2,2,FALSE),FALSE))),"")</f>
        <v/>
      </c>
    </row>
    <row r="52" spans="1:6" hidden="1" x14ac:dyDescent="0.25">
      <c r="A52">
        <f t="shared" si="1"/>
        <v>0</v>
      </c>
      <c r="B52" t="s">
        <v>2</v>
      </c>
      <c r="C52">
        <v>2030</v>
      </c>
      <c r="D52" t="str">
        <f>'BAP-3_tech_groups'!A52</f>
        <v>PUBTRASMTNIMP</v>
      </c>
      <c r="E52" t="str">
        <f t="shared" si="0"/>
        <v>BAU-PUBTRA-1</v>
      </c>
      <c r="F52" t="str">
        <f>_xlfn.IFNA(IF(_xlfn.IFNA(VLOOKUP(D52,'Energy share'!A:O,HLOOKUP(C52,'Energy share'!$C$1:$O$2,2,FALSE),FALSE),VLOOKUP(LEFT(D52,LEN(D52)-2),'Energy share'!A:O,HLOOKUP(C52,'Energy share'!$C$1:$O$2,2,FALSE),FALSE))="","",_xlfn.IFNA(VLOOKUP(D52,'Energy share'!A:O,HLOOKUP(C52,'Energy share'!$C$1:$O$2,2,FALSE),FALSE),VLOOKUP(LEFT(D52,LEN(D52)-2),'Energy share'!A:O,HLOOKUP(C52,'Energy share'!$C$1:$O$2,2,FALSE),FALSE))),"")</f>
        <v/>
      </c>
    </row>
    <row r="53" spans="1:6" hidden="1" x14ac:dyDescent="0.25">
      <c r="A53">
        <f t="shared" si="1"/>
        <v>0</v>
      </c>
      <c r="B53" t="s">
        <v>2</v>
      </c>
      <c r="C53">
        <f>C2+5</f>
        <v>2035</v>
      </c>
      <c r="D53" t="str">
        <f>D2</f>
        <v>PUBTRABDSLIMP</v>
      </c>
      <c r="E53" t="str">
        <f t="shared" si="0"/>
        <v>BAU-PUBTRA-1</v>
      </c>
      <c r="F53" t="str">
        <f>_xlfn.IFNA(IF(_xlfn.IFNA(VLOOKUP(D53,'Energy share'!A:O,HLOOKUP(C53,'Energy share'!$C$1:$O$2,2,FALSE),FALSE),VLOOKUP(LEFT(D53,LEN(D53)-2),'Energy share'!A:O,HLOOKUP(C53,'Energy share'!$C$1:$O$2,2,FALSE),FALSE))="","",_xlfn.IFNA(VLOOKUP(D53,'Energy share'!A:O,HLOOKUP(C53,'Energy share'!$C$1:$O$2,2,FALSE),FALSE),VLOOKUP(LEFT(D53,LEN(D53)-2),'Energy share'!A:O,HLOOKUP(C53,'Energy share'!$C$1:$O$2,2,FALSE),FALSE))),"")</f>
        <v/>
      </c>
    </row>
    <row r="54" spans="1:6" hidden="1" x14ac:dyDescent="0.25">
      <c r="A54">
        <f t="shared" si="1"/>
        <v>0</v>
      </c>
      <c r="B54" t="s">
        <v>2</v>
      </c>
      <c r="C54">
        <f t="shared" ref="C54:C117" si="2">C3+5</f>
        <v>2035</v>
      </c>
      <c r="D54" t="str">
        <f t="shared" ref="D54:D117" si="3">D3</f>
        <v>PUBTRABMTNIMP</v>
      </c>
      <c r="E54" t="str">
        <f t="shared" si="0"/>
        <v>BAU-PUBTRA-1</v>
      </c>
      <c r="F54" t="str">
        <f>_xlfn.IFNA(IF(_xlfn.IFNA(VLOOKUP(D54,'Energy share'!A:O,HLOOKUP(C54,'Energy share'!$C$1:$O$2,2,FALSE),FALSE),VLOOKUP(LEFT(D54,LEN(D54)-2),'Energy share'!A:O,HLOOKUP(C54,'Energy share'!$C$1:$O$2,2,FALSE),FALSE))="","",_xlfn.IFNA(VLOOKUP(D54,'Energy share'!A:O,HLOOKUP(C54,'Energy share'!$C$1:$O$2,2,FALSE),FALSE),VLOOKUP(LEFT(D54,LEN(D54)-2),'Energy share'!A:O,HLOOKUP(C54,'Energy share'!$C$1:$O$2,2,FALSE),FALSE))),"")</f>
        <v/>
      </c>
    </row>
    <row r="55" spans="1:6" hidden="1" x14ac:dyDescent="0.25">
      <c r="A55">
        <f t="shared" si="1"/>
        <v>0</v>
      </c>
      <c r="B55" t="s">
        <v>2</v>
      </c>
      <c r="C55">
        <f t="shared" si="2"/>
        <v>2035</v>
      </c>
      <c r="D55" t="str">
        <f t="shared" si="3"/>
        <v>PUBTRACETHIMP</v>
      </c>
      <c r="E55" t="str">
        <f t="shared" si="0"/>
        <v>BAU-PUBTRA-1</v>
      </c>
      <c r="F55" t="str">
        <f>_xlfn.IFNA(IF(_xlfn.IFNA(VLOOKUP(D55,'Energy share'!A:O,HLOOKUP(C55,'Energy share'!$C$1:$O$2,2,FALSE),FALSE),VLOOKUP(LEFT(D55,LEN(D55)-2),'Energy share'!A:O,HLOOKUP(C55,'Energy share'!$C$1:$O$2,2,FALSE),FALSE))="","",_xlfn.IFNA(VLOOKUP(D55,'Energy share'!A:O,HLOOKUP(C55,'Energy share'!$C$1:$O$2,2,FALSE),FALSE),VLOOKUP(LEFT(D55,LEN(D55)-2),'Energy share'!A:O,HLOOKUP(C55,'Energy share'!$C$1:$O$2,2,FALSE),FALSE))),"")</f>
        <v/>
      </c>
    </row>
    <row r="56" spans="1:6" x14ac:dyDescent="0.25">
      <c r="A56">
        <f t="shared" si="1"/>
        <v>1</v>
      </c>
      <c r="B56" t="s">
        <v>2</v>
      </c>
      <c r="C56">
        <f t="shared" si="2"/>
        <v>2035</v>
      </c>
      <c r="D56" t="str">
        <f t="shared" si="3"/>
        <v>PUBTRADSLIMP</v>
      </c>
      <c r="E56" t="str">
        <f>'BAP-3_groups'!$A$2</f>
        <v>BAP-3-PUBTRA</v>
      </c>
      <c r="F56">
        <f>_xlfn.IFNA(IF(_xlfn.IFNA(VLOOKUP(D56,'Energy share'!A:O,HLOOKUP(C56,'Energy share'!$C$1:$O$2,2,FALSE),FALSE),VLOOKUP(LEFT(D56,LEN(D56)-2),'Energy share'!A:O,HLOOKUP(C56,'Energy share'!$C$1:$O$2,2,FALSE),FALSE))="","",_xlfn.IFNA(VLOOKUP(D56,'Energy share'!A:O,HLOOKUP(C56,'Energy share'!$C$1:$O$2,2,FALSE),FALSE),VLOOKUP(LEFT(D56,LEN(D56)-2),'Energy share'!A:O,HLOOKUP(C56,'Energy share'!$C$1:$O$2,2,FALSE),FALSE))),"")</f>
        <v>0.24198672937957669</v>
      </c>
    </row>
    <row r="57" spans="1:6" hidden="1" x14ac:dyDescent="0.25">
      <c r="A57">
        <f t="shared" si="1"/>
        <v>0</v>
      </c>
      <c r="B57" t="s">
        <v>2</v>
      </c>
      <c r="C57">
        <f t="shared" si="2"/>
        <v>2035</v>
      </c>
      <c r="D57" t="str">
        <f t="shared" si="3"/>
        <v>PUBTRAELCIMP16</v>
      </c>
      <c r="E57" t="str">
        <f t="shared" si="0"/>
        <v>BAU-PUBTRA-1</v>
      </c>
      <c r="F57" t="str">
        <f>_xlfn.IFNA(IF(_xlfn.IFNA(VLOOKUP(D57,'Energy share'!A:O,HLOOKUP(C57,'Energy share'!$C$1:$O$2,2,FALSE),FALSE),VLOOKUP(LEFT(D57,LEN(D57)-2),'Energy share'!A:O,HLOOKUP(C57,'Energy share'!$C$1:$O$2,2,FALSE),FALSE))="","",_xlfn.IFNA(VLOOKUP(D57,'Energy share'!A:O,HLOOKUP(C57,'Energy share'!$C$1:$O$2,2,FALSE),FALSE),VLOOKUP(LEFT(D57,LEN(D57)-2),'Energy share'!A:O,HLOOKUP(C57,'Energy share'!$C$1:$O$2,2,FALSE),FALSE))),"")</f>
        <v/>
      </c>
    </row>
    <row r="58" spans="1:6" hidden="1" x14ac:dyDescent="0.25">
      <c r="A58">
        <f t="shared" si="1"/>
        <v>0</v>
      </c>
      <c r="B58" t="s">
        <v>2</v>
      </c>
      <c r="C58">
        <f t="shared" si="2"/>
        <v>2035</v>
      </c>
      <c r="D58" t="str">
        <f t="shared" si="3"/>
        <v>PUBTRAELCIMP17</v>
      </c>
      <c r="E58" t="str">
        <f t="shared" si="0"/>
        <v>BAU-PUBTRA-1</v>
      </c>
      <c r="F58" t="str">
        <f>_xlfn.IFNA(IF(_xlfn.IFNA(VLOOKUP(D58,'Energy share'!A:O,HLOOKUP(C58,'Energy share'!$C$1:$O$2,2,FALSE),FALSE),VLOOKUP(LEFT(D58,LEN(D58)-2),'Energy share'!A:O,HLOOKUP(C58,'Energy share'!$C$1:$O$2,2,FALSE),FALSE))="","",_xlfn.IFNA(VLOOKUP(D58,'Energy share'!A:O,HLOOKUP(C58,'Energy share'!$C$1:$O$2,2,FALSE),FALSE),VLOOKUP(LEFT(D58,LEN(D58)-2),'Energy share'!A:O,HLOOKUP(C58,'Energy share'!$C$1:$O$2,2,FALSE),FALSE))),"")</f>
        <v/>
      </c>
    </row>
    <row r="59" spans="1:6" hidden="1" x14ac:dyDescent="0.25">
      <c r="A59">
        <f t="shared" si="1"/>
        <v>0</v>
      </c>
      <c r="B59" t="s">
        <v>2</v>
      </c>
      <c r="C59">
        <f t="shared" si="2"/>
        <v>2035</v>
      </c>
      <c r="D59" t="str">
        <f t="shared" si="3"/>
        <v>PUBTRAELCIMP18</v>
      </c>
      <c r="E59" t="str">
        <f t="shared" si="0"/>
        <v>BAU-PUBTRA-1</v>
      </c>
      <c r="F59" t="str">
        <f>_xlfn.IFNA(IF(_xlfn.IFNA(VLOOKUP(D59,'Energy share'!A:O,HLOOKUP(C59,'Energy share'!$C$1:$O$2,2,FALSE),FALSE),VLOOKUP(LEFT(D59,LEN(D59)-2),'Energy share'!A:O,HLOOKUP(C59,'Energy share'!$C$1:$O$2,2,FALSE),FALSE))="","",_xlfn.IFNA(VLOOKUP(D59,'Energy share'!A:O,HLOOKUP(C59,'Energy share'!$C$1:$O$2,2,FALSE),FALSE),VLOOKUP(LEFT(D59,LEN(D59)-2),'Energy share'!A:O,HLOOKUP(C59,'Energy share'!$C$1:$O$2,2,FALSE),FALSE))),"")</f>
        <v/>
      </c>
    </row>
    <row r="60" spans="1:6" hidden="1" x14ac:dyDescent="0.25">
      <c r="A60">
        <f t="shared" si="1"/>
        <v>0</v>
      </c>
      <c r="B60" t="s">
        <v>2</v>
      </c>
      <c r="C60">
        <f t="shared" si="2"/>
        <v>2035</v>
      </c>
      <c r="D60" t="str">
        <f t="shared" si="3"/>
        <v>PUBTRAELCIMP19</v>
      </c>
      <c r="E60" t="str">
        <f t="shared" si="0"/>
        <v>BAU-PUBTRA-1</v>
      </c>
      <c r="F60" t="str">
        <f>_xlfn.IFNA(IF(_xlfn.IFNA(VLOOKUP(D60,'Energy share'!A:O,HLOOKUP(C60,'Energy share'!$C$1:$O$2,2,FALSE),FALSE),VLOOKUP(LEFT(D60,LEN(D60)-2),'Energy share'!A:O,HLOOKUP(C60,'Energy share'!$C$1:$O$2,2,FALSE),FALSE))="","",_xlfn.IFNA(VLOOKUP(D60,'Energy share'!A:O,HLOOKUP(C60,'Energy share'!$C$1:$O$2,2,FALSE),FALSE),VLOOKUP(LEFT(D60,LEN(D60)-2),'Energy share'!A:O,HLOOKUP(C60,'Energy share'!$C$1:$O$2,2,FALSE),FALSE))),"")</f>
        <v/>
      </c>
    </row>
    <row r="61" spans="1:6" hidden="1" x14ac:dyDescent="0.25">
      <c r="A61">
        <f t="shared" si="1"/>
        <v>0</v>
      </c>
      <c r="B61" t="s">
        <v>2</v>
      </c>
      <c r="C61">
        <f t="shared" si="2"/>
        <v>2035</v>
      </c>
      <c r="D61" t="str">
        <f t="shared" si="3"/>
        <v>PUBTRAELCIMP20</v>
      </c>
      <c r="E61" t="str">
        <f t="shared" si="0"/>
        <v>BAU-PUBTRA-1</v>
      </c>
      <c r="F61" t="str">
        <f>_xlfn.IFNA(IF(_xlfn.IFNA(VLOOKUP(D61,'Energy share'!A:O,HLOOKUP(C61,'Energy share'!$C$1:$O$2,2,FALSE),FALSE),VLOOKUP(LEFT(D61,LEN(D61)-2),'Energy share'!A:O,HLOOKUP(C61,'Energy share'!$C$1:$O$2,2,FALSE),FALSE))="","",_xlfn.IFNA(VLOOKUP(D61,'Energy share'!A:O,HLOOKUP(C61,'Energy share'!$C$1:$O$2,2,FALSE),FALSE),VLOOKUP(LEFT(D61,LEN(D61)-2),'Energy share'!A:O,HLOOKUP(C61,'Energy share'!$C$1:$O$2,2,FALSE),FALSE))),"")</f>
        <v/>
      </c>
    </row>
    <row r="62" spans="1:6" hidden="1" x14ac:dyDescent="0.25">
      <c r="A62">
        <f t="shared" si="1"/>
        <v>0</v>
      </c>
      <c r="B62" t="s">
        <v>2</v>
      </c>
      <c r="C62">
        <f t="shared" si="2"/>
        <v>2035</v>
      </c>
      <c r="D62" t="str">
        <f t="shared" si="3"/>
        <v>PUBTRAELCIMP21</v>
      </c>
      <c r="E62" t="str">
        <f t="shared" si="0"/>
        <v>BAU-PUBTRA-1</v>
      </c>
      <c r="F62" t="str">
        <f>_xlfn.IFNA(IF(_xlfn.IFNA(VLOOKUP(D62,'Energy share'!A:O,HLOOKUP(C62,'Energy share'!$C$1:$O$2,2,FALSE),FALSE),VLOOKUP(LEFT(D62,LEN(D62)-2),'Energy share'!A:O,HLOOKUP(C62,'Energy share'!$C$1:$O$2,2,FALSE),FALSE))="","",_xlfn.IFNA(VLOOKUP(D62,'Energy share'!A:O,HLOOKUP(C62,'Energy share'!$C$1:$O$2,2,FALSE),FALSE),VLOOKUP(LEFT(D62,LEN(D62)-2),'Energy share'!A:O,HLOOKUP(C62,'Energy share'!$C$1:$O$2,2,FALSE),FALSE))),"")</f>
        <v/>
      </c>
    </row>
    <row r="63" spans="1:6" hidden="1" x14ac:dyDescent="0.25">
      <c r="A63">
        <f t="shared" si="1"/>
        <v>0</v>
      </c>
      <c r="B63" t="s">
        <v>2</v>
      </c>
      <c r="C63">
        <f t="shared" si="2"/>
        <v>2035</v>
      </c>
      <c r="D63" t="str">
        <f t="shared" si="3"/>
        <v>PUBTRAELCIMP22</v>
      </c>
      <c r="E63" t="str">
        <f t="shared" si="0"/>
        <v>BAU-PUBTRA-1</v>
      </c>
      <c r="F63" t="str">
        <f>_xlfn.IFNA(IF(_xlfn.IFNA(VLOOKUP(D63,'Energy share'!A:O,HLOOKUP(C63,'Energy share'!$C$1:$O$2,2,FALSE),FALSE),VLOOKUP(LEFT(D63,LEN(D63)-2),'Energy share'!A:O,HLOOKUP(C63,'Energy share'!$C$1:$O$2,2,FALSE),FALSE))="","",_xlfn.IFNA(VLOOKUP(D63,'Energy share'!A:O,HLOOKUP(C63,'Energy share'!$C$1:$O$2,2,FALSE),FALSE),VLOOKUP(LEFT(D63,LEN(D63)-2),'Energy share'!A:O,HLOOKUP(C63,'Energy share'!$C$1:$O$2,2,FALSE),FALSE))),"")</f>
        <v/>
      </c>
    </row>
    <row r="64" spans="1:6" hidden="1" x14ac:dyDescent="0.25">
      <c r="A64">
        <f t="shared" si="1"/>
        <v>0</v>
      </c>
      <c r="B64" t="s">
        <v>2</v>
      </c>
      <c r="C64">
        <f t="shared" si="2"/>
        <v>2035</v>
      </c>
      <c r="D64" t="str">
        <f t="shared" si="3"/>
        <v>PUBTRAELCIMP23</v>
      </c>
      <c r="E64" t="str">
        <f t="shared" si="0"/>
        <v>BAU-PUBTRA-1</v>
      </c>
      <c r="F64" t="str">
        <f>_xlfn.IFNA(IF(_xlfn.IFNA(VLOOKUP(D64,'Energy share'!A:O,HLOOKUP(C64,'Energy share'!$C$1:$O$2,2,FALSE),FALSE),VLOOKUP(LEFT(D64,LEN(D64)-2),'Energy share'!A:O,HLOOKUP(C64,'Energy share'!$C$1:$O$2,2,FALSE),FALSE))="","",_xlfn.IFNA(VLOOKUP(D64,'Energy share'!A:O,HLOOKUP(C64,'Energy share'!$C$1:$O$2,2,FALSE),FALSE),VLOOKUP(LEFT(D64,LEN(D64)-2),'Energy share'!A:O,HLOOKUP(C64,'Energy share'!$C$1:$O$2,2,FALSE),FALSE))),"")</f>
        <v/>
      </c>
    </row>
    <row r="65" spans="1:6" hidden="1" x14ac:dyDescent="0.25">
      <c r="A65">
        <f t="shared" si="1"/>
        <v>0</v>
      </c>
      <c r="B65" t="s">
        <v>2</v>
      </c>
      <c r="C65">
        <f t="shared" si="2"/>
        <v>2035</v>
      </c>
      <c r="D65" t="str">
        <f t="shared" si="3"/>
        <v>PUBTRAELCIMP24</v>
      </c>
      <c r="E65" t="str">
        <f t="shared" si="0"/>
        <v>BAU-PUBTRA-1</v>
      </c>
      <c r="F65" t="str">
        <f>_xlfn.IFNA(IF(_xlfn.IFNA(VLOOKUP(D65,'Energy share'!A:O,HLOOKUP(C65,'Energy share'!$C$1:$O$2,2,FALSE),FALSE),VLOOKUP(LEFT(D65,LEN(D65)-2),'Energy share'!A:O,HLOOKUP(C65,'Energy share'!$C$1:$O$2,2,FALSE),FALSE))="","",_xlfn.IFNA(VLOOKUP(D65,'Energy share'!A:O,HLOOKUP(C65,'Energy share'!$C$1:$O$2,2,FALSE),FALSE),VLOOKUP(LEFT(D65,LEN(D65)-2),'Energy share'!A:O,HLOOKUP(C65,'Energy share'!$C$1:$O$2,2,FALSE),FALSE))),"")</f>
        <v/>
      </c>
    </row>
    <row r="66" spans="1:6" hidden="1" x14ac:dyDescent="0.25">
      <c r="A66">
        <f t="shared" si="1"/>
        <v>0</v>
      </c>
      <c r="B66" t="s">
        <v>2</v>
      </c>
      <c r="C66">
        <f t="shared" si="2"/>
        <v>2035</v>
      </c>
      <c r="D66" t="str">
        <f t="shared" si="3"/>
        <v>PUBTRAELCIMP25</v>
      </c>
      <c r="E66" t="str">
        <f t="shared" ref="E66:E129" si="4">"BAU-"&amp;LEFT(D66,6)&amp;"-1"</f>
        <v>BAU-PUBTRA-1</v>
      </c>
      <c r="F66" t="str">
        <f>_xlfn.IFNA(IF(_xlfn.IFNA(VLOOKUP(D66,'Energy share'!A:O,HLOOKUP(C66,'Energy share'!$C$1:$O$2,2,FALSE),FALSE),VLOOKUP(LEFT(D66,LEN(D66)-2),'Energy share'!A:O,HLOOKUP(C66,'Energy share'!$C$1:$O$2,2,FALSE),FALSE))="","",_xlfn.IFNA(VLOOKUP(D66,'Energy share'!A:O,HLOOKUP(C66,'Energy share'!$C$1:$O$2,2,FALSE),FALSE),VLOOKUP(LEFT(D66,LEN(D66)-2),'Energy share'!A:O,HLOOKUP(C66,'Energy share'!$C$1:$O$2,2,FALSE),FALSE))),"")</f>
        <v/>
      </c>
    </row>
    <row r="67" spans="1:6" hidden="1" x14ac:dyDescent="0.25">
      <c r="A67">
        <f t="shared" ref="A67:A130" si="5">IF(F67="",0,1)</f>
        <v>0</v>
      </c>
      <c r="B67" t="s">
        <v>2</v>
      </c>
      <c r="C67">
        <f t="shared" si="2"/>
        <v>2035</v>
      </c>
      <c r="D67" t="str">
        <f t="shared" si="3"/>
        <v>PUBTRAELCIMP26</v>
      </c>
      <c r="E67" t="str">
        <f t="shared" si="4"/>
        <v>BAU-PUBTRA-1</v>
      </c>
      <c r="F67" t="str">
        <f>_xlfn.IFNA(IF(_xlfn.IFNA(VLOOKUP(D67,'Energy share'!A:O,HLOOKUP(C67,'Energy share'!$C$1:$O$2,2,FALSE),FALSE),VLOOKUP(LEFT(D67,LEN(D67)-2),'Energy share'!A:O,HLOOKUP(C67,'Energy share'!$C$1:$O$2,2,FALSE),FALSE))="","",_xlfn.IFNA(VLOOKUP(D67,'Energy share'!A:O,HLOOKUP(C67,'Energy share'!$C$1:$O$2,2,FALSE),FALSE),VLOOKUP(LEFT(D67,LEN(D67)-2),'Energy share'!A:O,HLOOKUP(C67,'Energy share'!$C$1:$O$2,2,FALSE),FALSE))),"")</f>
        <v/>
      </c>
    </row>
    <row r="68" spans="1:6" hidden="1" x14ac:dyDescent="0.25">
      <c r="A68">
        <f t="shared" si="5"/>
        <v>0</v>
      </c>
      <c r="B68" t="s">
        <v>2</v>
      </c>
      <c r="C68">
        <f t="shared" si="2"/>
        <v>2035</v>
      </c>
      <c r="D68" t="str">
        <f t="shared" si="3"/>
        <v>PUBTRAELCIMP27</v>
      </c>
      <c r="E68" t="str">
        <f t="shared" si="4"/>
        <v>BAU-PUBTRA-1</v>
      </c>
      <c r="F68" t="str">
        <f>_xlfn.IFNA(IF(_xlfn.IFNA(VLOOKUP(D68,'Energy share'!A:O,HLOOKUP(C68,'Energy share'!$C$1:$O$2,2,FALSE),FALSE),VLOOKUP(LEFT(D68,LEN(D68)-2),'Energy share'!A:O,HLOOKUP(C68,'Energy share'!$C$1:$O$2,2,FALSE),FALSE))="","",_xlfn.IFNA(VLOOKUP(D68,'Energy share'!A:O,HLOOKUP(C68,'Energy share'!$C$1:$O$2,2,FALSE),FALSE),VLOOKUP(LEFT(D68,LEN(D68)-2),'Energy share'!A:O,HLOOKUP(C68,'Energy share'!$C$1:$O$2,2,FALSE),FALSE))),"")</f>
        <v/>
      </c>
    </row>
    <row r="69" spans="1:6" hidden="1" x14ac:dyDescent="0.25">
      <c r="A69">
        <f t="shared" si="5"/>
        <v>0</v>
      </c>
      <c r="B69" t="s">
        <v>2</v>
      </c>
      <c r="C69">
        <f t="shared" si="2"/>
        <v>2035</v>
      </c>
      <c r="D69" t="str">
        <f t="shared" si="3"/>
        <v>PUBTRAELCIMP28</v>
      </c>
      <c r="E69" t="str">
        <f t="shared" si="4"/>
        <v>BAU-PUBTRA-1</v>
      </c>
      <c r="F69" t="str">
        <f>_xlfn.IFNA(IF(_xlfn.IFNA(VLOOKUP(D69,'Energy share'!A:O,HLOOKUP(C69,'Energy share'!$C$1:$O$2,2,FALSE),FALSE),VLOOKUP(LEFT(D69,LEN(D69)-2),'Energy share'!A:O,HLOOKUP(C69,'Energy share'!$C$1:$O$2,2,FALSE),FALSE))="","",_xlfn.IFNA(VLOOKUP(D69,'Energy share'!A:O,HLOOKUP(C69,'Energy share'!$C$1:$O$2,2,FALSE),FALSE),VLOOKUP(LEFT(D69,LEN(D69)-2),'Energy share'!A:O,HLOOKUP(C69,'Energy share'!$C$1:$O$2,2,FALSE),FALSE))),"")</f>
        <v/>
      </c>
    </row>
    <row r="70" spans="1:6" hidden="1" x14ac:dyDescent="0.25">
      <c r="A70">
        <f t="shared" si="5"/>
        <v>0</v>
      </c>
      <c r="B70" t="s">
        <v>2</v>
      </c>
      <c r="C70">
        <f t="shared" si="2"/>
        <v>2035</v>
      </c>
      <c r="D70" t="str">
        <f t="shared" si="3"/>
        <v>PUBTRAELCIMP29</v>
      </c>
      <c r="E70" t="str">
        <f t="shared" si="4"/>
        <v>BAU-PUBTRA-1</v>
      </c>
      <c r="F70" t="str">
        <f>_xlfn.IFNA(IF(_xlfn.IFNA(VLOOKUP(D70,'Energy share'!A:O,HLOOKUP(C70,'Energy share'!$C$1:$O$2,2,FALSE),FALSE),VLOOKUP(LEFT(D70,LEN(D70)-2),'Energy share'!A:O,HLOOKUP(C70,'Energy share'!$C$1:$O$2,2,FALSE),FALSE))="","",_xlfn.IFNA(VLOOKUP(D70,'Energy share'!A:O,HLOOKUP(C70,'Energy share'!$C$1:$O$2,2,FALSE),FALSE),VLOOKUP(LEFT(D70,LEN(D70)-2),'Energy share'!A:O,HLOOKUP(C70,'Energy share'!$C$1:$O$2,2,FALSE),FALSE))),"")</f>
        <v/>
      </c>
    </row>
    <row r="71" spans="1:6" hidden="1" x14ac:dyDescent="0.25">
      <c r="A71">
        <f t="shared" si="5"/>
        <v>0</v>
      </c>
      <c r="B71" t="s">
        <v>2</v>
      </c>
      <c r="C71">
        <f t="shared" si="2"/>
        <v>2035</v>
      </c>
      <c r="D71" t="str">
        <f t="shared" si="3"/>
        <v>PUBTRAELCIMP30</v>
      </c>
      <c r="E71" t="str">
        <f t="shared" si="4"/>
        <v>BAU-PUBTRA-1</v>
      </c>
      <c r="F71" t="str">
        <f>_xlfn.IFNA(IF(_xlfn.IFNA(VLOOKUP(D71,'Energy share'!A:O,HLOOKUP(C71,'Energy share'!$C$1:$O$2,2,FALSE),FALSE),VLOOKUP(LEFT(D71,LEN(D71)-2),'Energy share'!A:O,HLOOKUP(C71,'Energy share'!$C$1:$O$2,2,FALSE),FALSE))="","",_xlfn.IFNA(VLOOKUP(D71,'Energy share'!A:O,HLOOKUP(C71,'Energy share'!$C$1:$O$2,2,FALSE),FALSE),VLOOKUP(LEFT(D71,LEN(D71)-2),'Energy share'!A:O,HLOOKUP(C71,'Energy share'!$C$1:$O$2,2,FALSE),FALSE))),"")</f>
        <v/>
      </c>
    </row>
    <row r="72" spans="1:6" hidden="1" x14ac:dyDescent="0.25">
      <c r="A72">
        <f t="shared" si="5"/>
        <v>0</v>
      </c>
      <c r="B72" t="s">
        <v>2</v>
      </c>
      <c r="C72">
        <f t="shared" si="2"/>
        <v>2035</v>
      </c>
      <c r="D72" t="str">
        <f t="shared" si="3"/>
        <v>PUBTRAELCIMP31</v>
      </c>
      <c r="E72" t="str">
        <f t="shared" si="4"/>
        <v>BAU-PUBTRA-1</v>
      </c>
      <c r="F72" t="str">
        <f>_xlfn.IFNA(IF(_xlfn.IFNA(VLOOKUP(D72,'Energy share'!A:O,HLOOKUP(C72,'Energy share'!$C$1:$O$2,2,FALSE),FALSE),VLOOKUP(LEFT(D72,LEN(D72)-2),'Energy share'!A:O,HLOOKUP(C72,'Energy share'!$C$1:$O$2,2,FALSE),FALSE))="","",_xlfn.IFNA(VLOOKUP(D72,'Energy share'!A:O,HLOOKUP(C72,'Energy share'!$C$1:$O$2,2,FALSE),FALSE),VLOOKUP(LEFT(D72,LEN(D72)-2),'Energy share'!A:O,HLOOKUP(C72,'Energy share'!$C$1:$O$2,2,FALSE),FALSE))),"")</f>
        <v/>
      </c>
    </row>
    <row r="73" spans="1:6" hidden="1" x14ac:dyDescent="0.25">
      <c r="A73">
        <f t="shared" si="5"/>
        <v>0</v>
      </c>
      <c r="B73" t="s">
        <v>2</v>
      </c>
      <c r="C73">
        <f t="shared" si="2"/>
        <v>2035</v>
      </c>
      <c r="D73" t="str">
        <f t="shared" si="3"/>
        <v>PUBTRAELCIMP32</v>
      </c>
      <c r="E73" t="str">
        <f t="shared" si="4"/>
        <v>BAU-PUBTRA-1</v>
      </c>
      <c r="F73" t="str">
        <f>_xlfn.IFNA(IF(_xlfn.IFNA(VLOOKUP(D73,'Energy share'!A:O,HLOOKUP(C73,'Energy share'!$C$1:$O$2,2,FALSE),FALSE),VLOOKUP(LEFT(D73,LEN(D73)-2),'Energy share'!A:O,HLOOKUP(C73,'Energy share'!$C$1:$O$2,2,FALSE),FALSE))="","",_xlfn.IFNA(VLOOKUP(D73,'Energy share'!A:O,HLOOKUP(C73,'Energy share'!$C$1:$O$2,2,FALSE),FALSE),VLOOKUP(LEFT(D73,LEN(D73)-2),'Energy share'!A:O,HLOOKUP(C73,'Energy share'!$C$1:$O$2,2,FALSE),FALSE))),"")</f>
        <v/>
      </c>
    </row>
    <row r="74" spans="1:6" hidden="1" x14ac:dyDescent="0.25">
      <c r="A74">
        <f t="shared" si="5"/>
        <v>0</v>
      </c>
      <c r="B74" t="s">
        <v>2</v>
      </c>
      <c r="C74">
        <f t="shared" si="2"/>
        <v>2035</v>
      </c>
      <c r="D74" t="str">
        <f t="shared" si="3"/>
        <v>PUBTRAELCIMP33</v>
      </c>
      <c r="E74" t="str">
        <f t="shared" si="4"/>
        <v>BAU-PUBTRA-1</v>
      </c>
      <c r="F74" t="str">
        <f>_xlfn.IFNA(IF(_xlfn.IFNA(VLOOKUP(D74,'Energy share'!A:O,HLOOKUP(C74,'Energy share'!$C$1:$O$2,2,FALSE),FALSE),VLOOKUP(LEFT(D74,LEN(D74)-2),'Energy share'!A:O,HLOOKUP(C74,'Energy share'!$C$1:$O$2,2,FALSE),FALSE))="","",_xlfn.IFNA(VLOOKUP(D74,'Energy share'!A:O,HLOOKUP(C74,'Energy share'!$C$1:$O$2,2,FALSE),FALSE),VLOOKUP(LEFT(D74,LEN(D74)-2),'Energy share'!A:O,HLOOKUP(C74,'Energy share'!$C$1:$O$2,2,FALSE),FALSE))),"")</f>
        <v/>
      </c>
    </row>
    <row r="75" spans="1:6" hidden="1" x14ac:dyDescent="0.25">
      <c r="A75">
        <f t="shared" si="5"/>
        <v>0</v>
      </c>
      <c r="B75" t="s">
        <v>2</v>
      </c>
      <c r="C75">
        <f t="shared" si="2"/>
        <v>2035</v>
      </c>
      <c r="D75" t="str">
        <f t="shared" si="3"/>
        <v>PUBTRAELCIMP34</v>
      </c>
      <c r="E75" t="str">
        <f t="shared" si="4"/>
        <v>BAU-PUBTRA-1</v>
      </c>
      <c r="F75" t="str">
        <f>_xlfn.IFNA(IF(_xlfn.IFNA(VLOOKUP(D75,'Energy share'!A:O,HLOOKUP(C75,'Energy share'!$C$1:$O$2,2,FALSE),FALSE),VLOOKUP(LEFT(D75,LEN(D75)-2),'Energy share'!A:O,HLOOKUP(C75,'Energy share'!$C$1:$O$2,2,FALSE),FALSE))="","",_xlfn.IFNA(VLOOKUP(D75,'Energy share'!A:O,HLOOKUP(C75,'Energy share'!$C$1:$O$2,2,FALSE),FALSE),VLOOKUP(LEFT(D75,LEN(D75)-2),'Energy share'!A:O,HLOOKUP(C75,'Energy share'!$C$1:$O$2,2,FALSE),FALSE))),"")</f>
        <v/>
      </c>
    </row>
    <row r="76" spans="1:6" hidden="1" x14ac:dyDescent="0.25">
      <c r="A76">
        <f t="shared" si="5"/>
        <v>0</v>
      </c>
      <c r="B76" t="s">
        <v>2</v>
      </c>
      <c r="C76">
        <f t="shared" si="2"/>
        <v>2035</v>
      </c>
      <c r="D76" t="str">
        <f t="shared" si="3"/>
        <v>PUBTRAELCIMP35</v>
      </c>
      <c r="E76" t="str">
        <f t="shared" si="4"/>
        <v>BAU-PUBTRA-1</v>
      </c>
      <c r="F76" t="str">
        <f>_xlfn.IFNA(IF(_xlfn.IFNA(VLOOKUP(D76,'Energy share'!A:O,HLOOKUP(C76,'Energy share'!$C$1:$O$2,2,FALSE),FALSE),VLOOKUP(LEFT(D76,LEN(D76)-2),'Energy share'!A:O,HLOOKUP(C76,'Energy share'!$C$1:$O$2,2,FALSE),FALSE))="","",_xlfn.IFNA(VLOOKUP(D76,'Energy share'!A:O,HLOOKUP(C76,'Energy share'!$C$1:$O$2,2,FALSE),FALSE),VLOOKUP(LEFT(D76,LEN(D76)-2),'Energy share'!A:O,HLOOKUP(C76,'Energy share'!$C$1:$O$2,2,FALSE),FALSE))),"")</f>
        <v/>
      </c>
    </row>
    <row r="77" spans="1:6" hidden="1" x14ac:dyDescent="0.25">
      <c r="A77">
        <f t="shared" si="5"/>
        <v>0</v>
      </c>
      <c r="B77" t="s">
        <v>2</v>
      </c>
      <c r="C77">
        <f t="shared" si="2"/>
        <v>2035</v>
      </c>
      <c r="D77" t="str">
        <f t="shared" si="3"/>
        <v>PUBTRAELCIMP36</v>
      </c>
      <c r="E77" t="str">
        <f t="shared" si="4"/>
        <v>BAU-PUBTRA-1</v>
      </c>
      <c r="F77" t="str">
        <f>_xlfn.IFNA(IF(_xlfn.IFNA(VLOOKUP(D77,'Energy share'!A:O,HLOOKUP(C77,'Energy share'!$C$1:$O$2,2,FALSE),FALSE),VLOOKUP(LEFT(D77,LEN(D77)-2),'Energy share'!A:O,HLOOKUP(C77,'Energy share'!$C$1:$O$2,2,FALSE),FALSE))="","",_xlfn.IFNA(VLOOKUP(D77,'Energy share'!A:O,HLOOKUP(C77,'Energy share'!$C$1:$O$2,2,FALSE),FALSE),VLOOKUP(LEFT(D77,LEN(D77)-2),'Energy share'!A:O,HLOOKUP(C77,'Energy share'!$C$1:$O$2,2,FALSE),FALSE))),"")</f>
        <v/>
      </c>
    </row>
    <row r="78" spans="1:6" hidden="1" x14ac:dyDescent="0.25">
      <c r="A78">
        <f t="shared" si="5"/>
        <v>0</v>
      </c>
      <c r="B78" t="s">
        <v>2</v>
      </c>
      <c r="C78">
        <f t="shared" si="2"/>
        <v>2035</v>
      </c>
      <c r="D78" t="str">
        <f t="shared" si="3"/>
        <v>PUBTRAELCIMP37</v>
      </c>
      <c r="E78" t="str">
        <f t="shared" si="4"/>
        <v>BAU-PUBTRA-1</v>
      </c>
      <c r="F78" t="str">
        <f>_xlfn.IFNA(IF(_xlfn.IFNA(VLOOKUP(D78,'Energy share'!A:O,HLOOKUP(C78,'Energy share'!$C$1:$O$2,2,FALSE),FALSE),VLOOKUP(LEFT(D78,LEN(D78)-2),'Energy share'!A:O,HLOOKUP(C78,'Energy share'!$C$1:$O$2,2,FALSE),FALSE))="","",_xlfn.IFNA(VLOOKUP(D78,'Energy share'!A:O,HLOOKUP(C78,'Energy share'!$C$1:$O$2,2,FALSE),FALSE),VLOOKUP(LEFT(D78,LEN(D78)-2),'Energy share'!A:O,HLOOKUP(C78,'Energy share'!$C$1:$O$2,2,FALSE),FALSE))),"")</f>
        <v/>
      </c>
    </row>
    <row r="79" spans="1:6" hidden="1" x14ac:dyDescent="0.25">
      <c r="A79">
        <f t="shared" si="5"/>
        <v>0</v>
      </c>
      <c r="B79" t="s">
        <v>2</v>
      </c>
      <c r="C79">
        <f t="shared" si="2"/>
        <v>2035</v>
      </c>
      <c r="D79" t="str">
        <f t="shared" si="3"/>
        <v>PUBTRAELCIMP38</v>
      </c>
      <c r="E79" t="str">
        <f t="shared" si="4"/>
        <v>BAU-PUBTRA-1</v>
      </c>
      <c r="F79" t="str">
        <f>_xlfn.IFNA(IF(_xlfn.IFNA(VLOOKUP(D79,'Energy share'!A:O,HLOOKUP(C79,'Energy share'!$C$1:$O$2,2,FALSE),FALSE),VLOOKUP(LEFT(D79,LEN(D79)-2),'Energy share'!A:O,HLOOKUP(C79,'Energy share'!$C$1:$O$2,2,FALSE),FALSE))="","",_xlfn.IFNA(VLOOKUP(D79,'Energy share'!A:O,HLOOKUP(C79,'Energy share'!$C$1:$O$2,2,FALSE),FALSE),VLOOKUP(LEFT(D79,LEN(D79)-2),'Energy share'!A:O,HLOOKUP(C79,'Energy share'!$C$1:$O$2,2,FALSE),FALSE))),"")</f>
        <v/>
      </c>
    </row>
    <row r="80" spans="1:6" hidden="1" x14ac:dyDescent="0.25">
      <c r="A80">
        <f t="shared" si="5"/>
        <v>0</v>
      </c>
      <c r="B80" t="s">
        <v>2</v>
      </c>
      <c r="C80">
        <f t="shared" si="2"/>
        <v>2035</v>
      </c>
      <c r="D80" t="str">
        <f t="shared" si="3"/>
        <v>PUBTRAELCIMP39</v>
      </c>
      <c r="E80" t="str">
        <f t="shared" si="4"/>
        <v>BAU-PUBTRA-1</v>
      </c>
      <c r="F80" t="str">
        <f>_xlfn.IFNA(IF(_xlfn.IFNA(VLOOKUP(D80,'Energy share'!A:O,HLOOKUP(C80,'Energy share'!$C$1:$O$2,2,FALSE),FALSE),VLOOKUP(LEFT(D80,LEN(D80)-2),'Energy share'!A:O,HLOOKUP(C80,'Energy share'!$C$1:$O$2,2,FALSE),FALSE))="","",_xlfn.IFNA(VLOOKUP(D80,'Energy share'!A:O,HLOOKUP(C80,'Energy share'!$C$1:$O$2,2,FALSE),FALSE),VLOOKUP(LEFT(D80,LEN(D80)-2),'Energy share'!A:O,HLOOKUP(C80,'Energy share'!$C$1:$O$2,2,FALSE),FALSE))),"")</f>
        <v/>
      </c>
    </row>
    <row r="81" spans="1:6" hidden="1" x14ac:dyDescent="0.25">
      <c r="A81">
        <f t="shared" si="5"/>
        <v>0</v>
      </c>
      <c r="B81" t="s">
        <v>2</v>
      </c>
      <c r="C81">
        <f t="shared" si="2"/>
        <v>2035</v>
      </c>
      <c r="D81" t="str">
        <f t="shared" si="3"/>
        <v>PUBTRAELCIMP40</v>
      </c>
      <c r="E81" t="str">
        <f t="shared" si="4"/>
        <v>BAU-PUBTRA-1</v>
      </c>
      <c r="F81" t="str">
        <f>_xlfn.IFNA(IF(_xlfn.IFNA(VLOOKUP(D81,'Energy share'!A:O,HLOOKUP(C81,'Energy share'!$C$1:$O$2,2,FALSE),FALSE),VLOOKUP(LEFT(D81,LEN(D81)-2),'Energy share'!A:O,HLOOKUP(C81,'Energy share'!$C$1:$O$2,2,FALSE),FALSE))="","",_xlfn.IFNA(VLOOKUP(D81,'Energy share'!A:O,HLOOKUP(C81,'Energy share'!$C$1:$O$2,2,FALSE),FALSE),VLOOKUP(LEFT(D81,LEN(D81)-2),'Energy share'!A:O,HLOOKUP(C81,'Energy share'!$C$1:$O$2,2,FALSE),FALSE))),"")</f>
        <v/>
      </c>
    </row>
    <row r="82" spans="1:6" hidden="1" x14ac:dyDescent="0.25">
      <c r="A82">
        <f t="shared" si="5"/>
        <v>0</v>
      </c>
      <c r="B82" t="s">
        <v>2</v>
      </c>
      <c r="C82">
        <f t="shared" si="2"/>
        <v>2035</v>
      </c>
      <c r="D82" t="str">
        <f t="shared" si="3"/>
        <v>PUBTRAELCIMP41</v>
      </c>
      <c r="E82" t="str">
        <f t="shared" si="4"/>
        <v>BAU-PUBTRA-1</v>
      </c>
      <c r="F82" t="str">
        <f>_xlfn.IFNA(IF(_xlfn.IFNA(VLOOKUP(D82,'Energy share'!A:O,HLOOKUP(C82,'Energy share'!$C$1:$O$2,2,FALSE),FALSE),VLOOKUP(LEFT(D82,LEN(D82)-2),'Energy share'!A:O,HLOOKUP(C82,'Energy share'!$C$1:$O$2,2,FALSE),FALSE))="","",_xlfn.IFNA(VLOOKUP(D82,'Energy share'!A:O,HLOOKUP(C82,'Energy share'!$C$1:$O$2,2,FALSE),FALSE),VLOOKUP(LEFT(D82,LEN(D82)-2),'Energy share'!A:O,HLOOKUP(C82,'Energy share'!$C$1:$O$2,2,FALSE),FALSE))),"")</f>
        <v/>
      </c>
    </row>
    <row r="83" spans="1:6" hidden="1" x14ac:dyDescent="0.25">
      <c r="A83">
        <f t="shared" si="5"/>
        <v>0</v>
      </c>
      <c r="B83" t="s">
        <v>2</v>
      </c>
      <c r="C83">
        <f t="shared" si="2"/>
        <v>2035</v>
      </c>
      <c r="D83" t="str">
        <f t="shared" si="3"/>
        <v>PUBTRAELCIMP42</v>
      </c>
      <c r="E83" t="str">
        <f t="shared" si="4"/>
        <v>BAU-PUBTRA-1</v>
      </c>
      <c r="F83" t="str">
        <f>_xlfn.IFNA(IF(_xlfn.IFNA(VLOOKUP(D83,'Energy share'!A:O,HLOOKUP(C83,'Energy share'!$C$1:$O$2,2,FALSE),FALSE),VLOOKUP(LEFT(D83,LEN(D83)-2),'Energy share'!A:O,HLOOKUP(C83,'Energy share'!$C$1:$O$2,2,FALSE),FALSE))="","",_xlfn.IFNA(VLOOKUP(D83,'Energy share'!A:O,HLOOKUP(C83,'Energy share'!$C$1:$O$2,2,FALSE),FALSE),VLOOKUP(LEFT(D83,LEN(D83)-2),'Energy share'!A:O,HLOOKUP(C83,'Energy share'!$C$1:$O$2,2,FALSE),FALSE))),"")</f>
        <v/>
      </c>
    </row>
    <row r="84" spans="1:6" hidden="1" x14ac:dyDescent="0.25">
      <c r="A84">
        <f t="shared" si="5"/>
        <v>0</v>
      </c>
      <c r="B84" t="s">
        <v>2</v>
      </c>
      <c r="C84">
        <f t="shared" si="2"/>
        <v>2035</v>
      </c>
      <c r="D84" t="str">
        <f t="shared" si="3"/>
        <v>PUBTRAELCIMP43</v>
      </c>
      <c r="E84" t="str">
        <f t="shared" si="4"/>
        <v>BAU-PUBTRA-1</v>
      </c>
      <c r="F84" t="str">
        <f>_xlfn.IFNA(IF(_xlfn.IFNA(VLOOKUP(D84,'Energy share'!A:O,HLOOKUP(C84,'Energy share'!$C$1:$O$2,2,FALSE),FALSE),VLOOKUP(LEFT(D84,LEN(D84)-2),'Energy share'!A:O,HLOOKUP(C84,'Energy share'!$C$1:$O$2,2,FALSE),FALSE))="","",_xlfn.IFNA(VLOOKUP(D84,'Energy share'!A:O,HLOOKUP(C84,'Energy share'!$C$1:$O$2,2,FALSE),FALSE),VLOOKUP(LEFT(D84,LEN(D84)-2),'Energy share'!A:O,HLOOKUP(C84,'Energy share'!$C$1:$O$2,2,FALSE),FALSE))),"")</f>
        <v/>
      </c>
    </row>
    <row r="85" spans="1:6" hidden="1" x14ac:dyDescent="0.25">
      <c r="A85">
        <f t="shared" si="5"/>
        <v>0</v>
      </c>
      <c r="B85" t="s">
        <v>2</v>
      </c>
      <c r="C85">
        <f t="shared" si="2"/>
        <v>2035</v>
      </c>
      <c r="D85" t="str">
        <f t="shared" si="3"/>
        <v>PUBTRAELCIMP44</v>
      </c>
      <c r="E85" t="str">
        <f t="shared" si="4"/>
        <v>BAU-PUBTRA-1</v>
      </c>
      <c r="F85" t="str">
        <f>_xlfn.IFNA(IF(_xlfn.IFNA(VLOOKUP(D85,'Energy share'!A:O,HLOOKUP(C85,'Energy share'!$C$1:$O$2,2,FALSE),FALSE),VLOOKUP(LEFT(D85,LEN(D85)-2),'Energy share'!A:O,HLOOKUP(C85,'Energy share'!$C$1:$O$2,2,FALSE),FALSE))="","",_xlfn.IFNA(VLOOKUP(D85,'Energy share'!A:O,HLOOKUP(C85,'Energy share'!$C$1:$O$2,2,FALSE),FALSE),VLOOKUP(LEFT(D85,LEN(D85)-2),'Energy share'!A:O,HLOOKUP(C85,'Energy share'!$C$1:$O$2,2,FALSE),FALSE))),"")</f>
        <v/>
      </c>
    </row>
    <row r="86" spans="1:6" hidden="1" x14ac:dyDescent="0.25">
      <c r="A86">
        <f t="shared" si="5"/>
        <v>0</v>
      </c>
      <c r="B86" t="s">
        <v>2</v>
      </c>
      <c r="C86">
        <f t="shared" si="2"/>
        <v>2035</v>
      </c>
      <c r="D86" t="str">
        <f t="shared" si="3"/>
        <v>PUBTRAELCIMP45</v>
      </c>
      <c r="E86" t="str">
        <f t="shared" si="4"/>
        <v>BAU-PUBTRA-1</v>
      </c>
      <c r="F86" t="str">
        <f>_xlfn.IFNA(IF(_xlfn.IFNA(VLOOKUP(D86,'Energy share'!A:O,HLOOKUP(C86,'Energy share'!$C$1:$O$2,2,FALSE),FALSE),VLOOKUP(LEFT(D86,LEN(D86)-2),'Energy share'!A:O,HLOOKUP(C86,'Energy share'!$C$1:$O$2,2,FALSE),FALSE))="","",_xlfn.IFNA(VLOOKUP(D86,'Energy share'!A:O,HLOOKUP(C86,'Energy share'!$C$1:$O$2,2,FALSE),FALSE),VLOOKUP(LEFT(D86,LEN(D86)-2),'Energy share'!A:O,HLOOKUP(C86,'Energy share'!$C$1:$O$2,2,FALSE),FALSE))),"")</f>
        <v/>
      </c>
    </row>
    <row r="87" spans="1:6" hidden="1" x14ac:dyDescent="0.25">
      <c r="A87">
        <f t="shared" si="5"/>
        <v>0</v>
      </c>
      <c r="B87" t="s">
        <v>2</v>
      </c>
      <c r="C87">
        <f t="shared" si="2"/>
        <v>2035</v>
      </c>
      <c r="D87" t="str">
        <f t="shared" si="3"/>
        <v>PUBTRAELCIMP46</v>
      </c>
      <c r="E87" t="str">
        <f t="shared" si="4"/>
        <v>BAU-PUBTRA-1</v>
      </c>
      <c r="F87" t="str">
        <f>_xlfn.IFNA(IF(_xlfn.IFNA(VLOOKUP(D87,'Energy share'!A:O,HLOOKUP(C87,'Energy share'!$C$1:$O$2,2,FALSE),FALSE),VLOOKUP(LEFT(D87,LEN(D87)-2),'Energy share'!A:O,HLOOKUP(C87,'Energy share'!$C$1:$O$2,2,FALSE),FALSE))="","",_xlfn.IFNA(VLOOKUP(D87,'Energy share'!A:O,HLOOKUP(C87,'Energy share'!$C$1:$O$2,2,FALSE),FALSE),VLOOKUP(LEFT(D87,LEN(D87)-2),'Energy share'!A:O,HLOOKUP(C87,'Energy share'!$C$1:$O$2,2,FALSE),FALSE))),"")</f>
        <v/>
      </c>
    </row>
    <row r="88" spans="1:6" hidden="1" x14ac:dyDescent="0.25">
      <c r="A88">
        <f t="shared" si="5"/>
        <v>0</v>
      </c>
      <c r="B88" t="s">
        <v>2</v>
      </c>
      <c r="C88">
        <f t="shared" si="2"/>
        <v>2035</v>
      </c>
      <c r="D88" t="str">
        <f t="shared" si="3"/>
        <v>PUBTRAELCIMP47</v>
      </c>
      <c r="E88" t="str">
        <f t="shared" si="4"/>
        <v>BAU-PUBTRA-1</v>
      </c>
      <c r="F88" t="str">
        <f>_xlfn.IFNA(IF(_xlfn.IFNA(VLOOKUP(D88,'Energy share'!A:O,HLOOKUP(C88,'Energy share'!$C$1:$O$2,2,FALSE),FALSE),VLOOKUP(LEFT(D88,LEN(D88)-2),'Energy share'!A:O,HLOOKUP(C88,'Energy share'!$C$1:$O$2,2,FALSE),FALSE))="","",_xlfn.IFNA(VLOOKUP(D88,'Energy share'!A:O,HLOOKUP(C88,'Energy share'!$C$1:$O$2,2,FALSE),FALSE),VLOOKUP(LEFT(D88,LEN(D88)-2),'Energy share'!A:O,HLOOKUP(C88,'Energy share'!$C$1:$O$2,2,FALSE),FALSE))),"")</f>
        <v/>
      </c>
    </row>
    <row r="89" spans="1:6" hidden="1" x14ac:dyDescent="0.25">
      <c r="A89">
        <f t="shared" si="5"/>
        <v>0</v>
      </c>
      <c r="B89" t="s">
        <v>2</v>
      </c>
      <c r="C89">
        <f t="shared" si="2"/>
        <v>2035</v>
      </c>
      <c r="D89" t="str">
        <f t="shared" si="3"/>
        <v>PUBTRAELCIMP48</v>
      </c>
      <c r="E89" t="str">
        <f t="shared" si="4"/>
        <v>BAU-PUBTRA-1</v>
      </c>
      <c r="F89" t="str">
        <f>_xlfn.IFNA(IF(_xlfn.IFNA(VLOOKUP(D89,'Energy share'!A:O,HLOOKUP(C89,'Energy share'!$C$1:$O$2,2,FALSE),FALSE),VLOOKUP(LEFT(D89,LEN(D89)-2),'Energy share'!A:O,HLOOKUP(C89,'Energy share'!$C$1:$O$2,2,FALSE),FALSE))="","",_xlfn.IFNA(VLOOKUP(D89,'Energy share'!A:O,HLOOKUP(C89,'Energy share'!$C$1:$O$2,2,FALSE),FALSE),VLOOKUP(LEFT(D89,LEN(D89)-2),'Energy share'!A:O,HLOOKUP(C89,'Energy share'!$C$1:$O$2,2,FALSE),FALSE))),"")</f>
        <v/>
      </c>
    </row>
    <row r="90" spans="1:6" hidden="1" x14ac:dyDescent="0.25">
      <c r="A90">
        <f t="shared" si="5"/>
        <v>0</v>
      </c>
      <c r="B90" t="s">
        <v>2</v>
      </c>
      <c r="C90">
        <f t="shared" si="2"/>
        <v>2035</v>
      </c>
      <c r="D90" t="str">
        <f t="shared" si="3"/>
        <v>PUBTRAELCIMP49</v>
      </c>
      <c r="E90" t="str">
        <f t="shared" si="4"/>
        <v>BAU-PUBTRA-1</v>
      </c>
      <c r="F90" t="str">
        <f>_xlfn.IFNA(IF(_xlfn.IFNA(VLOOKUP(D90,'Energy share'!A:O,HLOOKUP(C90,'Energy share'!$C$1:$O$2,2,FALSE),FALSE),VLOOKUP(LEFT(D90,LEN(D90)-2),'Energy share'!A:O,HLOOKUP(C90,'Energy share'!$C$1:$O$2,2,FALSE),FALSE))="","",_xlfn.IFNA(VLOOKUP(D90,'Energy share'!A:O,HLOOKUP(C90,'Energy share'!$C$1:$O$2,2,FALSE),FALSE),VLOOKUP(LEFT(D90,LEN(D90)-2),'Energy share'!A:O,HLOOKUP(C90,'Energy share'!$C$1:$O$2,2,FALSE),FALSE))),"")</f>
        <v/>
      </c>
    </row>
    <row r="91" spans="1:6" hidden="1" x14ac:dyDescent="0.25">
      <c r="A91">
        <f t="shared" si="5"/>
        <v>0</v>
      </c>
      <c r="B91" t="s">
        <v>2</v>
      </c>
      <c r="C91">
        <f t="shared" si="2"/>
        <v>2035</v>
      </c>
      <c r="D91" t="str">
        <f t="shared" si="3"/>
        <v>PUBTRAELCIMP50</v>
      </c>
      <c r="E91" t="str">
        <f t="shared" si="4"/>
        <v>BAU-PUBTRA-1</v>
      </c>
      <c r="F91" t="str">
        <f>_xlfn.IFNA(IF(_xlfn.IFNA(VLOOKUP(D91,'Energy share'!A:O,HLOOKUP(C91,'Energy share'!$C$1:$O$2,2,FALSE),FALSE),VLOOKUP(LEFT(D91,LEN(D91)-2),'Energy share'!A:O,HLOOKUP(C91,'Energy share'!$C$1:$O$2,2,FALSE),FALSE))="","",_xlfn.IFNA(VLOOKUP(D91,'Energy share'!A:O,HLOOKUP(C91,'Energy share'!$C$1:$O$2,2,FALSE),FALSE),VLOOKUP(LEFT(D91,LEN(D91)-2),'Energy share'!A:O,HLOOKUP(C91,'Energy share'!$C$1:$O$2,2,FALSE),FALSE))),"")</f>
        <v/>
      </c>
    </row>
    <row r="92" spans="1:6" hidden="1" x14ac:dyDescent="0.25">
      <c r="A92">
        <f t="shared" si="5"/>
        <v>0</v>
      </c>
      <c r="B92" t="s">
        <v>2</v>
      </c>
      <c r="C92">
        <f t="shared" si="2"/>
        <v>2035</v>
      </c>
      <c r="D92" t="str">
        <f t="shared" si="3"/>
        <v>PUBTRAETHIMP</v>
      </c>
      <c r="E92" t="str">
        <f t="shared" si="4"/>
        <v>BAU-PUBTRA-1</v>
      </c>
      <c r="F92" t="str">
        <f>_xlfn.IFNA(IF(_xlfn.IFNA(VLOOKUP(D92,'Energy share'!A:O,HLOOKUP(C92,'Energy share'!$C$1:$O$2,2,FALSE),FALSE),VLOOKUP(LEFT(D92,LEN(D92)-2),'Energy share'!A:O,HLOOKUP(C92,'Energy share'!$C$1:$O$2,2,FALSE),FALSE))="","",_xlfn.IFNA(VLOOKUP(D92,'Energy share'!A:O,HLOOKUP(C92,'Energy share'!$C$1:$O$2,2,FALSE),FALSE),VLOOKUP(LEFT(D92,LEN(D92)-2),'Energy share'!A:O,HLOOKUP(C92,'Energy share'!$C$1:$O$2,2,FALSE),FALSE))),"")</f>
        <v/>
      </c>
    </row>
    <row r="93" spans="1:6" hidden="1" x14ac:dyDescent="0.25">
      <c r="A93">
        <f t="shared" si="5"/>
        <v>0</v>
      </c>
      <c r="B93" t="s">
        <v>2</v>
      </c>
      <c r="C93">
        <f t="shared" si="2"/>
        <v>2035</v>
      </c>
      <c r="D93" t="str">
        <f t="shared" si="3"/>
        <v>PUBTRAFTDSLIMP</v>
      </c>
      <c r="E93" t="str">
        <f>'BAP-3_groups'!$A$2</f>
        <v>BAP-3-PUBTRA</v>
      </c>
      <c r="F93" t="str">
        <f>_xlfn.IFNA(IF(_xlfn.IFNA(VLOOKUP(D93,'Energy share'!A:O,HLOOKUP(C93,'Energy share'!$C$1:$O$2,2,FALSE),FALSE),VLOOKUP(LEFT(D93,LEN(D93)-2),'Energy share'!A:O,HLOOKUP(C93,'Energy share'!$C$1:$O$2,2,FALSE),FALSE))="","",_xlfn.IFNA(VLOOKUP(D93,'Energy share'!A:O,HLOOKUP(C93,'Energy share'!$C$1:$O$2,2,FALSE),FALSE),VLOOKUP(LEFT(D93,LEN(D93)-2),'Energy share'!A:O,HLOOKUP(C93,'Energy share'!$C$1:$O$2,2,FALSE),FALSE))),"")</f>
        <v/>
      </c>
    </row>
    <row r="94" spans="1:6" x14ac:dyDescent="0.25">
      <c r="A94">
        <f t="shared" si="5"/>
        <v>1</v>
      </c>
      <c r="B94" t="s">
        <v>2</v>
      </c>
      <c r="C94">
        <f t="shared" si="2"/>
        <v>2035</v>
      </c>
      <c r="D94" t="str">
        <f t="shared" si="3"/>
        <v>PUBTRAGASIMP</v>
      </c>
      <c r="E94" t="str">
        <f>'BAP-3_groups'!$A$2</f>
        <v>BAP-3-PUBTRA</v>
      </c>
      <c r="F94">
        <f>_xlfn.IFNA(IF(_xlfn.IFNA(VLOOKUP(D94,'Energy share'!A:O,HLOOKUP(C94,'Energy share'!$C$1:$O$2,2,FALSE),FALSE),VLOOKUP(LEFT(D94,LEN(D94)-2),'Energy share'!A:O,HLOOKUP(C94,'Energy share'!$C$1:$O$2,2,FALSE),FALSE))="","",_xlfn.IFNA(VLOOKUP(D94,'Energy share'!A:O,HLOOKUP(C94,'Energy share'!$C$1:$O$2,2,FALSE),FALSE),VLOOKUP(LEFT(D94,LEN(D94)-2),'Energy share'!A:O,HLOOKUP(C94,'Energy share'!$C$1:$O$2,2,FALSE),FALSE))),"")</f>
        <v>0.2916863703352926</v>
      </c>
    </row>
    <row r="95" spans="1:6" hidden="1" x14ac:dyDescent="0.25">
      <c r="A95">
        <f t="shared" si="5"/>
        <v>0</v>
      </c>
      <c r="B95" t="s">
        <v>2</v>
      </c>
      <c r="C95">
        <f t="shared" si="2"/>
        <v>2035</v>
      </c>
      <c r="D95" t="str">
        <f t="shared" si="3"/>
        <v>PUBTRAHFOIMP</v>
      </c>
      <c r="E95" t="str">
        <f>'BAP-3_groups'!$A$2</f>
        <v>BAP-3-PUBTRA</v>
      </c>
      <c r="F95" t="str">
        <f>_xlfn.IFNA(IF(_xlfn.IFNA(VLOOKUP(D95,'Energy share'!A:O,HLOOKUP(C95,'Energy share'!$C$1:$O$2,2,FALSE),FALSE),VLOOKUP(LEFT(D95,LEN(D95)-2),'Energy share'!A:O,HLOOKUP(C95,'Energy share'!$C$1:$O$2,2,FALSE),FALSE))="","",_xlfn.IFNA(VLOOKUP(D95,'Energy share'!A:O,HLOOKUP(C95,'Energy share'!$C$1:$O$2,2,FALSE),FALSE),VLOOKUP(LEFT(D95,LEN(D95)-2),'Energy share'!A:O,HLOOKUP(C95,'Energy share'!$C$1:$O$2,2,FALSE),FALSE))),"")</f>
        <v/>
      </c>
    </row>
    <row r="96" spans="1:6" hidden="1" x14ac:dyDescent="0.25">
      <c r="A96">
        <f t="shared" si="5"/>
        <v>0</v>
      </c>
      <c r="B96" t="s">
        <v>2</v>
      </c>
      <c r="C96">
        <f t="shared" si="2"/>
        <v>2035</v>
      </c>
      <c r="D96" t="str">
        <f t="shared" si="3"/>
        <v>PUBTRAHH2IMP</v>
      </c>
      <c r="E96" t="str">
        <f t="shared" si="4"/>
        <v>BAU-PUBTRA-1</v>
      </c>
      <c r="F96" t="str">
        <f>_xlfn.IFNA(IF(_xlfn.IFNA(VLOOKUP(D96,'Energy share'!A:O,HLOOKUP(C96,'Energy share'!$C$1:$O$2,2,FALSE),FALSE),VLOOKUP(LEFT(D96,LEN(D96)-2),'Energy share'!A:O,HLOOKUP(C96,'Energy share'!$C$1:$O$2,2,FALSE),FALSE))="","",_xlfn.IFNA(VLOOKUP(D96,'Energy share'!A:O,HLOOKUP(C96,'Energy share'!$C$1:$O$2,2,FALSE),FALSE),VLOOKUP(LEFT(D96,LEN(D96)-2),'Energy share'!A:O,HLOOKUP(C96,'Energy share'!$C$1:$O$2,2,FALSE),FALSE))),"")</f>
        <v/>
      </c>
    </row>
    <row r="97" spans="1:6" hidden="1" x14ac:dyDescent="0.25">
      <c r="A97">
        <f t="shared" si="5"/>
        <v>0</v>
      </c>
      <c r="B97" t="s">
        <v>2</v>
      </c>
      <c r="C97">
        <f t="shared" si="2"/>
        <v>2035</v>
      </c>
      <c r="D97" t="str">
        <f t="shared" si="3"/>
        <v>PUBTRAKERIMP</v>
      </c>
      <c r="E97" t="str">
        <f>'BAP-3_groups'!$A$2</f>
        <v>BAP-3-PUBTRA</v>
      </c>
      <c r="F97" t="str">
        <f>_xlfn.IFNA(IF(_xlfn.IFNA(VLOOKUP(D97,'Energy share'!A:O,HLOOKUP(C97,'Energy share'!$C$1:$O$2,2,FALSE),FALSE),VLOOKUP(LEFT(D97,LEN(D97)-2),'Energy share'!A:O,HLOOKUP(C97,'Energy share'!$C$1:$O$2,2,FALSE),FALSE))="","",_xlfn.IFNA(VLOOKUP(D97,'Energy share'!A:O,HLOOKUP(C97,'Energy share'!$C$1:$O$2,2,FALSE),FALSE),VLOOKUP(LEFT(D97,LEN(D97)-2),'Energy share'!A:O,HLOOKUP(C97,'Energy share'!$C$1:$O$2,2,FALSE),FALSE))),"")</f>
        <v/>
      </c>
    </row>
    <row r="98" spans="1:6" hidden="1" x14ac:dyDescent="0.25">
      <c r="A98">
        <f t="shared" si="5"/>
        <v>0</v>
      </c>
      <c r="B98" t="s">
        <v>2</v>
      </c>
      <c r="C98">
        <f t="shared" si="2"/>
        <v>2035</v>
      </c>
      <c r="D98" t="str">
        <f t="shared" si="3"/>
        <v>PUBTRALFOIMP</v>
      </c>
      <c r="E98" t="str">
        <f>'BAP-3_groups'!$A$2</f>
        <v>BAP-3-PUBTRA</v>
      </c>
      <c r="F98" t="str">
        <f>_xlfn.IFNA(IF(_xlfn.IFNA(VLOOKUP(D98,'Energy share'!A:O,HLOOKUP(C98,'Energy share'!$C$1:$O$2,2,FALSE),FALSE),VLOOKUP(LEFT(D98,LEN(D98)-2),'Energy share'!A:O,HLOOKUP(C98,'Energy share'!$C$1:$O$2,2,FALSE),FALSE))="","",_xlfn.IFNA(VLOOKUP(D98,'Energy share'!A:O,HLOOKUP(C98,'Energy share'!$C$1:$O$2,2,FALSE),FALSE),VLOOKUP(LEFT(D98,LEN(D98)-2),'Energy share'!A:O,HLOOKUP(C98,'Energy share'!$C$1:$O$2,2,FALSE),FALSE))),"")</f>
        <v/>
      </c>
    </row>
    <row r="99" spans="1:6" hidden="1" x14ac:dyDescent="0.25">
      <c r="A99">
        <f t="shared" si="5"/>
        <v>0</v>
      </c>
      <c r="B99" t="s">
        <v>2</v>
      </c>
      <c r="C99">
        <f t="shared" si="2"/>
        <v>2035</v>
      </c>
      <c r="D99" t="str">
        <f t="shared" si="3"/>
        <v>PUBTRANGAIMP</v>
      </c>
      <c r="E99" t="str">
        <f>'BAP-3_groups'!$A$2</f>
        <v>BAP-3-PUBTRA</v>
      </c>
      <c r="F99" t="str">
        <f>_xlfn.IFNA(IF(_xlfn.IFNA(VLOOKUP(D99,'Energy share'!A:O,HLOOKUP(C99,'Energy share'!$C$1:$O$2,2,FALSE),FALSE),VLOOKUP(LEFT(D99,LEN(D99)-2),'Energy share'!A:O,HLOOKUP(C99,'Energy share'!$C$1:$O$2,2,FALSE),FALSE))="","",_xlfn.IFNA(VLOOKUP(D99,'Energy share'!A:O,HLOOKUP(C99,'Energy share'!$C$1:$O$2,2,FALSE),FALSE),VLOOKUP(LEFT(D99,LEN(D99)-2),'Energy share'!A:O,HLOOKUP(C99,'Energy share'!$C$1:$O$2,2,FALSE),FALSE))),"")</f>
        <v/>
      </c>
    </row>
    <row r="100" spans="1:6" hidden="1" x14ac:dyDescent="0.25">
      <c r="A100">
        <f t="shared" si="5"/>
        <v>0</v>
      </c>
      <c r="B100" t="s">
        <v>2</v>
      </c>
      <c r="C100">
        <f t="shared" si="2"/>
        <v>2035</v>
      </c>
      <c r="D100" t="str">
        <f t="shared" si="3"/>
        <v>PUBTRAPROIMP</v>
      </c>
      <c r="E100" t="str">
        <f>'BAP-3_groups'!$A$2</f>
        <v>BAP-3-PUBTRA</v>
      </c>
      <c r="F100" t="str">
        <f>_xlfn.IFNA(IF(_xlfn.IFNA(VLOOKUP(D100,'Energy share'!A:O,HLOOKUP(C100,'Energy share'!$C$1:$O$2,2,FALSE),FALSE),VLOOKUP(LEFT(D100,LEN(D100)-2),'Energy share'!A:O,HLOOKUP(C100,'Energy share'!$C$1:$O$2,2,FALSE),FALSE))="","",_xlfn.IFNA(VLOOKUP(D100,'Energy share'!A:O,HLOOKUP(C100,'Energy share'!$C$1:$O$2,2,FALSE),FALSE),VLOOKUP(LEFT(D100,LEN(D100)-2),'Energy share'!A:O,HLOOKUP(C100,'Energy share'!$C$1:$O$2,2,FALSE),FALSE))),"")</f>
        <v/>
      </c>
    </row>
    <row r="101" spans="1:6" hidden="1" x14ac:dyDescent="0.25">
      <c r="A101">
        <f t="shared" si="5"/>
        <v>0</v>
      </c>
      <c r="B101" t="s">
        <v>2</v>
      </c>
      <c r="C101">
        <f t="shared" si="2"/>
        <v>2035</v>
      </c>
      <c r="D101" t="str">
        <f t="shared" si="3"/>
        <v>PUBTRARDSLIMP</v>
      </c>
      <c r="E101" t="str">
        <f t="shared" si="4"/>
        <v>BAU-PUBTRA-1</v>
      </c>
      <c r="F101" t="str">
        <f>_xlfn.IFNA(IF(_xlfn.IFNA(VLOOKUP(D101,'Energy share'!A:O,HLOOKUP(C101,'Energy share'!$C$1:$O$2,2,FALSE),FALSE),VLOOKUP(LEFT(D101,LEN(D101)-2),'Energy share'!A:O,HLOOKUP(C101,'Energy share'!$C$1:$O$2,2,FALSE),FALSE))="","",_xlfn.IFNA(VLOOKUP(D101,'Energy share'!A:O,HLOOKUP(C101,'Energy share'!$C$1:$O$2,2,FALSE),FALSE),VLOOKUP(LEFT(D101,LEN(D101)-2),'Energy share'!A:O,HLOOKUP(C101,'Energy share'!$C$1:$O$2,2,FALSE),FALSE))),"")</f>
        <v/>
      </c>
    </row>
    <row r="102" spans="1:6" hidden="1" x14ac:dyDescent="0.25">
      <c r="A102">
        <f t="shared" si="5"/>
        <v>0</v>
      </c>
      <c r="B102" t="s">
        <v>2</v>
      </c>
      <c r="C102">
        <f t="shared" si="2"/>
        <v>2035</v>
      </c>
      <c r="D102" t="str">
        <f t="shared" si="3"/>
        <v>PUBTRASGAIMP</v>
      </c>
      <c r="E102" t="str">
        <f t="shared" si="4"/>
        <v>BAU-PUBTRA-1</v>
      </c>
      <c r="F102" t="str">
        <f>_xlfn.IFNA(IF(_xlfn.IFNA(VLOOKUP(D102,'Energy share'!A:O,HLOOKUP(C102,'Energy share'!$C$1:$O$2,2,FALSE),FALSE),VLOOKUP(LEFT(D102,LEN(D102)-2),'Energy share'!A:O,HLOOKUP(C102,'Energy share'!$C$1:$O$2,2,FALSE),FALSE))="","",_xlfn.IFNA(VLOOKUP(D102,'Energy share'!A:O,HLOOKUP(C102,'Energy share'!$C$1:$O$2,2,FALSE),FALSE),VLOOKUP(LEFT(D102,LEN(D102)-2),'Energy share'!A:O,HLOOKUP(C102,'Energy share'!$C$1:$O$2,2,FALSE),FALSE))),"")</f>
        <v/>
      </c>
    </row>
    <row r="103" spans="1:6" hidden="1" x14ac:dyDescent="0.25">
      <c r="A103">
        <f t="shared" si="5"/>
        <v>0</v>
      </c>
      <c r="B103" t="s">
        <v>2</v>
      </c>
      <c r="C103">
        <f t="shared" si="2"/>
        <v>2035</v>
      </c>
      <c r="D103" t="str">
        <f t="shared" si="3"/>
        <v>PUBTRASMTNIMP</v>
      </c>
      <c r="E103" t="str">
        <f t="shared" si="4"/>
        <v>BAU-PUBTRA-1</v>
      </c>
      <c r="F103" t="str">
        <f>_xlfn.IFNA(IF(_xlfn.IFNA(VLOOKUP(D103,'Energy share'!A:O,HLOOKUP(C103,'Energy share'!$C$1:$O$2,2,FALSE),FALSE),VLOOKUP(LEFT(D103,LEN(D103)-2),'Energy share'!A:O,HLOOKUP(C103,'Energy share'!$C$1:$O$2,2,FALSE),FALSE))="","",_xlfn.IFNA(VLOOKUP(D103,'Energy share'!A:O,HLOOKUP(C103,'Energy share'!$C$1:$O$2,2,FALSE),FALSE),VLOOKUP(LEFT(D103,LEN(D103)-2),'Energy share'!A:O,HLOOKUP(C103,'Energy share'!$C$1:$O$2,2,FALSE),FALSE))),"")</f>
        <v/>
      </c>
    </row>
    <row r="104" spans="1:6" hidden="1" x14ac:dyDescent="0.25">
      <c r="A104">
        <f t="shared" si="5"/>
        <v>0</v>
      </c>
      <c r="B104" t="s">
        <v>2</v>
      </c>
      <c r="C104">
        <f t="shared" si="2"/>
        <v>2040</v>
      </c>
      <c r="D104" t="str">
        <f t="shared" si="3"/>
        <v>PUBTRABDSLIMP</v>
      </c>
      <c r="E104" t="str">
        <f t="shared" si="4"/>
        <v>BAU-PUBTRA-1</v>
      </c>
      <c r="F104" t="str">
        <f>_xlfn.IFNA(IF(_xlfn.IFNA(VLOOKUP(D104,'Energy share'!A:O,HLOOKUP(C104,'Energy share'!$C$1:$O$2,2,FALSE),FALSE),VLOOKUP(LEFT(D104,LEN(D104)-2),'Energy share'!A:O,HLOOKUP(C104,'Energy share'!$C$1:$O$2,2,FALSE),FALSE))="","",_xlfn.IFNA(VLOOKUP(D104,'Energy share'!A:O,HLOOKUP(C104,'Energy share'!$C$1:$O$2,2,FALSE),FALSE),VLOOKUP(LEFT(D104,LEN(D104)-2),'Energy share'!A:O,HLOOKUP(C104,'Energy share'!$C$1:$O$2,2,FALSE),FALSE))),"")</f>
        <v/>
      </c>
    </row>
    <row r="105" spans="1:6" hidden="1" x14ac:dyDescent="0.25">
      <c r="A105">
        <f t="shared" si="5"/>
        <v>0</v>
      </c>
      <c r="B105" t="s">
        <v>2</v>
      </c>
      <c r="C105">
        <f t="shared" si="2"/>
        <v>2040</v>
      </c>
      <c r="D105" t="str">
        <f t="shared" si="3"/>
        <v>PUBTRABMTNIMP</v>
      </c>
      <c r="E105" t="str">
        <f t="shared" si="4"/>
        <v>BAU-PUBTRA-1</v>
      </c>
      <c r="F105" t="str">
        <f>_xlfn.IFNA(IF(_xlfn.IFNA(VLOOKUP(D105,'Energy share'!A:O,HLOOKUP(C105,'Energy share'!$C$1:$O$2,2,FALSE),FALSE),VLOOKUP(LEFT(D105,LEN(D105)-2),'Energy share'!A:O,HLOOKUP(C105,'Energy share'!$C$1:$O$2,2,FALSE),FALSE))="","",_xlfn.IFNA(VLOOKUP(D105,'Energy share'!A:O,HLOOKUP(C105,'Energy share'!$C$1:$O$2,2,FALSE),FALSE),VLOOKUP(LEFT(D105,LEN(D105)-2),'Energy share'!A:O,HLOOKUP(C105,'Energy share'!$C$1:$O$2,2,FALSE),FALSE))),"")</f>
        <v/>
      </c>
    </row>
    <row r="106" spans="1:6" hidden="1" x14ac:dyDescent="0.25">
      <c r="A106">
        <f t="shared" si="5"/>
        <v>0</v>
      </c>
      <c r="B106" t="s">
        <v>2</v>
      </c>
      <c r="C106">
        <f t="shared" si="2"/>
        <v>2040</v>
      </c>
      <c r="D106" t="str">
        <f t="shared" si="3"/>
        <v>PUBTRACETHIMP</v>
      </c>
      <c r="E106" t="str">
        <f t="shared" si="4"/>
        <v>BAU-PUBTRA-1</v>
      </c>
      <c r="F106" t="str">
        <f>_xlfn.IFNA(IF(_xlfn.IFNA(VLOOKUP(D106,'Energy share'!A:O,HLOOKUP(C106,'Energy share'!$C$1:$O$2,2,FALSE),FALSE),VLOOKUP(LEFT(D106,LEN(D106)-2),'Energy share'!A:O,HLOOKUP(C106,'Energy share'!$C$1:$O$2,2,FALSE),FALSE))="","",_xlfn.IFNA(VLOOKUP(D106,'Energy share'!A:O,HLOOKUP(C106,'Energy share'!$C$1:$O$2,2,FALSE),FALSE),VLOOKUP(LEFT(D106,LEN(D106)-2),'Energy share'!A:O,HLOOKUP(C106,'Energy share'!$C$1:$O$2,2,FALSE),FALSE))),"")</f>
        <v/>
      </c>
    </row>
    <row r="107" spans="1:6" x14ac:dyDescent="0.25">
      <c r="A107">
        <f t="shared" si="5"/>
        <v>1</v>
      </c>
      <c r="B107" t="s">
        <v>2</v>
      </c>
      <c r="C107">
        <f t="shared" si="2"/>
        <v>2040</v>
      </c>
      <c r="D107" t="str">
        <f t="shared" si="3"/>
        <v>PUBTRADSLIMP</v>
      </c>
      <c r="E107" t="str">
        <f>'BAP-3_groups'!$A$2</f>
        <v>BAP-3-PUBTRA</v>
      </c>
      <c r="F107">
        <f>_xlfn.IFNA(IF(_xlfn.IFNA(VLOOKUP(D107,'Energy share'!A:O,HLOOKUP(C107,'Energy share'!$C$1:$O$2,2,FALSE),FALSE),VLOOKUP(LEFT(D107,LEN(D107)-2),'Energy share'!A:O,HLOOKUP(C107,'Energy share'!$C$1:$O$2,2,FALSE),FALSE))="","",_xlfn.IFNA(VLOOKUP(D107,'Energy share'!A:O,HLOOKUP(C107,'Energy share'!$C$1:$O$2,2,FALSE),FALSE),VLOOKUP(LEFT(D107,LEN(D107)-2),'Energy share'!A:O,HLOOKUP(C107,'Energy share'!$C$1:$O$2,2,FALSE),FALSE))),"")</f>
        <v>0.24198672937957669</v>
      </c>
    </row>
    <row r="108" spans="1:6" hidden="1" x14ac:dyDescent="0.25">
      <c r="A108">
        <f t="shared" si="5"/>
        <v>0</v>
      </c>
      <c r="B108" t="s">
        <v>2</v>
      </c>
      <c r="C108">
        <f t="shared" si="2"/>
        <v>2040</v>
      </c>
      <c r="D108" t="str">
        <f t="shared" si="3"/>
        <v>PUBTRAELCIMP16</v>
      </c>
      <c r="E108" t="str">
        <f t="shared" si="4"/>
        <v>BAU-PUBTRA-1</v>
      </c>
      <c r="F108" t="str">
        <f>_xlfn.IFNA(IF(_xlfn.IFNA(VLOOKUP(D108,'Energy share'!A:O,HLOOKUP(C108,'Energy share'!$C$1:$O$2,2,FALSE),FALSE),VLOOKUP(LEFT(D108,LEN(D108)-2),'Energy share'!A:O,HLOOKUP(C108,'Energy share'!$C$1:$O$2,2,FALSE),FALSE))="","",_xlfn.IFNA(VLOOKUP(D108,'Energy share'!A:O,HLOOKUP(C108,'Energy share'!$C$1:$O$2,2,FALSE),FALSE),VLOOKUP(LEFT(D108,LEN(D108)-2),'Energy share'!A:O,HLOOKUP(C108,'Energy share'!$C$1:$O$2,2,FALSE),FALSE))),"")</f>
        <v/>
      </c>
    </row>
    <row r="109" spans="1:6" hidden="1" x14ac:dyDescent="0.25">
      <c r="A109">
        <f t="shared" si="5"/>
        <v>0</v>
      </c>
      <c r="B109" t="s">
        <v>2</v>
      </c>
      <c r="C109">
        <f t="shared" si="2"/>
        <v>2040</v>
      </c>
      <c r="D109" t="str">
        <f t="shared" si="3"/>
        <v>PUBTRAELCIMP17</v>
      </c>
      <c r="E109" t="str">
        <f t="shared" si="4"/>
        <v>BAU-PUBTRA-1</v>
      </c>
      <c r="F109" t="str">
        <f>_xlfn.IFNA(IF(_xlfn.IFNA(VLOOKUP(D109,'Energy share'!A:O,HLOOKUP(C109,'Energy share'!$C$1:$O$2,2,FALSE),FALSE),VLOOKUP(LEFT(D109,LEN(D109)-2),'Energy share'!A:O,HLOOKUP(C109,'Energy share'!$C$1:$O$2,2,FALSE),FALSE))="","",_xlfn.IFNA(VLOOKUP(D109,'Energy share'!A:O,HLOOKUP(C109,'Energy share'!$C$1:$O$2,2,FALSE),FALSE),VLOOKUP(LEFT(D109,LEN(D109)-2),'Energy share'!A:O,HLOOKUP(C109,'Energy share'!$C$1:$O$2,2,FALSE),FALSE))),"")</f>
        <v/>
      </c>
    </row>
    <row r="110" spans="1:6" hidden="1" x14ac:dyDescent="0.25">
      <c r="A110">
        <f t="shared" si="5"/>
        <v>0</v>
      </c>
      <c r="B110" t="s">
        <v>2</v>
      </c>
      <c r="C110">
        <f t="shared" si="2"/>
        <v>2040</v>
      </c>
      <c r="D110" t="str">
        <f t="shared" si="3"/>
        <v>PUBTRAELCIMP18</v>
      </c>
      <c r="E110" t="str">
        <f t="shared" si="4"/>
        <v>BAU-PUBTRA-1</v>
      </c>
      <c r="F110" t="str">
        <f>_xlfn.IFNA(IF(_xlfn.IFNA(VLOOKUP(D110,'Energy share'!A:O,HLOOKUP(C110,'Energy share'!$C$1:$O$2,2,FALSE),FALSE),VLOOKUP(LEFT(D110,LEN(D110)-2),'Energy share'!A:O,HLOOKUP(C110,'Energy share'!$C$1:$O$2,2,FALSE),FALSE))="","",_xlfn.IFNA(VLOOKUP(D110,'Energy share'!A:O,HLOOKUP(C110,'Energy share'!$C$1:$O$2,2,FALSE),FALSE),VLOOKUP(LEFT(D110,LEN(D110)-2),'Energy share'!A:O,HLOOKUP(C110,'Energy share'!$C$1:$O$2,2,FALSE),FALSE))),"")</f>
        <v/>
      </c>
    </row>
    <row r="111" spans="1:6" hidden="1" x14ac:dyDescent="0.25">
      <c r="A111">
        <f t="shared" si="5"/>
        <v>0</v>
      </c>
      <c r="B111" t="s">
        <v>2</v>
      </c>
      <c r="C111">
        <f t="shared" si="2"/>
        <v>2040</v>
      </c>
      <c r="D111" t="str">
        <f t="shared" si="3"/>
        <v>PUBTRAELCIMP19</v>
      </c>
      <c r="E111" t="str">
        <f t="shared" si="4"/>
        <v>BAU-PUBTRA-1</v>
      </c>
      <c r="F111" t="str">
        <f>_xlfn.IFNA(IF(_xlfn.IFNA(VLOOKUP(D111,'Energy share'!A:O,HLOOKUP(C111,'Energy share'!$C$1:$O$2,2,FALSE),FALSE),VLOOKUP(LEFT(D111,LEN(D111)-2),'Energy share'!A:O,HLOOKUP(C111,'Energy share'!$C$1:$O$2,2,FALSE),FALSE))="","",_xlfn.IFNA(VLOOKUP(D111,'Energy share'!A:O,HLOOKUP(C111,'Energy share'!$C$1:$O$2,2,FALSE),FALSE),VLOOKUP(LEFT(D111,LEN(D111)-2),'Energy share'!A:O,HLOOKUP(C111,'Energy share'!$C$1:$O$2,2,FALSE),FALSE))),"")</f>
        <v/>
      </c>
    </row>
    <row r="112" spans="1:6" hidden="1" x14ac:dyDescent="0.25">
      <c r="A112">
        <f t="shared" si="5"/>
        <v>0</v>
      </c>
      <c r="B112" t="s">
        <v>2</v>
      </c>
      <c r="C112">
        <f t="shared" si="2"/>
        <v>2040</v>
      </c>
      <c r="D112" t="str">
        <f t="shared" si="3"/>
        <v>PUBTRAELCIMP20</v>
      </c>
      <c r="E112" t="str">
        <f t="shared" si="4"/>
        <v>BAU-PUBTRA-1</v>
      </c>
      <c r="F112" t="str">
        <f>_xlfn.IFNA(IF(_xlfn.IFNA(VLOOKUP(D112,'Energy share'!A:O,HLOOKUP(C112,'Energy share'!$C$1:$O$2,2,FALSE),FALSE),VLOOKUP(LEFT(D112,LEN(D112)-2),'Energy share'!A:O,HLOOKUP(C112,'Energy share'!$C$1:$O$2,2,FALSE),FALSE))="","",_xlfn.IFNA(VLOOKUP(D112,'Energy share'!A:O,HLOOKUP(C112,'Energy share'!$C$1:$O$2,2,FALSE),FALSE),VLOOKUP(LEFT(D112,LEN(D112)-2),'Energy share'!A:O,HLOOKUP(C112,'Energy share'!$C$1:$O$2,2,FALSE),FALSE))),"")</f>
        <v/>
      </c>
    </row>
    <row r="113" spans="1:6" hidden="1" x14ac:dyDescent="0.25">
      <c r="A113">
        <f t="shared" si="5"/>
        <v>0</v>
      </c>
      <c r="B113" t="s">
        <v>2</v>
      </c>
      <c r="C113">
        <f t="shared" si="2"/>
        <v>2040</v>
      </c>
      <c r="D113" t="str">
        <f t="shared" si="3"/>
        <v>PUBTRAELCIMP21</v>
      </c>
      <c r="E113" t="str">
        <f t="shared" si="4"/>
        <v>BAU-PUBTRA-1</v>
      </c>
      <c r="F113" t="str">
        <f>_xlfn.IFNA(IF(_xlfn.IFNA(VLOOKUP(D113,'Energy share'!A:O,HLOOKUP(C113,'Energy share'!$C$1:$O$2,2,FALSE),FALSE),VLOOKUP(LEFT(D113,LEN(D113)-2),'Energy share'!A:O,HLOOKUP(C113,'Energy share'!$C$1:$O$2,2,FALSE),FALSE))="","",_xlfn.IFNA(VLOOKUP(D113,'Energy share'!A:O,HLOOKUP(C113,'Energy share'!$C$1:$O$2,2,FALSE),FALSE),VLOOKUP(LEFT(D113,LEN(D113)-2),'Energy share'!A:O,HLOOKUP(C113,'Energy share'!$C$1:$O$2,2,FALSE),FALSE))),"")</f>
        <v/>
      </c>
    </row>
    <row r="114" spans="1:6" hidden="1" x14ac:dyDescent="0.25">
      <c r="A114">
        <f t="shared" si="5"/>
        <v>0</v>
      </c>
      <c r="B114" t="s">
        <v>2</v>
      </c>
      <c r="C114">
        <f t="shared" si="2"/>
        <v>2040</v>
      </c>
      <c r="D114" t="str">
        <f t="shared" si="3"/>
        <v>PUBTRAELCIMP22</v>
      </c>
      <c r="E114" t="str">
        <f t="shared" si="4"/>
        <v>BAU-PUBTRA-1</v>
      </c>
      <c r="F114" t="str">
        <f>_xlfn.IFNA(IF(_xlfn.IFNA(VLOOKUP(D114,'Energy share'!A:O,HLOOKUP(C114,'Energy share'!$C$1:$O$2,2,FALSE),FALSE),VLOOKUP(LEFT(D114,LEN(D114)-2),'Energy share'!A:O,HLOOKUP(C114,'Energy share'!$C$1:$O$2,2,FALSE),FALSE))="","",_xlfn.IFNA(VLOOKUP(D114,'Energy share'!A:O,HLOOKUP(C114,'Energy share'!$C$1:$O$2,2,FALSE),FALSE),VLOOKUP(LEFT(D114,LEN(D114)-2),'Energy share'!A:O,HLOOKUP(C114,'Energy share'!$C$1:$O$2,2,FALSE),FALSE))),"")</f>
        <v/>
      </c>
    </row>
    <row r="115" spans="1:6" hidden="1" x14ac:dyDescent="0.25">
      <c r="A115">
        <f t="shared" si="5"/>
        <v>0</v>
      </c>
      <c r="B115" t="s">
        <v>2</v>
      </c>
      <c r="C115">
        <f t="shared" si="2"/>
        <v>2040</v>
      </c>
      <c r="D115" t="str">
        <f t="shared" si="3"/>
        <v>PUBTRAELCIMP23</v>
      </c>
      <c r="E115" t="str">
        <f t="shared" si="4"/>
        <v>BAU-PUBTRA-1</v>
      </c>
      <c r="F115" t="str">
        <f>_xlfn.IFNA(IF(_xlfn.IFNA(VLOOKUP(D115,'Energy share'!A:O,HLOOKUP(C115,'Energy share'!$C$1:$O$2,2,FALSE),FALSE),VLOOKUP(LEFT(D115,LEN(D115)-2),'Energy share'!A:O,HLOOKUP(C115,'Energy share'!$C$1:$O$2,2,FALSE),FALSE))="","",_xlfn.IFNA(VLOOKUP(D115,'Energy share'!A:O,HLOOKUP(C115,'Energy share'!$C$1:$O$2,2,FALSE),FALSE),VLOOKUP(LEFT(D115,LEN(D115)-2),'Energy share'!A:O,HLOOKUP(C115,'Energy share'!$C$1:$O$2,2,FALSE),FALSE))),"")</f>
        <v/>
      </c>
    </row>
    <row r="116" spans="1:6" hidden="1" x14ac:dyDescent="0.25">
      <c r="A116">
        <f t="shared" si="5"/>
        <v>0</v>
      </c>
      <c r="B116" t="s">
        <v>2</v>
      </c>
      <c r="C116">
        <f t="shared" si="2"/>
        <v>2040</v>
      </c>
      <c r="D116" t="str">
        <f t="shared" si="3"/>
        <v>PUBTRAELCIMP24</v>
      </c>
      <c r="E116" t="str">
        <f t="shared" si="4"/>
        <v>BAU-PUBTRA-1</v>
      </c>
      <c r="F116" t="str">
        <f>_xlfn.IFNA(IF(_xlfn.IFNA(VLOOKUP(D116,'Energy share'!A:O,HLOOKUP(C116,'Energy share'!$C$1:$O$2,2,FALSE),FALSE),VLOOKUP(LEFT(D116,LEN(D116)-2),'Energy share'!A:O,HLOOKUP(C116,'Energy share'!$C$1:$O$2,2,FALSE),FALSE))="","",_xlfn.IFNA(VLOOKUP(D116,'Energy share'!A:O,HLOOKUP(C116,'Energy share'!$C$1:$O$2,2,FALSE),FALSE),VLOOKUP(LEFT(D116,LEN(D116)-2),'Energy share'!A:O,HLOOKUP(C116,'Energy share'!$C$1:$O$2,2,FALSE),FALSE))),"")</f>
        <v/>
      </c>
    </row>
    <row r="117" spans="1:6" hidden="1" x14ac:dyDescent="0.25">
      <c r="A117">
        <f t="shared" si="5"/>
        <v>0</v>
      </c>
      <c r="B117" t="s">
        <v>2</v>
      </c>
      <c r="C117">
        <f t="shared" si="2"/>
        <v>2040</v>
      </c>
      <c r="D117" t="str">
        <f t="shared" si="3"/>
        <v>PUBTRAELCIMP25</v>
      </c>
      <c r="E117" t="str">
        <f t="shared" si="4"/>
        <v>BAU-PUBTRA-1</v>
      </c>
      <c r="F117" t="str">
        <f>_xlfn.IFNA(IF(_xlfn.IFNA(VLOOKUP(D117,'Energy share'!A:O,HLOOKUP(C117,'Energy share'!$C$1:$O$2,2,FALSE),FALSE),VLOOKUP(LEFT(D117,LEN(D117)-2),'Energy share'!A:O,HLOOKUP(C117,'Energy share'!$C$1:$O$2,2,FALSE),FALSE))="","",_xlfn.IFNA(VLOOKUP(D117,'Energy share'!A:O,HLOOKUP(C117,'Energy share'!$C$1:$O$2,2,FALSE),FALSE),VLOOKUP(LEFT(D117,LEN(D117)-2),'Energy share'!A:O,HLOOKUP(C117,'Energy share'!$C$1:$O$2,2,FALSE),FALSE))),"")</f>
        <v/>
      </c>
    </row>
    <row r="118" spans="1:6" hidden="1" x14ac:dyDescent="0.25">
      <c r="A118">
        <f t="shared" si="5"/>
        <v>0</v>
      </c>
      <c r="B118" t="s">
        <v>2</v>
      </c>
      <c r="C118">
        <f t="shared" ref="C118:C181" si="6">C67+5</f>
        <v>2040</v>
      </c>
      <c r="D118" t="str">
        <f t="shared" ref="D118:D181" si="7">D67</f>
        <v>PUBTRAELCIMP26</v>
      </c>
      <c r="E118" t="str">
        <f t="shared" si="4"/>
        <v>BAU-PUBTRA-1</v>
      </c>
      <c r="F118" t="str">
        <f>_xlfn.IFNA(IF(_xlfn.IFNA(VLOOKUP(D118,'Energy share'!A:O,HLOOKUP(C118,'Energy share'!$C$1:$O$2,2,FALSE),FALSE),VLOOKUP(LEFT(D118,LEN(D118)-2),'Energy share'!A:O,HLOOKUP(C118,'Energy share'!$C$1:$O$2,2,FALSE),FALSE))="","",_xlfn.IFNA(VLOOKUP(D118,'Energy share'!A:O,HLOOKUP(C118,'Energy share'!$C$1:$O$2,2,FALSE),FALSE),VLOOKUP(LEFT(D118,LEN(D118)-2),'Energy share'!A:O,HLOOKUP(C118,'Energy share'!$C$1:$O$2,2,FALSE),FALSE))),"")</f>
        <v/>
      </c>
    </row>
    <row r="119" spans="1:6" hidden="1" x14ac:dyDescent="0.25">
      <c r="A119">
        <f t="shared" si="5"/>
        <v>0</v>
      </c>
      <c r="B119" t="s">
        <v>2</v>
      </c>
      <c r="C119">
        <f t="shared" si="6"/>
        <v>2040</v>
      </c>
      <c r="D119" t="str">
        <f t="shared" si="7"/>
        <v>PUBTRAELCIMP27</v>
      </c>
      <c r="E119" t="str">
        <f t="shared" si="4"/>
        <v>BAU-PUBTRA-1</v>
      </c>
      <c r="F119" t="str">
        <f>_xlfn.IFNA(IF(_xlfn.IFNA(VLOOKUP(D119,'Energy share'!A:O,HLOOKUP(C119,'Energy share'!$C$1:$O$2,2,FALSE),FALSE),VLOOKUP(LEFT(D119,LEN(D119)-2),'Energy share'!A:O,HLOOKUP(C119,'Energy share'!$C$1:$O$2,2,FALSE),FALSE))="","",_xlfn.IFNA(VLOOKUP(D119,'Energy share'!A:O,HLOOKUP(C119,'Energy share'!$C$1:$O$2,2,FALSE),FALSE),VLOOKUP(LEFT(D119,LEN(D119)-2),'Energy share'!A:O,HLOOKUP(C119,'Energy share'!$C$1:$O$2,2,FALSE),FALSE))),"")</f>
        <v/>
      </c>
    </row>
    <row r="120" spans="1:6" hidden="1" x14ac:dyDescent="0.25">
      <c r="A120">
        <f t="shared" si="5"/>
        <v>0</v>
      </c>
      <c r="B120" t="s">
        <v>2</v>
      </c>
      <c r="C120">
        <f t="shared" si="6"/>
        <v>2040</v>
      </c>
      <c r="D120" t="str">
        <f t="shared" si="7"/>
        <v>PUBTRAELCIMP28</v>
      </c>
      <c r="E120" t="str">
        <f t="shared" si="4"/>
        <v>BAU-PUBTRA-1</v>
      </c>
      <c r="F120" t="str">
        <f>_xlfn.IFNA(IF(_xlfn.IFNA(VLOOKUP(D120,'Energy share'!A:O,HLOOKUP(C120,'Energy share'!$C$1:$O$2,2,FALSE),FALSE),VLOOKUP(LEFT(D120,LEN(D120)-2),'Energy share'!A:O,HLOOKUP(C120,'Energy share'!$C$1:$O$2,2,FALSE),FALSE))="","",_xlfn.IFNA(VLOOKUP(D120,'Energy share'!A:O,HLOOKUP(C120,'Energy share'!$C$1:$O$2,2,FALSE),FALSE),VLOOKUP(LEFT(D120,LEN(D120)-2),'Energy share'!A:O,HLOOKUP(C120,'Energy share'!$C$1:$O$2,2,FALSE),FALSE))),"")</f>
        <v/>
      </c>
    </row>
    <row r="121" spans="1:6" hidden="1" x14ac:dyDescent="0.25">
      <c r="A121">
        <f t="shared" si="5"/>
        <v>0</v>
      </c>
      <c r="B121" t="s">
        <v>2</v>
      </c>
      <c r="C121">
        <f t="shared" si="6"/>
        <v>2040</v>
      </c>
      <c r="D121" t="str">
        <f t="shared" si="7"/>
        <v>PUBTRAELCIMP29</v>
      </c>
      <c r="E121" t="str">
        <f t="shared" si="4"/>
        <v>BAU-PUBTRA-1</v>
      </c>
      <c r="F121" t="str">
        <f>_xlfn.IFNA(IF(_xlfn.IFNA(VLOOKUP(D121,'Energy share'!A:O,HLOOKUP(C121,'Energy share'!$C$1:$O$2,2,FALSE),FALSE),VLOOKUP(LEFT(D121,LEN(D121)-2),'Energy share'!A:O,HLOOKUP(C121,'Energy share'!$C$1:$O$2,2,FALSE),FALSE))="","",_xlfn.IFNA(VLOOKUP(D121,'Energy share'!A:O,HLOOKUP(C121,'Energy share'!$C$1:$O$2,2,FALSE),FALSE),VLOOKUP(LEFT(D121,LEN(D121)-2),'Energy share'!A:O,HLOOKUP(C121,'Energy share'!$C$1:$O$2,2,FALSE),FALSE))),"")</f>
        <v/>
      </c>
    </row>
    <row r="122" spans="1:6" hidden="1" x14ac:dyDescent="0.25">
      <c r="A122">
        <f t="shared" si="5"/>
        <v>0</v>
      </c>
      <c r="B122" t="s">
        <v>2</v>
      </c>
      <c r="C122">
        <f t="shared" si="6"/>
        <v>2040</v>
      </c>
      <c r="D122" t="str">
        <f t="shared" si="7"/>
        <v>PUBTRAELCIMP30</v>
      </c>
      <c r="E122" t="str">
        <f t="shared" si="4"/>
        <v>BAU-PUBTRA-1</v>
      </c>
      <c r="F122" t="str">
        <f>_xlfn.IFNA(IF(_xlfn.IFNA(VLOOKUP(D122,'Energy share'!A:O,HLOOKUP(C122,'Energy share'!$C$1:$O$2,2,FALSE),FALSE),VLOOKUP(LEFT(D122,LEN(D122)-2),'Energy share'!A:O,HLOOKUP(C122,'Energy share'!$C$1:$O$2,2,FALSE),FALSE))="","",_xlfn.IFNA(VLOOKUP(D122,'Energy share'!A:O,HLOOKUP(C122,'Energy share'!$C$1:$O$2,2,FALSE),FALSE),VLOOKUP(LEFT(D122,LEN(D122)-2),'Energy share'!A:O,HLOOKUP(C122,'Energy share'!$C$1:$O$2,2,FALSE),FALSE))),"")</f>
        <v/>
      </c>
    </row>
    <row r="123" spans="1:6" hidden="1" x14ac:dyDescent="0.25">
      <c r="A123">
        <f t="shared" si="5"/>
        <v>0</v>
      </c>
      <c r="B123" t="s">
        <v>2</v>
      </c>
      <c r="C123">
        <f t="shared" si="6"/>
        <v>2040</v>
      </c>
      <c r="D123" t="str">
        <f t="shared" si="7"/>
        <v>PUBTRAELCIMP31</v>
      </c>
      <c r="E123" t="str">
        <f t="shared" si="4"/>
        <v>BAU-PUBTRA-1</v>
      </c>
      <c r="F123" t="str">
        <f>_xlfn.IFNA(IF(_xlfn.IFNA(VLOOKUP(D123,'Energy share'!A:O,HLOOKUP(C123,'Energy share'!$C$1:$O$2,2,FALSE),FALSE),VLOOKUP(LEFT(D123,LEN(D123)-2),'Energy share'!A:O,HLOOKUP(C123,'Energy share'!$C$1:$O$2,2,FALSE),FALSE))="","",_xlfn.IFNA(VLOOKUP(D123,'Energy share'!A:O,HLOOKUP(C123,'Energy share'!$C$1:$O$2,2,FALSE),FALSE),VLOOKUP(LEFT(D123,LEN(D123)-2),'Energy share'!A:O,HLOOKUP(C123,'Energy share'!$C$1:$O$2,2,FALSE),FALSE))),"")</f>
        <v/>
      </c>
    </row>
    <row r="124" spans="1:6" hidden="1" x14ac:dyDescent="0.25">
      <c r="A124">
        <f t="shared" si="5"/>
        <v>0</v>
      </c>
      <c r="B124" t="s">
        <v>2</v>
      </c>
      <c r="C124">
        <f t="shared" si="6"/>
        <v>2040</v>
      </c>
      <c r="D124" t="str">
        <f t="shared" si="7"/>
        <v>PUBTRAELCIMP32</v>
      </c>
      <c r="E124" t="str">
        <f t="shared" si="4"/>
        <v>BAU-PUBTRA-1</v>
      </c>
      <c r="F124" t="str">
        <f>_xlfn.IFNA(IF(_xlfn.IFNA(VLOOKUP(D124,'Energy share'!A:O,HLOOKUP(C124,'Energy share'!$C$1:$O$2,2,FALSE),FALSE),VLOOKUP(LEFT(D124,LEN(D124)-2),'Energy share'!A:O,HLOOKUP(C124,'Energy share'!$C$1:$O$2,2,FALSE),FALSE))="","",_xlfn.IFNA(VLOOKUP(D124,'Energy share'!A:O,HLOOKUP(C124,'Energy share'!$C$1:$O$2,2,FALSE),FALSE),VLOOKUP(LEFT(D124,LEN(D124)-2),'Energy share'!A:O,HLOOKUP(C124,'Energy share'!$C$1:$O$2,2,FALSE),FALSE))),"")</f>
        <v/>
      </c>
    </row>
    <row r="125" spans="1:6" hidden="1" x14ac:dyDescent="0.25">
      <c r="A125">
        <f t="shared" si="5"/>
        <v>0</v>
      </c>
      <c r="B125" t="s">
        <v>2</v>
      </c>
      <c r="C125">
        <f t="shared" si="6"/>
        <v>2040</v>
      </c>
      <c r="D125" t="str">
        <f t="shared" si="7"/>
        <v>PUBTRAELCIMP33</v>
      </c>
      <c r="E125" t="str">
        <f t="shared" si="4"/>
        <v>BAU-PUBTRA-1</v>
      </c>
      <c r="F125" t="str">
        <f>_xlfn.IFNA(IF(_xlfn.IFNA(VLOOKUP(D125,'Energy share'!A:O,HLOOKUP(C125,'Energy share'!$C$1:$O$2,2,FALSE),FALSE),VLOOKUP(LEFT(D125,LEN(D125)-2),'Energy share'!A:O,HLOOKUP(C125,'Energy share'!$C$1:$O$2,2,FALSE),FALSE))="","",_xlfn.IFNA(VLOOKUP(D125,'Energy share'!A:O,HLOOKUP(C125,'Energy share'!$C$1:$O$2,2,FALSE),FALSE),VLOOKUP(LEFT(D125,LEN(D125)-2),'Energy share'!A:O,HLOOKUP(C125,'Energy share'!$C$1:$O$2,2,FALSE),FALSE))),"")</f>
        <v/>
      </c>
    </row>
    <row r="126" spans="1:6" hidden="1" x14ac:dyDescent="0.25">
      <c r="A126">
        <f t="shared" si="5"/>
        <v>0</v>
      </c>
      <c r="B126" t="s">
        <v>2</v>
      </c>
      <c r="C126">
        <f t="shared" si="6"/>
        <v>2040</v>
      </c>
      <c r="D126" t="str">
        <f t="shared" si="7"/>
        <v>PUBTRAELCIMP34</v>
      </c>
      <c r="E126" t="str">
        <f t="shared" si="4"/>
        <v>BAU-PUBTRA-1</v>
      </c>
      <c r="F126" t="str">
        <f>_xlfn.IFNA(IF(_xlfn.IFNA(VLOOKUP(D126,'Energy share'!A:O,HLOOKUP(C126,'Energy share'!$C$1:$O$2,2,FALSE),FALSE),VLOOKUP(LEFT(D126,LEN(D126)-2),'Energy share'!A:O,HLOOKUP(C126,'Energy share'!$C$1:$O$2,2,FALSE),FALSE))="","",_xlfn.IFNA(VLOOKUP(D126,'Energy share'!A:O,HLOOKUP(C126,'Energy share'!$C$1:$O$2,2,FALSE),FALSE),VLOOKUP(LEFT(D126,LEN(D126)-2),'Energy share'!A:O,HLOOKUP(C126,'Energy share'!$C$1:$O$2,2,FALSE),FALSE))),"")</f>
        <v/>
      </c>
    </row>
    <row r="127" spans="1:6" hidden="1" x14ac:dyDescent="0.25">
      <c r="A127">
        <f t="shared" si="5"/>
        <v>0</v>
      </c>
      <c r="B127" t="s">
        <v>2</v>
      </c>
      <c r="C127">
        <f t="shared" si="6"/>
        <v>2040</v>
      </c>
      <c r="D127" t="str">
        <f t="shared" si="7"/>
        <v>PUBTRAELCIMP35</v>
      </c>
      <c r="E127" t="str">
        <f t="shared" si="4"/>
        <v>BAU-PUBTRA-1</v>
      </c>
      <c r="F127" t="str">
        <f>_xlfn.IFNA(IF(_xlfn.IFNA(VLOOKUP(D127,'Energy share'!A:O,HLOOKUP(C127,'Energy share'!$C$1:$O$2,2,FALSE),FALSE),VLOOKUP(LEFT(D127,LEN(D127)-2),'Energy share'!A:O,HLOOKUP(C127,'Energy share'!$C$1:$O$2,2,FALSE),FALSE))="","",_xlfn.IFNA(VLOOKUP(D127,'Energy share'!A:O,HLOOKUP(C127,'Energy share'!$C$1:$O$2,2,FALSE),FALSE),VLOOKUP(LEFT(D127,LEN(D127)-2),'Energy share'!A:O,HLOOKUP(C127,'Energy share'!$C$1:$O$2,2,FALSE),FALSE))),"")</f>
        <v/>
      </c>
    </row>
    <row r="128" spans="1:6" hidden="1" x14ac:dyDescent="0.25">
      <c r="A128">
        <f t="shared" si="5"/>
        <v>0</v>
      </c>
      <c r="B128" t="s">
        <v>2</v>
      </c>
      <c r="C128">
        <f t="shared" si="6"/>
        <v>2040</v>
      </c>
      <c r="D128" t="str">
        <f t="shared" si="7"/>
        <v>PUBTRAELCIMP36</v>
      </c>
      <c r="E128" t="str">
        <f t="shared" si="4"/>
        <v>BAU-PUBTRA-1</v>
      </c>
      <c r="F128" t="str">
        <f>_xlfn.IFNA(IF(_xlfn.IFNA(VLOOKUP(D128,'Energy share'!A:O,HLOOKUP(C128,'Energy share'!$C$1:$O$2,2,FALSE),FALSE),VLOOKUP(LEFT(D128,LEN(D128)-2),'Energy share'!A:O,HLOOKUP(C128,'Energy share'!$C$1:$O$2,2,FALSE),FALSE))="","",_xlfn.IFNA(VLOOKUP(D128,'Energy share'!A:O,HLOOKUP(C128,'Energy share'!$C$1:$O$2,2,FALSE),FALSE),VLOOKUP(LEFT(D128,LEN(D128)-2),'Energy share'!A:O,HLOOKUP(C128,'Energy share'!$C$1:$O$2,2,FALSE),FALSE))),"")</f>
        <v/>
      </c>
    </row>
    <row r="129" spans="1:6" hidden="1" x14ac:dyDescent="0.25">
      <c r="A129">
        <f t="shared" si="5"/>
        <v>0</v>
      </c>
      <c r="B129" t="s">
        <v>2</v>
      </c>
      <c r="C129">
        <f t="shared" si="6"/>
        <v>2040</v>
      </c>
      <c r="D129" t="str">
        <f t="shared" si="7"/>
        <v>PUBTRAELCIMP37</v>
      </c>
      <c r="E129" t="str">
        <f t="shared" si="4"/>
        <v>BAU-PUBTRA-1</v>
      </c>
      <c r="F129" t="str">
        <f>_xlfn.IFNA(IF(_xlfn.IFNA(VLOOKUP(D129,'Energy share'!A:O,HLOOKUP(C129,'Energy share'!$C$1:$O$2,2,FALSE),FALSE),VLOOKUP(LEFT(D129,LEN(D129)-2),'Energy share'!A:O,HLOOKUP(C129,'Energy share'!$C$1:$O$2,2,FALSE),FALSE))="","",_xlfn.IFNA(VLOOKUP(D129,'Energy share'!A:O,HLOOKUP(C129,'Energy share'!$C$1:$O$2,2,FALSE),FALSE),VLOOKUP(LEFT(D129,LEN(D129)-2),'Energy share'!A:O,HLOOKUP(C129,'Energy share'!$C$1:$O$2,2,FALSE),FALSE))),"")</f>
        <v/>
      </c>
    </row>
    <row r="130" spans="1:6" hidden="1" x14ac:dyDescent="0.25">
      <c r="A130">
        <f t="shared" si="5"/>
        <v>0</v>
      </c>
      <c r="B130" t="s">
        <v>2</v>
      </c>
      <c r="C130">
        <f t="shared" si="6"/>
        <v>2040</v>
      </c>
      <c r="D130" t="str">
        <f t="shared" si="7"/>
        <v>PUBTRAELCIMP38</v>
      </c>
      <c r="E130" t="str">
        <f t="shared" ref="E130:E193" si="8">"BAU-"&amp;LEFT(D130,6)&amp;"-1"</f>
        <v>BAU-PUBTRA-1</v>
      </c>
      <c r="F130" t="str">
        <f>_xlfn.IFNA(IF(_xlfn.IFNA(VLOOKUP(D130,'Energy share'!A:O,HLOOKUP(C130,'Energy share'!$C$1:$O$2,2,FALSE),FALSE),VLOOKUP(LEFT(D130,LEN(D130)-2),'Energy share'!A:O,HLOOKUP(C130,'Energy share'!$C$1:$O$2,2,FALSE),FALSE))="","",_xlfn.IFNA(VLOOKUP(D130,'Energy share'!A:O,HLOOKUP(C130,'Energy share'!$C$1:$O$2,2,FALSE),FALSE),VLOOKUP(LEFT(D130,LEN(D130)-2),'Energy share'!A:O,HLOOKUP(C130,'Energy share'!$C$1:$O$2,2,FALSE),FALSE))),"")</f>
        <v/>
      </c>
    </row>
    <row r="131" spans="1:6" hidden="1" x14ac:dyDescent="0.25">
      <c r="A131">
        <f t="shared" ref="A131:A194" si="9">IF(F131="",0,1)</f>
        <v>0</v>
      </c>
      <c r="B131" t="s">
        <v>2</v>
      </c>
      <c r="C131">
        <f t="shared" si="6"/>
        <v>2040</v>
      </c>
      <c r="D131" t="str">
        <f t="shared" si="7"/>
        <v>PUBTRAELCIMP39</v>
      </c>
      <c r="E131" t="str">
        <f t="shared" si="8"/>
        <v>BAU-PUBTRA-1</v>
      </c>
      <c r="F131" t="str">
        <f>_xlfn.IFNA(IF(_xlfn.IFNA(VLOOKUP(D131,'Energy share'!A:O,HLOOKUP(C131,'Energy share'!$C$1:$O$2,2,FALSE),FALSE),VLOOKUP(LEFT(D131,LEN(D131)-2),'Energy share'!A:O,HLOOKUP(C131,'Energy share'!$C$1:$O$2,2,FALSE),FALSE))="","",_xlfn.IFNA(VLOOKUP(D131,'Energy share'!A:O,HLOOKUP(C131,'Energy share'!$C$1:$O$2,2,FALSE),FALSE),VLOOKUP(LEFT(D131,LEN(D131)-2),'Energy share'!A:O,HLOOKUP(C131,'Energy share'!$C$1:$O$2,2,FALSE),FALSE))),"")</f>
        <v/>
      </c>
    </row>
    <row r="132" spans="1:6" hidden="1" x14ac:dyDescent="0.25">
      <c r="A132">
        <f t="shared" si="9"/>
        <v>0</v>
      </c>
      <c r="B132" t="s">
        <v>2</v>
      </c>
      <c r="C132">
        <f t="shared" si="6"/>
        <v>2040</v>
      </c>
      <c r="D132" t="str">
        <f t="shared" si="7"/>
        <v>PUBTRAELCIMP40</v>
      </c>
      <c r="E132" t="str">
        <f t="shared" si="8"/>
        <v>BAU-PUBTRA-1</v>
      </c>
      <c r="F132" t="str">
        <f>_xlfn.IFNA(IF(_xlfn.IFNA(VLOOKUP(D132,'Energy share'!A:O,HLOOKUP(C132,'Energy share'!$C$1:$O$2,2,FALSE),FALSE),VLOOKUP(LEFT(D132,LEN(D132)-2),'Energy share'!A:O,HLOOKUP(C132,'Energy share'!$C$1:$O$2,2,FALSE),FALSE))="","",_xlfn.IFNA(VLOOKUP(D132,'Energy share'!A:O,HLOOKUP(C132,'Energy share'!$C$1:$O$2,2,FALSE),FALSE),VLOOKUP(LEFT(D132,LEN(D132)-2),'Energy share'!A:O,HLOOKUP(C132,'Energy share'!$C$1:$O$2,2,FALSE),FALSE))),"")</f>
        <v/>
      </c>
    </row>
    <row r="133" spans="1:6" hidden="1" x14ac:dyDescent="0.25">
      <c r="A133">
        <f t="shared" si="9"/>
        <v>0</v>
      </c>
      <c r="B133" t="s">
        <v>2</v>
      </c>
      <c r="C133">
        <f t="shared" si="6"/>
        <v>2040</v>
      </c>
      <c r="D133" t="str">
        <f t="shared" si="7"/>
        <v>PUBTRAELCIMP41</v>
      </c>
      <c r="E133" t="str">
        <f t="shared" si="8"/>
        <v>BAU-PUBTRA-1</v>
      </c>
      <c r="F133" t="str">
        <f>_xlfn.IFNA(IF(_xlfn.IFNA(VLOOKUP(D133,'Energy share'!A:O,HLOOKUP(C133,'Energy share'!$C$1:$O$2,2,FALSE),FALSE),VLOOKUP(LEFT(D133,LEN(D133)-2),'Energy share'!A:O,HLOOKUP(C133,'Energy share'!$C$1:$O$2,2,FALSE),FALSE))="","",_xlfn.IFNA(VLOOKUP(D133,'Energy share'!A:O,HLOOKUP(C133,'Energy share'!$C$1:$O$2,2,FALSE),FALSE),VLOOKUP(LEFT(D133,LEN(D133)-2),'Energy share'!A:O,HLOOKUP(C133,'Energy share'!$C$1:$O$2,2,FALSE),FALSE))),"")</f>
        <v/>
      </c>
    </row>
    <row r="134" spans="1:6" hidden="1" x14ac:dyDescent="0.25">
      <c r="A134">
        <f t="shared" si="9"/>
        <v>0</v>
      </c>
      <c r="B134" t="s">
        <v>2</v>
      </c>
      <c r="C134">
        <f t="shared" si="6"/>
        <v>2040</v>
      </c>
      <c r="D134" t="str">
        <f t="shared" si="7"/>
        <v>PUBTRAELCIMP42</v>
      </c>
      <c r="E134" t="str">
        <f t="shared" si="8"/>
        <v>BAU-PUBTRA-1</v>
      </c>
      <c r="F134" t="str">
        <f>_xlfn.IFNA(IF(_xlfn.IFNA(VLOOKUP(D134,'Energy share'!A:O,HLOOKUP(C134,'Energy share'!$C$1:$O$2,2,FALSE),FALSE),VLOOKUP(LEFT(D134,LEN(D134)-2),'Energy share'!A:O,HLOOKUP(C134,'Energy share'!$C$1:$O$2,2,FALSE),FALSE))="","",_xlfn.IFNA(VLOOKUP(D134,'Energy share'!A:O,HLOOKUP(C134,'Energy share'!$C$1:$O$2,2,FALSE),FALSE),VLOOKUP(LEFT(D134,LEN(D134)-2),'Energy share'!A:O,HLOOKUP(C134,'Energy share'!$C$1:$O$2,2,FALSE),FALSE))),"")</f>
        <v/>
      </c>
    </row>
    <row r="135" spans="1:6" hidden="1" x14ac:dyDescent="0.25">
      <c r="A135">
        <f t="shared" si="9"/>
        <v>0</v>
      </c>
      <c r="B135" t="s">
        <v>2</v>
      </c>
      <c r="C135">
        <f t="shared" si="6"/>
        <v>2040</v>
      </c>
      <c r="D135" t="str">
        <f t="shared" si="7"/>
        <v>PUBTRAELCIMP43</v>
      </c>
      <c r="E135" t="str">
        <f t="shared" si="8"/>
        <v>BAU-PUBTRA-1</v>
      </c>
      <c r="F135" t="str">
        <f>_xlfn.IFNA(IF(_xlfn.IFNA(VLOOKUP(D135,'Energy share'!A:O,HLOOKUP(C135,'Energy share'!$C$1:$O$2,2,FALSE),FALSE),VLOOKUP(LEFT(D135,LEN(D135)-2),'Energy share'!A:O,HLOOKUP(C135,'Energy share'!$C$1:$O$2,2,FALSE),FALSE))="","",_xlfn.IFNA(VLOOKUP(D135,'Energy share'!A:O,HLOOKUP(C135,'Energy share'!$C$1:$O$2,2,FALSE),FALSE),VLOOKUP(LEFT(D135,LEN(D135)-2),'Energy share'!A:O,HLOOKUP(C135,'Energy share'!$C$1:$O$2,2,FALSE),FALSE))),"")</f>
        <v/>
      </c>
    </row>
    <row r="136" spans="1:6" hidden="1" x14ac:dyDescent="0.25">
      <c r="A136">
        <f t="shared" si="9"/>
        <v>0</v>
      </c>
      <c r="B136" t="s">
        <v>2</v>
      </c>
      <c r="C136">
        <f t="shared" si="6"/>
        <v>2040</v>
      </c>
      <c r="D136" t="str">
        <f t="shared" si="7"/>
        <v>PUBTRAELCIMP44</v>
      </c>
      <c r="E136" t="str">
        <f t="shared" si="8"/>
        <v>BAU-PUBTRA-1</v>
      </c>
      <c r="F136" t="str">
        <f>_xlfn.IFNA(IF(_xlfn.IFNA(VLOOKUP(D136,'Energy share'!A:O,HLOOKUP(C136,'Energy share'!$C$1:$O$2,2,FALSE),FALSE),VLOOKUP(LEFT(D136,LEN(D136)-2),'Energy share'!A:O,HLOOKUP(C136,'Energy share'!$C$1:$O$2,2,FALSE),FALSE))="","",_xlfn.IFNA(VLOOKUP(D136,'Energy share'!A:O,HLOOKUP(C136,'Energy share'!$C$1:$O$2,2,FALSE),FALSE),VLOOKUP(LEFT(D136,LEN(D136)-2),'Energy share'!A:O,HLOOKUP(C136,'Energy share'!$C$1:$O$2,2,FALSE),FALSE))),"")</f>
        <v/>
      </c>
    </row>
    <row r="137" spans="1:6" hidden="1" x14ac:dyDescent="0.25">
      <c r="A137">
        <f t="shared" si="9"/>
        <v>0</v>
      </c>
      <c r="B137" t="s">
        <v>2</v>
      </c>
      <c r="C137">
        <f t="shared" si="6"/>
        <v>2040</v>
      </c>
      <c r="D137" t="str">
        <f t="shared" si="7"/>
        <v>PUBTRAELCIMP45</v>
      </c>
      <c r="E137" t="str">
        <f t="shared" si="8"/>
        <v>BAU-PUBTRA-1</v>
      </c>
      <c r="F137" t="str">
        <f>_xlfn.IFNA(IF(_xlfn.IFNA(VLOOKUP(D137,'Energy share'!A:O,HLOOKUP(C137,'Energy share'!$C$1:$O$2,2,FALSE),FALSE),VLOOKUP(LEFT(D137,LEN(D137)-2),'Energy share'!A:O,HLOOKUP(C137,'Energy share'!$C$1:$O$2,2,FALSE),FALSE))="","",_xlfn.IFNA(VLOOKUP(D137,'Energy share'!A:O,HLOOKUP(C137,'Energy share'!$C$1:$O$2,2,FALSE),FALSE),VLOOKUP(LEFT(D137,LEN(D137)-2),'Energy share'!A:O,HLOOKUP(C137,'Energy share'!$C$1:$O$2,2,FALSE),FALSE))),"")</f>
        <v/>
      </c>
    </row>
    <row r="138" spans="1:6" hidden="1" x14ac:dyDescent="0.25">
      <c r="A138">
        <f t="shared" si="9"/>
        <v>0</v>
      </c>
      <c r="B138" t="s">
        <v>2</v>
      </c>
      <c r="C138">
        <f t="shared" si="6"/>
        <v>2040</v>
      </c>
      <c r="D138" t="str">
        <f t="shared" si="7"/>
        <v>PUBTRAELCIMP46</v>
      </c>
      <c r="E138" t="str">
        <f t="shared" si="8"/>
        <v>BAU-PUBTRA-1</v>
      </c>
      <c r="F138" t="str">
        <f>_xlfn.IFNA(IF(_xlfn.IFNA(VLOOKUP(D138,'Energy share'!A:O,HLOOKUP(C138,'Energy share'!$C$1:$O$2,2,FALSE),FALSE),VLOOKUP(LEFT(D138,LEN(D138)-2),'Energy share'!A:O,HLOOKUP(C138,'Energy share'!$C$1:$O$2,2,FALSE),FALSE))="","",_xlfn.IFNA(VLOOKUP(D138,'Energy share'!A:O,HLOOKUP(C138,'Energy share'!$C$1:$O$2,2,FALSE),FALSE),VLOOKUP(LEFT(D138,LEN(D138)-2),'Energy share'!A:O,HLOOKUP(C138,'Energy share'!$C$1:$O$2,2,FALSE),FALSE))),"")</f>
        <v/>
      </c>
    </row>
    <row r="139" spans="1:6" hidden="1" x14ac:dyDescent="0.25">
      <c r="A139">
        <f t="shared" si="9"/>
        <v>0</v>
      </c>
      <c r="B139" t="s">
        <v>2</v>
      </c>
      <c r="C139">
        <f t="shared" si="6"/>
        <v>2040</v>
      </c>
      <c r="D139" t="str">
        <f t="shared" si="7"/>
        <v>PUBTRAELCIMP47</v>
      </c>
      <c r="E139" t="str">
        <f t="shared" si="8"/>
        <v>BAU-PUBTRA-1</v>
      </c>
      <c r="F139" t="str">
        <f>_xlfn.IFNA(IF(_xlfn.IFNA(VLOOKUP(D139,'Energy share'!A:O,HLOOKUP(C139,'Energy share'!$C$1:$O$2,2,FALSE),FALSE),VLOOKUP(LEFT(D139,LEN(D139)-2),'Energy share'!A:O,HLOOKUP(C139,'Energy share'!$C$1:$O$2,2,FALSE),FALSE))="","",_xlfn.IFNA(VLOOKUP(D139,'Energy share'!A:O,HLOOKUP(C139,'Energy share'!$C$1:$O$2,2,FALSE),FALSE),VLOOKUP(LEFT(D139,LEN(D139)-2),'Energy share'!A:O,HLOOKUP(C139,'Energy share'!$C$1:$O$2,2,FALSE),FALSE))),"")</f>
        <v/>
      </c>
    </row>
    <row r="140" spans="1:6" hidden="1" x14ac:dyDescent="0.25">
      <c r="A140">
        <f t="shared" si="9"/>
        <v>0</v>
      </c>
      <c r="B140" t="s">
        <v>2</v>
      </c>
      <c r="C140">
        <f t="shared" si="6"/>
        <v>2040</v>
      </c>
      <c r="D140" t="str">
        <f t="shared" si="7"/>
        <v>PUBTRAELCIMP48</v>
      </c>
      <c r="E140" t="str">
        <f t="shared" si="8"/>
        <v>BAU-PUBTRA-1</v>
      </c>
      <c r="F140" t="str">
        <f>_xlfn.IFNA(IF(_xlfn.IFNA(VLOOKUP(D140,'Energy share'!A:O,HLOOKUP(C140,'Energy share'!$C$1:$O$2,2,FALSE),FALSE),VLOOKUP(LEFT(D140,LEN(D140)-2),'Energy share'!A:O,HLOOKUP(C140,'Energy share'!$C$1:$O$2,2,FALSE),FALSE))="","",_xlfn.IFNA(VLOOKUP(D140,'Energy share'!A:O,HLOOKUP(C140,'Energy share'!$C$1:$O$2,2,FALSE),FALSE),VLOOKUP(LEFT(D140,LEN(D140)-2),'Energy share'!A:O,HLOOKUP(C140,'Energy share'!$C$1:$O$2,2,FALSE),FALSE))),"")</f>
        <v/>
      </c>
    </row>
    <row r="141" spans="1:6" hidden="1" x14ac:dyDescent="0.25">
      <c r="A141">
        <f t="shared" si="9"/>
        <v>0</v>
      </c>
      <c r="B141" t="s">
        <v>2</v>
      </c>
      <c r="C141">
        <f t="shared" si="6"/>
        <v>2040</v>
      </c>
      <c r="D141" t="str">
        <f t="shared" si="7"/>
        <v>PUBTRAELCIMP49</v>
      </c>
      <c r="E141" t="str">
        <f t="shared" si="8"/>
        <v>BAU-PUBTRA-1</v>
      </c>
      <c r="F141" t="str">
        <f>_xlfn.IFNA(IF(_xlfn.IFNA(VLOOKUP(D141,'Energy share'!A:O,HLOOKUP(C141,'Energy share'!$C$1:$O$2,2,FALSE),FALSE),VLOOKUP(LEFT(D141,LEN(D141)-2),'Energy share'!A:O,HLOOKUP(C141,'Energy share'!$C$1:$O$2,2,FALSE),FALSE))="","",_xlfn.IFNA(VLOOKUP(D141,'Energy share'!A:O,HLOOKUP(C141,'Energy share'!$C$1:$O$2,2,FALSE),FALSE),VLOOKUP(LEFT(D141,LEN(D141)-2),'Energy share'!A:O,HLOOKUP(C141,'Energy share'!$C$1:$O$2,2,FALSE),FALSE))),"")</f>
        <v/>
      </c>
    </row>
    <row r="142" spans="1:6" hidden="1" x14ac:dyDescent="0.25">
      <c r="A142">
        <f t="shared" si="9"/>
        <v>0</v>
      </c>
      <c r="B142" t="s">
        <v>2</v>
      </c>
      <c r="C142">
        <f t="shared" si="6"/>
        <v>2040</v>
      </c>
      <c r="D142" t="str">
        <f t="shared" si="7"/>
        <v>PUBTRAELCIMP50</v>
      </c>
      <c r="E142" t="str">
        <f t="shared" si="8"/>
        <v>BAU-PUBTRA-1</v>
      </c>
      <c r="F142" t="str">
        <f>_xlfn.IFNA(IF(_xlfn.IFNA(VLOOKUP(D142,'Energy share'!A:O,HLOOKUP(C142,'Energy share'!$C$1:$O$2,2,FALSE),FALSE),VLOOKUP(LEFT(D142,LEN(D142)-2),'Energy share'!A:O,HLOOKUP(C142,'Energy share'!$C$1:$O$2,2,FALSE),FALSE))="","",_xlfn.IFNA(VLOOKUP(D142,'Energy share'!A:O,HLOOKUP(C142,'Energy share'!$C$1:$O$2,2,FALSE),FALSE),VLOOKUP(LEFT(D142,LEN(D142)-2),'Energy share'!A:O,HLOOKUP(C142,'Energy share'!$C$1:$O$2,2,FALSE),FALSE))),"")</f>
        <v/>
      </c>
    </row>
    <row r="143" spans="1:6" hidden="1" x14ac:dyDescent="0.25">
      <c r="A143">
        <f t="shared" si="9"/>
        <v>0</v>
      </c>
      <c r="B143" t="s">
        <v>2</v>
      </c>
      <c r="C143">
        <f t="shared" si="6"/>
        <v>2040</v>
      </c>
      <c r="D143" t="str">
        <f t="shared" si="7"/>
        <v>PUBTRAETHIMP</v>
      </c>
      <c r="E143" t="str">
        <f t="shared" si="8"/>
        <v>BAU-PUBTRA-1</v>
      </c>
      <c r="F143" t="str">
        <f>_xlfn.IFNA(IF(_xlfn.IFNA(VLOOKUP(D143,'Energy share'!A:O,HLOOKUP(C143,'Energy share'!$C$1:$O$2,2,FALSE),FALSE),VLOOKUP(LEFT(D143,LEN(D143)-2),'Energy share'!A:O,HLOOKUP(C143,'Energy share'!$C$1:$O$2,2,FALSE),FALSE))="","",_xlfn.IFNA(VLOOKUP(D143,'Energy share'!A:O,HLOOKUP(C143,'Energy share'!$C$1:$O$2,2,FALSE),FALSE),VLOOKUP(LEFT(D143,LEN(D143)-2),'Energy share'!A:O,HLOOKUP(C143,'Energy share'!$C$1:$O$2,2,FALSE),FALSE))),"")</f>
        <v/>
      </c>
    </row>
    <row r="144" spans="1:6" hidden="1" x14ac:dyDescent="0.25">
      <c r="A144">
        <f t="shared" si="9"/>
        <v>0</v>
      </c>
      <c r="B144" t="s">
        <v>2</v>
      </c>
      <c r="C144">
        <f t="shared" si="6"/>
        <v>2040</v>
      </c>
      <c r="D144" t="str">
        <f t="shared" si="7"/>
        <v>PUBTRAFTDSLIMP</v>
      </c>
      <c r="E144" t="str">
        <f>'BAP-3_groups'!$A$2</f>
        <v>BAP-3-PUBTRA</v>
      </c>
      <c r="F144" t="str">
        <f>_xlfn.IFNA(IF(_xlfn.IFNA(VLOOKUP(D144,'Energy share'!A:O,HLOOKUP(C144,'Energy share'!$C$1:$O$2,2,FALSE),FALSE),VLOOKUP(LEFT(D144,LEN(D144)-2),'Energy share'!A:O,HLOOKUP(C144,'Energy share'!$C$1:$O$2,2,FALSE),FALSE))="","",_xlfn.IFNA(VLOOKUP(D144,'Energy share'!A:O,HLOOKUP(C144,'Energy share'!$C$1:$O$2,2,FALSE),FALSE),VLOOKUP(LEFT(D144,LEN(D144)-2),'Energy share'!A:O,HLOOKUP(C144,'Energy share'!$C$1:$O$2,2,FALSE),FALSE))),"")</f>
        <v/>
      </c>
    </row>
    <row r="145" spans="1:6" x14ac:dyDescent="0.25">
      <c r="A145">
        <f t="shared" si="9"/>
        <v>1</v>
      </c>
      <c r="B145" t="s">
        <v>2</v>
      </c>
      <c r="C145">
        <f t="shared" si="6"/>
        <v>2040</v>
      </c>
      <c r="D145" t="str">
        <f t="shared" si="7"/>
        <v>PUBTRAGASIMP</v>
      </c>
      <c r="E145" t="str">
        <f>'BAP-3_groups'!$A$2</f>
        <v>BAP-3-PUBTRA</v>
      </c>
      <c r="F145">
        <f>_xlfn.IFNA(IF(_xlfn.IFNA(VLOOKUP(D145,'Energy share'!A:O,HLOOKUP(C145,'Energy share'!$C$1:$O$2,2,FALSE),FALSE),VLOOKUP(LEFT(D145,LEN(D145)-2),'Energy share'!A:O,HLOOKUP(C145,'Energy share'!$C$1:$O$2,2,FALSE),FALSE))="","",_xlfn.IFNA(VLOOKUP(D145,'Energy share'!A:O,HLOOKUP(C145,'Energy share'!$C$1:$O$2,2,FALSE),FALSE),VLOOKUP(LEFT(D145,LEN(D145)-2),'Energy share'!A:O,HLOOKUP(C145,'Energy share'!$C$1:$O$2,2,FALSE),FALSE))),"")</f>
        <v>0.2916863703352926</v>
      </c>
    </row>
    <row r="146" spans="1:6" hidden="1" x14ac:dyDescent="0.25">
      <c r="A146">
        <f t="shared" si="9"/>
        <v>0</v>
      </c>
      <c r="B146" t="s">
        <v>2</v>
      </c>
      <c r="C146">
        <f t="shared" si="6"/>
        <v>2040</v>
      </c>
      <c r="D146" t="str">
        <f t="shared" si="7"/>
        <v>PUBTRAHFOIMP</v>
      </c>
      <c r="E146" t="str">
        <f>'BAP-3_groups'!$A$2</f>
        <v>BAP-3-PUBTRA</v>
      </c>
      <c r="F146" t="str">
        <f>_xlfn.IFNA(IF(_xlfn.IFNA(VLOOKUP(D146,'Energy share'!A:O,HLOOKUP(C146,'Energy share'!$C$1:$O$2,2,FALSE),FALSE),VLOOKUP(LEFT(D146,LEN(D146)-2),'Energy share'!A:O,HLOOKUP(C146,'Energy share'!$C$1:$O$2,2,FALSE),FALSE))="","",_xlfn.IFNA(VLOOKUP(D146,'Energy share'!A:O,HLOOKUP(C146,'Energy share'!$C$1:$O$2,2,FALSE),FALSE),VLOOKUP(LEFT(D146,LEN(D146)-2),'Energy share'!A:O,HLOOKUP(C146,'Energy share'!$C$1:$O$2,2,FALSE),FALSE))),"")</f>
        <v/>
      </c>
    </row>
    <row r="147" spans="1:6" hidden="1" x14ac:dyDescent="0.25">
      <c r="A147">
        <f t="shared" si="9"/>
        <v>0</v>
      </c>
      <c r="B147" t="s">
        <v>2</v>
      </c>
      <c r="C147">
        <f t="shared" si="6"/>
        <v>2040</v>
      </c>
      <c r="D147" t="str">
        <f t="shared" si="7"/>
        <v>PUBTRAHH2IMP</v>
      </c>
      <c r="E147" t="str">
        <f t="shared" si="8"/>
        <v>BAU-PUBTRA-1</v>
      </c>
      <c r="F147" t="str">
        <f>_xlfn.IFNA(IF(_xlfn.IFNA(VLOOKUP(D147,'Energy share'!A:O,HLOOKUP(C147,'Energy share'!$C$1:$O$2,2,FALSE),FALSE),VLOOKUP(LEFT(D147,LEN(D147)-2),'Energy share'!A:O,HLOOKUP(C147,'Energy share'!$C$1:$O$2,2,FALSE),FALSE))="","",_xlfn.IFNA(VLOOKUP(D147,'Energy share'!A:O,HLOOKUP(C147,'Energy share'!$C$1:$O$2,2,FALSE),FALSE),VLOOKUP(LEFT(D147,LEN(D147)-2),'Energy share'!A:O,HLOOKUP(C147,'Energy share'!$C$1:$O$2,2,FALSE),FALSE))),"")</f>
        <v/>
      </c>
    </row>
    <row r="148" spans="1:6" hidden="1" x14ac:dyDescent="0.25">
      <c r="A148">
        <f t="shared" si="9"/>
        <v>0</v>
      </c>
      <c r="B148" t="s">
        <v>2</v>
      </c>
      <c r="C148">
        <f t="shared" si="6"/>
        <v>2040</v>
      </c>
      <c r="D148" t="str">
        <f t="shared" si="7"/>
        <v>PUBTRAKERIMP</v>
      </c>
      <c r="E148" t="str">
        <f>'BAP-3_groups'!$A$2</f>
        <v>BAP-3-PUBTRA</v>
      </c>
      <c r="F148" t="str">
        <f>_xlfn.IFNA(IF(_xlfn.IFNA(VLOOKUP(D148,'Energy share'!A:O,HLOOKUP(C148,'Energy share'!$C$1:$O$2,2,FALSE),FALSE),VLOOKUP(LEFT(D148,LEN(D148)-2),'Energy share'!A:O,HLOOKUP(C148,'Energy share'!$C$1:$O$2,2,FALSE),FALSE))="","",_xlfn.IFNA(VLOOKUP(D148,'Energy share'!A:O,HLOOKUP(C148,'Energy share'!$C$1:$O$2,2,FALSE),FALSE),VLOOKUP(LEFT(D148,LEN(D148)-2),'Energy share'!A:O,HLOOKUP(C148,'Energy share'!$C$1:$O$2,2,FALSE),FALSE))),"")</f>
        <v/>
      </c>
    </row>
    <row r="149" spans="1:6" hidden="1" x14ac:dyDescent="0.25">
      <c r="A149">
        <f t="shared" si="9"/>
        <v>0</v>
      </c>
      <c r="B149" t="s">
        <v>2</v>
      </c>
      <c r="C149">
        <f t="shared" si="6"/>
        <v>2040</v>
      </c>
      <c r="D149" t="str">
        <f t="shared" si="7"/>
        <v>PUBTRALFOIMP</v>
      </c>
      <c r="E149" t="str">
        <f>'BAP-3_groups'!$A$2</f>
        <v>BAP-3-PUBTRA</v>
      </c>
      <c r="F149" t="str">
        <f>_xlfn.IFNA(IF(_xlfn.IFNA(VLOOKUP(D149,'Energy share'!A:O,HLOOKUP(C149,'Energy share'!$C$1:$O$2,2,FALSE),FALSE),VLOOKUP(LEFT(D149,LEN(D149)-2),'Energy share'!A:O,HLOOKUP(C149,'Energy share'!$C$1:$O$2,2,FALSE),FALSE))="","",_xlfn.IFNA(VLOOKUP(D149,'Energy share'!A:O,HLOOKUP(C149,'Energy share'!$C$1:$O$2,2,FALSE),FALSE),VLOOKUP(LEFT(D149,LEN(D149)-2),'Energy share'!A:O,HLOOKUP(C149,'Energy share'!$C$1:$O$2,2,FALSE),FALSE))),"")</f>
        <v/>
      </c>
    </row>
    <row r="150" spans="1:6" hidden="1" x14ac:dyDescent="0.25">
      <c r="A150">
        <f t="shared" si="9"/>
        <v>0</v>
      </c>
      <c r="B150" t="s">
        <v>2</v>
      </c>
      <c r="C150">
        <f t="shared" si="6"/>
        <v>2040</v>
      </c>
      <c r="D150" t="str">
        <f t="shared" si="7"/>
        <v>PUBTRANGAIMP</v>
      </c>
      <c r="E150" t="str">
        <f>'BAP-3_groups'!$A$2</f>
        <v>BAP-3-PUBTRA</v>
      </c>
      <c r="F150" t="str">
        <f>_xlfn.IFNA(IF(_xlfn.IFNA(VLOOKUP(D150,'Energy share'!A:O,HLOOKUP(C150,'Energy share'!$C$1:$O$2,2,FALSE),FALSE),VLOOKUP(LEFT(D150,LEN(D150)-2),'Energy share'!A:O,HLOOKUP(C150,'Energy share'!$C$1:$O$2,2,FALSE),FALSE))="","",_xlfn.IFNA(VLOOKUP(D150,'Energy share'!A:O,HLOOKUP(C150,'Energy share'!$C$1:$O$2,2,FALSE),FALSE),VLOOKUP(LEFT(D150,LEN(D150)-2),'Energy share'!A:O,HLOOKUP(C150,'Energy share'!$C$1:$O$2,2,FALSE),FALSE))),"")</f>
        <v/>
      </c>
    </row>
    <row r="151" spans="1:6" hidden="1" x14ac:dyDescent="0.25">
      <c r="A151">
        <f t="shared" si="9"/>
        <v>0</v>
      </c>
      <c r="B151" t="s">
        <v>2</v>
      </c>
      <c r="C151">
        <f t="shared" si="6"/>
        <v>2040</v>
      </c>
      <c r="D151" t="str">
        <f t="shared" si="7"/>
        <v>PUBTRAPROIMP</v>
      </c>
      <c r="E151" t="str">
        <f>'BAP-3_groups'!$A$2</f>
        <v>BAP-3-PUBTRA</v>
      </c>
      <c r="F151" t="str">
        <f>_xlfn.IFNA(IF(_xlfn.IFNA(VLOOKUP(D151,'Energy share'!A:O,HLOOKUP(C151,'Energy share'!$C$1:$O$2,2,FALSE),FALSE),VLOOKUP(LEFT(D151,LEN(D151)-2),'Energy share'!A:O,HLOOKUP(C151,'Energy share'!$C$1:$O$2,2,FALSE),FALSE))="","",_xlfn.IFNA(VLOOKUP(D151,'Energy share'!A:O,HLOOKUP(C151,'Energy share'!$C$1:$O$2,2,FALSE),FALSE),VLOOKUP(LEFT(D151,LEN(D151)-2),'Energy share'!A:O,HLOOKUP(C151,'Energy share'!$C$1:$O$2,2,FALSE),FALSE))),"")</f>
        <v/>
      </c>
    </row>
    <row r="152" spans="1:6" hidden="1" x14ac:dyDescent="0.25">
      <c r="A152">
        <f t="shared" si="9"/>
        <v>0</v>
      </c>
      <c r="B152" t="s">
        <v>2</v>
      </c>
      <c r="C152">
        <f t="shared" si="6"/>
        <v>2040</v>
      </c>
      <c r="D152" t="str">
        <f t="shared" si="7"/>
        <v>PUBTRARDSLIMP</v>
      </c>
      <c r="E152" t="str">
        <f t="shared" si="8"/>
        <v>BAU-PUBTRA-1</v>
      </c>
      <c r="F152" t="str">
        <f>_xlfn.IFNA(IF(_xlfn.IFNA(VLOOKUP(D152,'Energy share'!A:O,HLOOKUP(C152,'Energy share'!$C$1:$O$2,2,FALSE),FALSE),VLOOKUP(LEFT(D152,LEN(D152)-2),'Energy share'!A:O,HLOOKUP(C152,'Energy share'!$C$1:$O$2,2,FALSE),FALSE))="","",_xlfn.IFNA(VLOOKUP(D152,'Energy share'!A:O,HLOOKUP(C152,'Energy share'!$C$1:$O$2,2,FALSE),FALSE),VLOOKUP(LEFT(D152,LEN(D152)-2),'Energy share'!A:O,HLOOKUP(C152,'Energy share'!$C$1:$O$2,2,FALSE),FALSE))),"")</f>
        <v/>
      </c>
    </row>
    <row r="153" spans="1:6" hidden="1" x14ac:dyDescent="0.25">
      <c r="A153">
        <f t="shared" si="9"/>
        <v>0</v>
      </c>
      <c r="B153" t="s">
        <v>2</v>
      </c>
      <c r="C153">
        <f t="shared" si="6"/>
        <v>2040</v>
      </c>
      <c r="D153" t="str">
        <f t="shared" si="7"/>
        <v>PUBTRASGAIMP</v>
      </c>
      <c r="E153" t="str">
        <f t="shared" si="8"/>
        <v>BAU-PUBTRA-1</v>
      </c>
      <c r="F153" t="str">
        <f>_xlfn.IFNA(IF(_xlfn.IFNA(VLOOKUP(D153,'Energy share'!A:O,HLOOKUP(C153,'Energy share'!$C$1:$O$2,2,FALSE),FALSE),VLOOKUP(LEFT(D153,LEN(D153)-2),'Energy share'!A:O,HLOOKUP(C153,'Energy share'!$C$1:$O$2,2,FALSE),FALSE))="","",_xlfn.IFNA(VLOOKUP(D153,'Energy share'!A:O,HLOOKUP(C153,'Energy share'!$C$1:$O$2,2,FALSE),FALSE),VLOOKUP(LEFT(D153,LEN(D153)-2),'Energy share'!A:O,HLOOKUP(C153,'Energy share'!$C$1:$O$2,2,FALSE),FALSE))),"")</f>
        <v/>
      </c>
    </row>
    <row r="154" spans="1:6" hidden="1" x14ac:dyDescent="0.25">
      <c r="A154">
        <f t="shared" si="9"/>
        <v>0</v>
      </c>
      <c r="B154" t="s">
        <v>2</v>
      </c>
      <c r="C154">
        <f t="shared" si="6"/>
        <v>2040</v>
      </c>
      <c r="D154" t="str">
        <f t="shared" si="7"/>
        <v>PUBTRASMTNIMP</v>
      </c>
      <c r="E154" t="str">
        <f t="shared" si="8"/>
        <v>BAU-PUBTRA-1</v>
      </c>
      <c r="F154" t="str">
        <f>_xlfn.IFNA(IF(_xlfn.IFNA(VLOOKUP(D154,'Energy share'!A:O,HLOOKUP(C154,'Energy share'!$C$1:$O$2,2,FALSE),FALSE),VLOOKUP(LEFT(D154,LEN(D154)-2),'Energy share'!A:O,HLOOKUP(C154,'Energy share'!$C$1:$O$2,2,FALSE),FALSE))="","",_xlfn.IFNA(VLOOKUP(D154,'Energy share'!A:O,HLOOKUP(C154,'Energy share'!$C$1:$O$2,2,FALSE),FALSE),VLOOKUP(LEFT(D154,LEN(D154)-2),'Energy share'!A:O,HLOOKUP(C154,'Energy share'!$C$1:$O$2,2,FALSE),FALSE))),"")</f>
        <v/>
      </c>
    </row>
    <row r="155" spans="1:6" hidden="1" x14ac:dyDescent="0.25">
      <c r="A155">
        <f t="shared" si="9"/>
        <v>0</v>
      </c>
      <c r="B155" t="s">
        <v>2</v>
      </c>
      <c r="C155">
        <f t="shared" si="6"/>
        <v>2045</v>
      </c>
      <c r="D155" t="str">
        <f t="shared" si="7"/>
        <v>PUBTRABDSLIMP</v>
      </c>
      <c r="E155" t="str">
        <f t="shared" si="8"/>
        <v>BAU-PUBTRA-1</v>
      </c>
      <c r="F155" t="str">
        <f>_xlfn.IFNA(IF(_xlfn.IFNA(VLOOKUP(D155,'Energy share'!A:O,HLOOKUP(C155,'Energy share'!$C$1:$O$2,2,FALSE),FALSE),VLOOKUP(LEFT(D155,LEN(D155)-2),'Energy share'!A:O,HLOOKUP(C155,'Energy share'!$C$1:$O$2,2,FALSE),FALSE))="","",_xlfn.IFNA(VLOOKUP(D155,'Energy share'!A:O,HLOOKUP(C155,'Energy share'!$C$1:$O$2,2,FALSE),FALSE),VLOOKUP(LEFT(D155,LEN(D155)-2),'Energy share'!A:O,HLOOKUP(C155,'Energy share'!$C$1:$O$2,2,FALSE),FALSE))),"")</f>
        <v/>
      </c>
    </row>
    <row r="156" spans="1:6" hidden="1" x14ac:dyDescent="0.25">
      <c r="A156">
        <f t="shared" si="9"/>
        <v>0</v>
      </c>
      <c r="B156" t="s">
        <v>2</v>
      </c>
      <c r="C156">
        <f t="shared" si="6"/>
        <v>2045</v>
      </c>
      <c r="D156" t="str">
        <f t="shared" si="7"/>
        <v>PUBTRABMTNIMP</v>
      </c>
      <c r="E156" t="str">
        <f t="shared" si="8"/>
        <v>BAU-PUBTRA-1</v>
      </c>
      <c r="F156" t="str">
        <f>_xlfn.IFNA(IF(_xlfn.IFNA(VLOOKUP(D156,'Energy share'!A:O,HLOOKUP(C156,'Energy share'!$C$1:$O$2,2,FALSE),FALSE),VLOOKUP(LEFT(D156,LEN(D156)-2),'Energy share'!A:O,HLOOKUP(C156,'Energy share'!$C$1:$O$2,2,FALSE),FALSE))="","",_xlfn.IFNA(VLOOKUP(D156,'Energy share'!A:O,HLOOKUP(C156,'Energy share'!$C$1:$O$2,2,FALSE),FALSE),VLOOKUP(LEFT(D156,LEN(D156)-2),'Energy share'!A:O,HLOOKUP(C156,'Energy share'!$C$1:$O$2,2,FALSE),FALSE))),"")</f>
        <v/>
      </c>
    </row>
    <row r="157" spans="1:6" hidden="1" x14ac:dyDescent="0.25">
      <c r="A157">
        <f t="shared" si="9"/>
        <v>0</v>
      </c>
      <c r="B157" t="s">
        <v>2</v>
      </c>
      <c r="C157">
        <f t="shared" si="6"/>
        <v>2045</v>
      </c>
      <c r="D157" t="str">
        <f t="shared" si="7"/>
        <v>PUBTRACETHIMP</v>
      </c>
      <c r="E157" t="str">
        <f t="shared" si="8"/>
        <v>BAU-PUBTRA-1</v>
      </c>
      <c r="F157" t="str">
        <f>_xlfn.IFNA(IF(_xlfn.IFNA(VLOOKUP(D157,'Energy share'!A:O,HLOOKUP(C157,'Energy share'!$C$1:$O$2,2,FALSE),FALSE),VLOOKUP(LEFT(D157,LEN(D157)-2),'Energy share'!A:O,HLOOKUP(C157,'Energy share'!$C$1:$O$2,2,FALSE),FALSE))="","",_xlfn.IFNA(VLOOKUP(D157,'Energy share'!A:O,HLOOKUP(C157,'Energy share'!$C$1:$O$2,2,FALSE),FALSE),VLOOKUP(LEFT(D157,LEN(D157)-2),'Energy share'!A:O,HLOOKUP(C157,'Energy share'!$C$1:$O$2,2,FALSE),FALSE))),"")</f>
        <v/>
      </c>
    </row>
    <row r="158" spans="1:6" x14ac:dyDescent="0.25">
      <c r="A158">
        <f t="shared" si="9"/>
        <v>1</v>
      </c>
      <c r="B158" t="s">
        <v>2</v>
      </c>
      <c r="C158">
        <f t="shared" si="6"/>
        <v>2045</v>
      </c>
      <c r="D158" t="str">
        <f t="shared" si="7"/>
        <v>PUBTRADSLIMP</v>
      </c>
      <c r="E158" t="str">
        <f>'BAP-3_groups'!$A$2</f>
        <v>BAP-3-PUBTRA</v>
      </c>
      <c r="F158">
        <f>_xlfn.IFNA(IF(_xlfn.IFNA(VLOOKUP(D158,'Energy share'!A:O,HLOOKUP(C158,'Energy share'!$C$1:$O$2,2,FALSE),FALSE),VLOOKUP(LEFT(D158,LEN(D158)-2),'Energy share'!A:O,HLOOKUP(C158,'Energy share'!$C$1:$O$2,2,FALSE),FALSE))="","",_xlfn.IFNA(VLOOKUP(D158,'Energy share'!A:O,HLOOKUP(C158,'Energy share'!$C$1:$O$2,2,FALSE),FALSE),VLOOKUP(LEFT(D158,LEN(D158)-2),'Energy share'!A:O,HLOOKUP(C158,'Energy share'!$C$1:$O$2,2,FALSE),FALSE))),"")</f>
        <v>0.24198672937957669</v>
      </c>
    </row>
    <row r="159" spans="1:6" hidden="1" x14ac:dyDescent="0.25">
      <c r="A159">
        <f t="shared" si="9"/>
        <v>0</v>
      </c>
      <c r="B159" t="s">
        <v>2</v>
      </c>
      <c r="C159">
        <f t="shared" si="6"/>
        <v>2045</v>
      </c>
      <c r="D159" t="str">
        <f t="shared" si="7"/>
        <v>PUBTRAELCIMP16</v>
      </c>
      <c r="E159" t="str">
        <f t="shared" si="8"/>
        <v>BAU-PUBTRA-1</v>
      </c>
      <c r="F159" t="str">
        <f>_xlfn.IFNA(IF(_xlfn.IFNA(VLOOKUP(D159,'Energy share'!A:O,HLOOKUP(C159,'Energy share'!$C$1:$O$2,2,FALSE),FALSE),VLOOKUP(LEFT(D159,LEN(D159)-2),'Energy share'!A:O,HLOOKUP(C159,'Energy share'!$C$1:$O$2,2,FALSE),FALSE))="","",_xlfn.IFNA(VLOOKUP(D159,'Energy share'!A:O,HLOOKUP(C159,'Energy share'!$C$1:$O$2,2,FALSE),FALSE),VLOOKUP(LEFT(D159,LEN(D159)-2),'Energy share'!A:O,HLOOKUP(C159,'Energy share'!$C$1:$O$2,2,FALSE),FALSE))),"")</f>
        <v/>
      </c>
    </row>
    <row r="160" spans="1:6" hidden="1" x14ac:dyDescent="0.25">
      <c r="A160">
        <f t="shared" si="9"/>
        <v>0</v>
      </c>
      <c r="B160" t="s">
        <v>2</v>
      </c>
      <c r="C160">
        <f t="shared" si="6"/>
        <v>2045</v>
      </c>
      <c r="D160" t="str">
        <f t="shared" si="7"/>
        <v>PUBTRAELCIMP17</v>
      </c>
      <c r="E160" t="str">
        <f t="shared" si="8"/>
        <v>BAU-PUBTRA-1</v>
      </c>
      <c r="F160" t="str">
        <f>_xlfn.IFNA(IF(_xlfn.IFNA(VLOOKUP(D160,'Energy share'!A:O,HLOOKUP(C160,'Energy share'!$C$1:$O$2,2,FALSE),FALSE),VLOOKUP(LEFT(D160,LEN(D160)-2),'Energy share'!A:O,HLOOKUP(C160,'Energy share'!$C$1:$O$2,2,FALSE),FALSE))="","",_xlfn.IFNA(VLOOKUP(D160,'Energy share'!A:O,HLOOKUP(C160,'Energy share'!$C$1:$O$2,2,FALSE),FALSE),VLOOKUP(LEFT(D160,LEN(D160)-2),'Energy share'!A:O,HLOOKUP(C160,'Energy share'!$C$1:$O$2,2,FALSE),FALSE))),"")</f>
        <v/>
      </c>
    </row>
    <row r="161" spans="1:6" hidden="1" x14ac:dyDescent="0.25">
      <c r="A161">
        <f t="shared" si="9"/>
        <v>0</v>
      </c>
      <c r="B161" t="s">
        <v>2</v>
      </c>
      <c r="C161">
        <f t="shared" si="6"/>
        <v>2045</v>
      </c>
      <c r="D161" t="str">
        <f t="shared" si="7"/>
        <v>PUBTRAELCIMP18</v>
      </c>
      <c r="E161" t="str">
        <f t="shared" si="8"/>
        <v>BAU-PUBTRA-1</v>
      </c>
      <c r="F161" t="str">
        <f>_xlfn.IFNA(IF(_xlfn.IFNA(VLOOKUP(D161,'Energy share'!A:O,HLOOKUP(C161,'Energy share'!$C$1:$O$2,2,FALSE),FALSE),VLOOKUP(LEFT(D161,LEN(D161)-2),'Energy share'!A:O,HLOOKUP(C161,'Energy share'!$C$1:$O$2,2,FALSE),FALSE))="","",_xlfn.IFNA(VLOOKUP(D161,'Energy share'!A:O,HLOOKUP(C161,'Energy share'!$C$1:$O$2,2,FALSE),FALSE),VLOOKUP(LEFT(D161,LEN(D161)-2),'Energy share'!A:O,HLOOKUP(C161,'Energy share'!$C$1:$O$2,2,FALSE),FALSE))),"")</f>
        <v/>
      </c>
    </row>
    <row r="162" spans="1:6" hidden="1" x14ac:dyDescent="0.25">
      <c r="A162">
        <f t="shared" si="9"/>
        <v>0</v>
      </c>
      <c r="B162" t="s">
        <v>2</v>
      </c>
      <c r="C162">
        <f t="shared" si="6"/>
        <v>2045</v>
      </c>
      <c r="D162" t="str">
        <f t="shared" si="7"/>
        <v>PUBTRAELCIMP19</v>
      </c>
      <c r="E162" t="str">
        <f t="shared" si="8"/>
        <v>BAU-PUBTRA-1</v>
      </c>
      <c r="F162" t="str">
        <f>_xlfn.IFNA(IF(_xlfn.IFNA(VLOOKUP(D162,'Energy share'!A:O,HLOOKUP(C162,'Energy share'!$C$1:$O$2,2,FALSE),FALSE),VLOOKUP(LEFT(D162,LEN(D162)-2),'Energy share'!A:O,HLOOKUP(C162,'Energy share'!$C$1:$O$2,2,FALSE),FALSE))="","",_xlfn.IFNA(VLOOKUP(D162,'Energy share'!A:O,HLOOKUP(C162,'Energy share'!$C$1:$O$2,2,FALSE),FALSE),VLOOKUP(LEFT(D162,LEN(D162)-2),'Energy share'!A:O,HLOOKUP(C162,'Energy share'!$C$1:$O$2,2,FALSE),FALSE))),"")</f>
        <v/>
      </c>
    </row>
    <row r="163" spans="1:6" hidden="1" x14ac:dyDescent="0.25">
      <c r="A163">
        <f t="shared" si="9"/>
        <v>0</v>
      </c>
      <c r="B163" t="s">
        <v>2</v>
      </c>
      <c r="C163">
        <f t="shared" si="6"/>
        <v>2045</v>
      </c>
      <c r="D163" t="str">
        <f t="shared" si="7"/>
        <v>PUBTRAELCIMP20</v>
      </c>
      <c r="E163" t="str">
        <f t="shared" si="8"/>
        <v>BAU-PUBTRA-1</v>
      </c>
      <c r="F163" t="str">
        <f>_xlfn.IFNA(IF(_xlfn.IFNA(VLOOKUP(D163,'Energy share'!A:O,HLOOKUP(C163,'Energy share'!$C$1:$O$2,2,FALSE),FALSE),VLOOKUP(LEFT(D163,LEN(D163)-2),'Energy share'!A:O,HLOOKUP(C163,'Energy share'!$C$1:$O$2,2,FALSE),FALSE))="","",_xlfn.IFNA(VLOOKUP(D163,'Energy share'!A:O,HLOOKUP(C163,'Energy share'!$C$1:$O$2,2,FALSE),FALSE),VLOOKUP(LEFT(D163,LEN(D163)-2),'Energy share'!A:O,HLOOKUP(C163,'Energy share'!$C$1:$O$2,2,FALSE),FALSE))),"")</f>
        <v/>
      </c>
    </row>
    <row r="164" spans="1:6" hidden="1" x14ac:dyDescent="0.25">
      <c r="A164">
        <f t="shared" si="9"/>
        <v>0</v>
      </c>
      <c r="B164" t="s">
        <v>2</v>
      </c>
      <c r="C164">
        <f t="shared" si="6"/>
        <v>2045</v>
      </c>
      <c r="D164" t="str">
        <f t="shared" si="7"/>
        <v>PUBTRAELCIMP21</v>
      </c>
      <c r="E164" t="str">
        <f t="shared" si="8"/>
        <v>BAU-PUBTRA-1</v>
      </c>
      <c r="F164" t="str">
        <f>_xlfn.IFNA(IF(_xlfn.IFNA(VLOOKUP(D164,'Energy share'!A:O,HLOOKUP(C164,'Energy share'!$C$1:$O$2,2,FALSE),FALSE),VLOOKUP(LEFT(D164,LEN(D164)-2),'Energy share'!A:O,HLOOKUP(C164,'Energy share'!$C$1:$O$2,2,FALSE),FALSE))="","",_xlfn.IFNA(VLOOKUP(D164,'Energy share'!A:O,HLOOKUP(C164,'Energy share'!$C$1:$O$2,2,FALSE),FALSE),VLOOKUP(LEFT(D164,LEN(D164)-2),'Energy share'!A:O,HLOOKUP(C164,'Energy share'!$C$1:$O$2,2,FALSE),FALSE))),"")</f>
        <v/>
      </c>
    </row>
    <row r="165" spans="1:6" hidden="1" x14ac:dyDescent="0.25">
      <c r="A165">
        <f t="shared" si="9"/>
        <v>0</v>
      </c>
      <c r="B165" t="s">
        <v>2</v>
      </c>
      <c r="C165">
        <f t="shared" si="6"/>
        <v>2045</v>
      </c>
      <c r="D165" t="str">
        <f t="shared" si="7"/>
        <v>PUBTRAELCIMP22</v>
      </c>
      <c r="E165" t="str">
        <f t="shared" si="8"/>
        <v>BAU-PUBTRA-1</v>
      </c>
      <c r="F165" t="str">
        <f>_xlfn.IFNA(IF(_xlfn.IFNA(VLOOKUP(D165,'Energy share'!A:O,HLOOKUP(C165,'Energy share'!$C$1:$O$2,2,FALSE),FALSE),VLOOKUP(LEFT(D165,LEN(D165)-2),'Energy share'!A:O,HLOOKUP(C165,'Energy share'!$C$1:$O$2,2,FALSE),FALSE))="","",_xlfn.IFNA(VLOOKUP(D165,'Energy share'!A:O,HLOOKUP(C165,'Energy share'!$C$1:$O$2,2,FALSE),FALSE),VLOOKUP(LEFT(D165,LEN(D165)-2),'Energy share'!A:O,HLOOKUP(C165,'Energy share'!$C$1:$O$2,2,FALSE),FALSE))),"")</f>
        <v/>
      </c>
    </row>
    <row r="166" spans="1:6" hidden="1" x14ac:dyDescent="0.25">
      <c r="A166">
        <f t="shared" si="9"/>
        <v>0</v>
      </c>
      <c r="B166" t="s">
        <v>2</v>
      </c>
      <c r="C166">
        <f t="shared" si="6"/>
        <v>2045</v>
      </c>
      <c r="D166" t="str">
        <f t="shared" si="7"/>
        <v>PUBTRAELCIMP23</v>
      </c>
      <c r="E166" t="str">
        <f t="shared" si="8"/>
        <v>BAU-PUBTRA-1</v>
      </c>
      <c r="F166" t="str">
        <f>_xlfn.IFNA(IF(_xlfn.IFNA(VLOOKUP(D166,'Energy share'!A:O,HLOOKUP(C166,'Energy share'!$C$1:$O$2,2,FALSE),FALSE),VLOOKUP(LEFT(D166,LEN(D166)-2),'Energy share'!A:O,HLOOKUP(C166,'Energy share'!$C$1:$O$2,2,FALSE),FALSE))="","",_xlfn.IFNA(VLOOKUP(D166,'Energy share'!A:O,HLOOKUP(C166,'Energy share'!$C$1:$O$2,2,FALSE),FALSE),VLOOKUP(LEFT(D166,LEN(D166)-2),'Energy share'!A:O,HLOOKUP(C166,'Energy share'!$C$1:$O$2,2,FALSE),FALSE))),"")</f>
        <v/>
      </c>
    </row>
    <row r="167" spans="1:6" hidden="1" x14ac:dyDescent="0.25">
      <c r="A167">
        <f t="shared" si="9"/>
        <v>0</v>
      </c>
      <c r="B167" t="s">
        <v>2</v>
      </c>
      <c r="C167">
        <f t="shared" si="6"/>
        <v>2045</v>
      </c>
      <c r="D167" t="str">
        <f t="shared" si="7"/>
        <v>PUBTRAELCIMP24</v>
      </c>
      <c r="E167" t="str">
        <f t="shared" si="8"/>
        <v>BAU-PUBTRA-1</v>
      </c>
      <c r="F167" t="str">
        <f>_xlfn.IFNA(IF(_xlfn.IFNA(VLOOKUP(D167,'Energy share'!A:O,HLOOKUP(C167,'Energy share'!$C$1:$O$2,2,FALSE),FALSE),VLOOKUP(LEFT(D167,LEN(D167)-2),'Energy share'!A:O,HLOOKUP(C167,'Energy share'!$C$1:$O$2,2,FALSE),FALSE))="","",_xlfn.IFNA(VLOOKUP(D167,'Energy share'!A:O,HLOOKUP(C167,'Energy share'!$C$1:$O$2,2,FALSE),FALSE),VLOOKUP(LEFT(D167,LEN(D167)-2),'Energy share'!A:O,HLOOKUP(C167,'Energy share'!$C$1:$O$2,2,FALSE),FALSE))),"")</f>
        <v/>
      </c>
    </row>
    <row r="168" spans="1:6" hidden="1" x14ac:dyDescent="0.25">
      <c r="A168">
        <f t="shared" si="9"/>
        <v>0</v>
      </c>
      <c r="B168" t="s">
        <v>2</v>
      </c>
      <c r="C168">
        <f t="shared" si="6"/>
        <v>2045</v>
      </c>
      <c r="D168" t="str">
        <f t="shared" si="7"/>
        <v>PUBTRAELCIMP25</v>
      </c>
      <c r="E168" t="str">
        <f t="shared" si="8"/>
        <v>BAU-PUBTRA-1</v>
      </c>
      <c r="F168" t="str">
        <f>_xlfn.IFNA(IF(_xlfn.IFNA(VLOOKUP(D168,'Energy share'!A:O,HLOOKUP(C168,'Energy share'!$C$1:$O$2,2,FALSE),FALSE),VLOOKUP(LEFT(D168,LEN(D168)-2),'Energy share'!A:O,HLOOKUP(C168,'Energy share'!$C$1:$O$2,2,FALSE),FALSE))="","",_xlfn.IFNA(VLOOKUP(D168,'Energy share'!A:O,HLOOKUP(C168,'Energy share'!$C$1:$O$2,2,FALSE),FALSE),VLOOKUP(LEFT(D168,LEN(D168)-2),'Energy share'!A:O,HLOOKUP(C168,'Energy share'!$C$1:$O$2,2,FALSE),FALSE))),"")</f>
        <v/>
      </c>
    </row>
    <row r="169" spans="1:6" hidden="1" x14ac:dyDescent="0.25">
      <c r="A169">
        <f t="shared" si="9"/>
        <v>0</v>
      </c>
      <c r="B169" t="s">
        <v>2</v>
      </c>
      <c r="C169">
        <f t="shared" si="6"/>
        <v>2045</v>
      </c>
      <c r="D169" t="str">
        <f t="shared" si="7"/>
        <v>PUBTRAELCIMP26</v>
      </c>
      <c r="E169" t="str">
        <f t="shared" si="8"/>
        <v>BAU-PUBTRA-1</v>
      </c>
      <c r="F169" t="str">
        <f>_xlfn.IFNA(IF(_xlfn.IFNA(VLOOKUP(D169,'Energy share'!A:O,HLOOKUP(C169,'Energy share'!$C$1:$O$2,2,FALSE),FALSE),VLOOKUP(LEFT(D169,LEN(D169)-2),'Energy share'!A:O,HLOOKUP(C169,'Energy share'!$C$1:$O$2,2,FALSE),FALSE))="","",_xlfn.IFNA(VLOOKUP(D169,'Energy share'!A:O,HLOOKUP(C169,'Energy share'!$C$1:$O$2,2,FALSE),FALSE),VLOOKUP(LEFT(D169,LEN(D169)-2),'Energy share'!A:O,HLOOKUP(C169,'Energy share'!$C$1:$O$2,2,FALSE),FALSE))),"")</f>
        <v/>
      </c>
    </row>
    <row r="170" spans="1:6" hidden="1" x14ac:dyDescent="0.25">
      <c r="A170">
        <f t="shared" si="9"/>
        <v>0</v>
      </c>
      <c r="B170" t="s">
        <v>2</v>
      </c>
      <c r="C170">
        <f t="shared" si="6"/>
        <v>2045</v>
      </c>
      <c r="D170" t="str">
        <f t="shared" si="7"/>
        <v>PUBTRAELCIMP27</v>
      </c>
      <c r="E170" t="str">
        <f t="shared" si="8"/>
        <v>BAU-PUBTRA-1</v>
      </c>
      <c r="F170" t="str">
        <f>_xlfn.IFNA(IF(_xlfn.IFNA(VLOOKUP(D170,'Energy share'!A:O,HLOOKUP(C170,'Energy share'!$C$1:$O$2,2,FALSE),FALSE),VLOOKUP(LEFT(D170,LEN(D170)-2),'Energy share'!A:O,HLOOKUP(C170,'Energy share'!$C$1:$O$2,2,FALSE),FALSE))="","",_xlfn.IFNA(VLOOKUP(D170,'Energy share'!A:O,HLOOKUP(C170,'Energy share'!$C$1:$O$2,2,FALSE),FALSE),VLOOKUP(LEFT(D170,LEN(D170)-2),'Energy share'!A:O,HLOOKUP(C170,'Energy share'!$C$1:$O$2,2,FALSE),FALSE))),"")</f>
        <v/>
      </c>
    </row>
    <row r="171" spans="1:6" hidden="1" x14ac:dyDescent="0.25">
      <c r="A171">
        <f t="shared" si="9"/>
        <v>0</v>
      </c>
      <c r="B171" t="s">
        <v>2</v>
      </c>
      <c r="C171">
        <f t="shared" si="6"/>
        <v>2045</v>
      </c>
      <c r="D171" t="str">
        <f t="shared" si="7"/>
        <v>PUBTRAELCIMP28</v>
      </c>
      <c r="E171" t="str">
        <f t="shared" si="8"/>
        <v>BAU-PUBTRA-1</v>
      </c>
      <c r="F171" t="str">
        <f>_xlfn.IFNA(IF(_xlfn.IFNA(VLOOKUP(D171,'Energy share'!A:O,HLOOKUP(C171,'Energy share'!$C$1:$O$2,2,FALSE),FALSE),VLOOKUP(LEFT(D171,LEN(D171)-2),'Energy share'!A:O,HLOOKUP(C171,'Energy share'!$C$1:$O$2,2,FALSE),FALSE))="","",_xlfn.IFNA(VLOOKUP(D171,'Energy share'!A:O,HLOOKUP(C171,'Energy share'!$C$1:$O$2,2,FALSE),FALSE),VLOOKUP(LEFT(D171,LEN(D171)-2),'Energy share'!A:O,HLOOKUP(C171,'Energy share'!$C$1:$O$2,2,FALSE),FALSE))),"")</f>
        <v/>
      </c>
    </row>
    <row r="172" spans="1:6" hidden="1" x14ac:dyDescent="0.25">
      <c r="A172">
        <f t="shared" si="9"/>
        <v>0</v>
      </c>
      <c r="B172" t="s">
        <v>2</v>
      </c>
      <c r="C172">
        <f t="shared" si="6"/>
        <v>2045</v>
      </c>
      <c r="D172" t="str">
        <f t="shared" si="7"/>
        <v>PUBTRAELCIMP29</v>
      </c>
      <c r="E172" t="str">
        <f t="shared" si="8"/>
        <v>BAU-PUBTRA-1</v>
      </c>
      <c r="F172" t="str">
        <f>_xlfn.IFNA(IF(_xlfn.IFNA(VLOOKUP(D172,'Energy share'!A:O,HLOOKUP(C172,'Energy share'!$C$1:$O$2,2,FALSE),FALSE),VLOOKUP(LEFT(D172,LEN(D172)-2),'Energy share'!A:O,HLOOKUP(C172,'Energy share'!$C$1:$O$2,2,FALSE),FALSE))="","",_xlfn.IFNA(VLOOKUP(D172,'Energy share'!A:O,HLOOKUP(C172,'Energy share'!$C$1:$O$2,2,FALSE),FALSE),VLOOKUP(LEFT(D172,LEN(D172)-2),'Energy share'!A:O,HLOOKUP(C172,'Energy share'!$C$1:$O$2,2,FALSE),FALSE))),"")</f>
        <v/>
      </c>
    </row>
    <row r="173" spans="1:6" hidden="1" x14ac:dyDescent="0.25">
      <c r="A173">
        <f t="shared" si="9"/>
        <v>0</v>
      </c>
      <c r="B173" t="s">
        <v>2</v>
      </c>
      <c r="C173">
        <f t="shared" si="6"/>
        <v>2045</v>
      </c>
      <c r="D173" t="str">
        <f t="shared" si="7"/>
        <v>PUBTRAELCIMP30</v>
      </c>
      <c r="E173" t="str">
        <f t="shared" si="8"/>
        <v>BAU-PUBTRA-1</v>
      </c>
      <c r="F173" t="str">
        <f>_xlfn.IFNA(IF(_xlfn.IFNA(VLOOKUP(D173,'Energy share'!A:O,HLOOKUP(C173,'Energy share'!$C$1:$O$2,2,FALSE),FALSE),VLOOKUP(LEFT(D173,LEN(D173)-2),'Energy share'!A:O,HLOOKUP(C173,'Energy share'!$C$1:$O$2,2,FALSE),FALSE))="","",_xlfn.IFNA(VLOOKUP(D173,'Energy share'!A:O,HLOOKUP(C173,'Energy share'!$C$1:$O$2,2,FALSE),FALSE),VLOOKUP(LEFT(D173,LEN(D173)-2),'Energy share'!A:O,HLOOKUP(C173,'Energy share'!$C$1:$O$2,2,FALSE),FALSE))),"")</f>
        <v/>
      </c>
    </row>
    <row r="174" spans="1:6" hidden="1" x14ac:dyDescent="0.25">
      <c r="A174">
        <f t="shared" si="9"/>
        <v>0</v>
      </c>
      <c r="B174" t="s">
        <v>2</v>
      </c>
      <c r="C174">
        <f t="shared" si="6"/>
        <v>2045</v>
      </c>
      <c r="D174" t="str">
        <f t="shared" si="7"/>
        <v>PUBTRAELCIMP31</v>
      </c>
      <c r="E174" t="str">
        <f t="shared" si="8"/>
        <v>BAU-PUBTRA-1</v>
      </c>
      <c r="F174" t="str">
        <f>_xlfn.IFNA(IF(_xlfn.IFNA(VLOOKUP(D174,'Energy share'!A:O,HLOOKUP(C174,'Energy share'!$C$1:$O$2,2,FALSE),FALSE),VLOOKUP(LEFT(D174,LEN(D174)-2),'Energy share'!A:O,HLOOKUP(C174,'Energy share'!$C$1:$O$2,2,FALSE),FALSE))="","",_xlfn.IFNA(VLOOKUP(D174,'Energy share'!A:O,HLOOKUP(C174,'Energy share'!$C$1:$O$2,2,FALSE),FALSE),VLOOKUP(LEFT(D174,LEN(D174)-2),'Energy share'!A:O,HLOOKUP(C174,'Energy share'!$C$1:$O$2,2,FALSE),FALSE))),"")</f>
        <v/>
      </c>
    </row>
    <row r="175" spans="1:6" hidden="1" x14ac:dyDescent="0.25">
      <c r="A175">
        <f t="shared" si="9"/>
        <v>0</v>
      </c>
      <c r="B175" t="s">
        <v>2</v>
      </c>
      <c r="C175">
        <f t="shared" si="6"/>
        <v>2045</v>
      </c>
      <c r="D175" t="str">
        <f t="shared" si="7"/>
        <v>PUBTRAELCIMP32</v>
      </c>
      <c r="E175" t="str">
        <f t="shared" si="8"/>
        <v>BAU-PUBTRA-1</v>
      </c>
      <c r="F175" t="str">
        <f>_xlfn.IFNA(IF(_xlfn.IFNA(VLOOKUP(D175,'Energy share'!A:O,HLOOKUP(C175,'Energy share'!$C$1:$O$2,2,FALSE),FALSE),VLOOKUP(LEFT(D175,LEN(D175)-2),'Energy share'!A:O,HLOOKUP(C175,'Energy share'!$C$1:$O$2,2,FALSE),FALSE))="","",_xlfn.IFNA(VLOOKUP(D175,'Energy share'!A:O,HLOOKUP(C175,'Energy share'!$C$1:$O$2,2,FALSE),FALSE),VLOOKUP(LEFT(D175,LEN(D175)-2),'Energy share'!A:O,HLOOKUP(C175,'Energy share'!$C$1:$O$2,2,FALSE),FALSE))),"")</f>
        <v/>
      </c>
    </row>
    <row r="176" spans="1:6" hidden="1" x14ac:dyDescent="0.25">
      <c r="A176">
        <f t="shared" si="9"/>
        <v>0</v>
      </c>
      <c r="B176" t="s">
        <v>2</v>
      </c>
      <c r="C176">
        <f t="shared" si="6"/>
        <v>2045</v>
      </c>
      <c r="D176" t="str">
        <f t="shared" si="7"/>
        <v>PUBTRAELCIMP33</v>
      </c>
      <c r="E176" t="str">
        <f t="shared" si="8"/>
        <v>BAU-PUBTRA-1</v>
      </c>
      <c r="F176" t="str">
        <f>_xlfn.IFNA(IF(_xlfn.IFNA(VLOOKUP(D176,'Energy share'!A:O,HLOOKUP(C176,'Energy share'!$C$1:$O$2,2,FALSE),FALSE),VLOOKUP(LEFT(D176,LEN(D176)-2),'Energy share'!A:O,HLOOKUP(C176,'Energy share'!$C$1:$O$2,2,FALSE),FALSE))="","",_xlfn.IFNA(VLOOKUP(D176,'Energy share'!A:O,HLOOKUP(C176,'Energy share'!$C$1:$O$2,2,FALSE),FALSE),VLOOKUP(LEFT(D176,LEN(D176)-2),'Energy share'!A:O,HLOOKUP(C176,'Energy share'!$C$1:$O$2,2,FALSE),FALSE))),"")</f>
        <v/>
      </c>
    </row>
    <row r="177" spans="1:6" hidden="1" x14ac:dyDescent="0.25">
      <c r="A177">
        <f t="shared" si="9"/>
        <v>0</v>
      </c>
      <c r="B177" t="s">
        <v>2</v>
      </c>
      <c r="C177">
        <f t="shared" si="6"/>
        <v>2045</v>
      </c>
      <c r="D177" t="str">
        <f t="shared" si="7"/>
        <v>PUBTRAELCIMP34</v>
      </c>
      <c r="E177" t="str">
        <f t="shared" si="8"/>
        <v>BAU-PUBTRA-1</v>
      </c>
      <c r="F177" t="str">
        <f>_xlfn.IFNA(IF(_xlfn.IFNA(VLOOKUP(D177,'Energy share'!A:O,HLOOKUP(C177,'Energy share'!$C$1:$O$2,2,FALSE),FALSE),VLOOKUP(LEFT(D177,LEN(D177)-2),'Energy share'!A:O,HLOOKUP(C177,'Energy share'!$C$1:$O$2,2,FALSE),FALSE))="","",_xlfn.IFNA(VLOOKUP(D177,'Energy share'!A:O,HLOOKUP(C177,'Energy share'!$C$1:$O$2,2,FALSE),FALSE),VLOOKUP(LEFT(D177,LEN(D177)-2),'Energy share'!A:O,HLOOKUP(C177,'Energy share'!$C$1:$O$2,2,FALSE),FALSE))),"")</f>
        <v/>
      </c>
    </row>
    <row r="178" spans="1:6" hidden="1" x14ac:dyDescent="0.25">
      <c r="A178">
        <f t="shared" si="9"/>
        <v>0</v>
      </c>
      <c r="B178" t="s">
        <v>2</v>
      </c>
      <c r="C178">
        <f t="shared" si="6"/>
        <v>2045</v>
      </c>
      <c r="D178" t="str">
        <f t="shared" si="7"/>
        <v>PUBTRAELCIMP35</v>
      </c>
      <c r="E178" t="str">
        <f t="shared" si="8"/>
        <v>BAU-PUBTRA-1</v>
      </c>
      <c r="F178" t="str">
        <f>_xlfn.IFNA(IF(_xlfn.IFNA(VLOOKUP(D178,'Energy share'!A:O,HLOOKUP(C178,'Energy share'!$C$1:$O$2,2,FALSE),FALSE),VLOOKUP(LEFT(D178,LEN(D178)-2),'Energy share'!A:O,HLOOKUP(C178,'Energy share'!$C$1:$O$2,2,FALSE),FALSE))="","",_xlfn.IFNA(VLOOKUP(D178,'Energy share'!A:O,HLOOKUP(C178,'Energy share'!$C$1:$O$2,2,FALSE),FALSE),VLOOKUP(LEFT(D178,LEN(D178)-2),'Energy share'!A:O,HLOOKUP(C178,'Energy share'!$C$1:$O$2,2,FALSE),FALSE))),"")</f>
        <v/>
      </c>
    </row>
    <row r="179" spans="1:6" hidden="1" x14ac:dyDescent="0.25">
      <c r="A179">
        <f t="shared" si="9"/>
        <v>0</v>
      </c>
      <c r="B179" t="s">
        <v>2</v>
      </c>
      <c r="C179">
        <f t="shared" si="6"/>
        <v>2045</v>
      </c>
      <c r="D179" t="str">
        <f t="shared" si="7"/>
        <v>PUBTRAELCIMP36</v>
      </c>
      <c r="E179" t="str">
        <f t="shared" si="8"/>
        <v>BAU-PUBTRA-1</v>
      </c>
      <c r="F179" t="str">
        <f>_xlfn.IFNA(IF(_xlfn.IFNA(VLOOKUP(D179,'Energy share'!A:O,HLOOKUP(C179,'Energy share'!$C$1:$O$2,2,FALSE),FALSE),VLOOKUP(LEFT(D179,LEN(D179)-2),'Energy share'!A:O,HLOOKUP(C179,'Energy share'!$C$1:$O$2,2,FALSE),FALSE))="","",_xlfn.IFNA(VLOOKUP(D179,'Energy share'!A:O,HLOOKUP(C179,'Energy share'!$C$1:$O$2,2,FALSE),FALSE),VLOOKUP(LEFT(D179,LEN(D179)-2),'Energy share'!A:O,HLOOKUP(C179,'Energy share'!$C$1:$O$2,2,FALSE),FALSE))),"")</f>
        <v/>
      </c>
    </row>
    <row r="180" spans="1:6" hidden="1" x14ac:dyDescent="0.25">
      <c r="A180">
        <f t="shared" si="9"/>
        <v>0</v>
      </c>
      <c r="B180" t="s">
        <v>2</v>
      </c>
      <c r="C180">
        <f t="shared" si="6"/>
        <v>2045</v>
      </c>
      <c r="D180" t="str">
        <f t="shared" si="7"/>
        <v>PUBTRAELCIMP37</v>
      </c>
      <c r="E180" t="str">
        <f t="shared" si="8"/>
        <v>BAU-PUBTRA-1</v>
      </c>
      <c r="F180" t="str">
        <f>_xlfn.IFNA(IF(_xlfn.IFNA(VLOOKUP(D180,'Energy share'!A:O,HLOOKUP(C180,'Energy share'!$C$1:$O$2,2,FALSE),FALSE),VLOOKUP(LEFT(D180,LEN(D180)-2),'Energy share'!A:O,HLOOKUP(C180,'Energy share'!$C$1:$O$2,2,FALSE),FALSE))="","",_xlfn.IFNA(VLOOKUP(D180,'Energy share'!A:O,HLOOKUP(C180,'Energy share'!$C$1:$O$2,2,FALSE),FALSE),VLOOKUP(LEFT(D180,LEN(D180)-2),'Energy share'!A:O,HLOOKUP(C180,'Energy share'!$C$1:$O$2,2,FALSE),FALSE))),"")</f>
        <v/>
      </c>
    </row>
    <row r="181" spans="1:6" hidden="1" x14ac:dyDescent="0.25">
      <c r="A181">
        <f t="shared" si="9"/>
        <v>0</v>
      </c>
      <c r="B181" t="s">
        <v>2</v>
      </c>
      <c r="C181">
        <f t="shared" si="6"/>
        <v>2045</v>
      </c>
      <c r="D181" t="str">
        <f t="shared" si="7"/>
        <v>PUBTRAELCIMP38</v>
      </c>
      <c r="E181" t="str">
        <f t="shared" si="8"/>
        <v>BAU-PUBTRA-1</v>
      </c>
      <c r="F181" t="str">
        <f>_xlfn.IFNA(IF(_xlfn.IFNA(VLOOKUP(D181,'Energy share'!A:O,HLOOKUP(C181,'Energy share'!$C$1:$O$2,2,FALSE),FALSE),VLOOKUP(LEFT(D181,LEN(D181)-2),'Energy share'!A:O,HLOOKUP(C181,'Energy share'!$C$1:$O$2,2,FALSE),FALSE))="","",_xlfn.IFNA(VLOOKUP(D181,'Energy share'!A:O,HLOOKUP(C181,'Energy share'!$C$1:$O$2,2,FALSE),FALSE),VLOOKUP(LEFT(D181,LEN(D181)-2),'Energy share'!A:O,HLOOKUP(C181,'Energy share'!$C$1:$O$2,2,FALSE),FALSE))),"")</f>
        <v/>
      </c>
    </row>
    <row r="182" spans="1:6" hidden="1" x14ac:dyDescent="0.25">
      <c r="A182">
        <f t="shared" si="9"/>
        <v>0</v>
      </c>
      <c r="B182" t="s">
        <v>2</v>
      </c>
      <c r="C182">
        <f t="shared" ref="C182:C245" si="10">C131+5</f>
        <v>2045</v>
      </c>
      <c r="D182" t="str">
        <f t="shared" ref="D182:D245" si="11">D131</f>
        <v>PUBTRAELCIMP39</v>
      </c>
      <c r="E182" t="str">
        <f t="shared" si="8"/>
        <v>BAU-PUBTRA-1</v>
      </c>
      <c r="F182" t="str">
        <f>_xlfn.IFNA(IF(_xlfn.IFNA(VLOOKUP(D182,'Energy share'!A:O,HLOOKUP(C182,'Energy share'!$C$1:$O$2,2,FALSE),FALSE),VLOOKUP(LEFT(D182,LEN(D182)-2),'Energy share'!A:O,HLOOKUP(C182,'Energy share'!$C$1:$O$2,2,FALSE),FALSE))="","",_xlfn.IFNA(VLOOKUP(D182,'Energy share'!A:O,HLOOKUP(C182,'Energy share'!$C$1:$O$2,2,FALSE),FALSE),VLOOKUP(LEFT(D182,LEN(D182)-2),'Energy share'!A:O,HLOOKUP(C182,'Energy share'!$C$1:$O$2,2,FALSE),FALSE))),"")</f>
        <v/>
      </c>
    </row>
    <row r="183" spans="1:6" hidden="1" x14ac:dyDescent="0.25">
      <c r="A183">
        <f t="shared" si="9"/>
        <v>0</v>
      </c>
      <c r="B183" t="s">
        <v>2</v>
      </c>
      <c r="C183">
        <f t="shared" si="10"/>
        <v>2045</v>
      </c>
      <c r="D183" t="str">
        <f t="shared" si="11"/>
        <v>PUBTRAELCIMP40</v>
      </c>
      <c r="E183" t="str">
        <f t="shared" si="8"/>
        <v>BAU-PUBTRA-1</v>
      </c>
      <c r="F183" t="str">
        <f>_xlfn.IFNA(IF(_xlfn.IFNA(VLOOKUP(D183,'Energy share'!A:O,HLOOKUP(C183,'Energy share'!$C$1:$O$2,2,FALSE),FALSE),VLOOKUP(LEFT(D183,LEN(D183)-2),'Energy share'!A:O,HLOOKUP(C183,'Energy share'!$C$1:$O$2,2,FALSE),FALSE))="","",_xlfn.IFNA(VLOOKUP(D183,'Energy share'!A:O,HLOOKUP(C183,'Energy share'!$C$1:$O$2,2,FALSE),FALSE),VLOOKUP(LEFT(D183,LEN(D183)-2),'Energy share'!A:O,HLOOKUP(C183,'Energy share'!$C$1:$O$2,2,FALSE),FALSE))),"")</f>
        <v/>
      </c>
    </row>
    <row r="184" spans="1:6" hidden="1" x14ac:dyDescent="0.25">
      <c r="A184">
        <f t="shared" si="9"/>
        <v>0</v>
      </c>
      <c r="B184" t="s">
        <v>2</v>
      </c>
      <c r="C184">
        <f t="shared" si="10"/>
        <v>2045</v>
      </c>
      <c r="D184" t="str">
        <f t="shared" si="11"/>
        <v>PUBTRAELCIMP41</v>
      </c>
      <c r="E184" t="str">
        <f t="shared" si="8"/>
        <v>BAU-PUBTRA-1</v>
      </c>
      <c r="F184" t="str">
        <f>_xlfn.IFNA(IF(_xlfn.IFNA(VLOOKUP(D184,'Energy share'!A:O,HLOOKUP(C184,'Energy share'!$C$1:$O$2,2,FALSE),FALSE),VLOOKUP(LEFT(D184,LEN(D184)-2),'Energy share'!A:O,HLOOKUP(C184,'Energy share'!$C$1:$O$2,2,FALSE),FALSE))="","",_xlfn.IFNA(VLOOKUP(D184,'Energy share'!A:O,HLOOKUP(C184,'Energy share'!$C$1:$O$2,2,FALSE),FALSE),VLOOKUP(LEFT(D184,LEN(D184)-2),'Energy share'!A:O,HLOOKUP(C184,'Energy share'!$C$1:$O$2,2,FALSE),FALSE))),"")</f>
        <v/>
      </c>
    </row>
    <row r="185" spans="1:6" hidden="1" x14ac:dyDescent="0.25">
      <c r="A185">
        <f t="shared" si="9"/>
        <v>0</v>
      </c>
      <c r="B185" t="s">
        <v>2</v>
      </c>
      <c r="C185">
        <f t="shared" si="10"/>
        <v>2045</v>
      </c>
      <c r="D185" t="str">
        <f t="shared" si="11"/>
        <v>PUBTRAELCIMP42</v>
      </c>
      <c r="E185" t="str">
        <f t="shared" si="8"/>
        <v>BAU-PUBTRA-1</v>
      </c>
      <c r="F185" t="str">
        <f>_xlfn.IFNA(IF(_xlfn.IFNA(VLOOKUP(D185,'Energy share'!A:O,HLOOKUP(C185,'Energy share'!$C$1:$O$2,2,FALSE),FALSE),VLOOKUP(LEFT(D185,LEN(D185)-2),'Energy share'!A:O,HLOOKUP(C185,'Energy share'!$C$1:$O$2,2,FALSE),FALSE))="","",_xlfn.IFNA(VLOOKUP(D185,'Energy share'!A:O,HLOOKUP(C185,'Energy share'!$C$1:$O$2,2,FALSE),FALSE),VLOOKUP(LEFT(D185,LEN(D185)-2),'Energy share'!A:O,HLOOKUP(C185,'Energy share'!$C$1:$O$2,2,FALSE),FALSE))),"")</f>
        <v/>
      </c>
    </row>
    <row r="186" spans="1:6" hidden="1" x14ac:dyDescent="0.25">
      <c r="A186">
        <f t="shared" si="9"/>
        <v>0</v>
      </c>
      <c r="B186" t="s">
        <v>2</v>
      </c>
      <c r="C186">
        <f t="shared" si="10"/>
        <v>2045</v>
      </c>
      <c r="D186" t="str">
        <f t="shared" si="11"/>
        <v>PUBTRAELCIMP43</v>
      </c>
      <c r="E186" t="str">
        <f t="shared" si="8"/>
        <v>BAU-PUBTRA-1</v>
      </c>
      <c r="F186" t="str">
        <f>_xlfn.IFNA(IF(_xlfn.IFNA(VLOOKUP(D186,'Energy share'!A:O,HLOOKUP(C186,'Energy share'!$C$1:$O$2,2,FALSE),FALSE),VLOOKUP(LEFT(D186,LEN(D186)-2),'Energy share'!A:O,HLOOKUP(C186,'Energy share'!$C$1:$O$2,2,FALSE),FALSE))="","",_xlfn.IFNA(VLOOKUP(D186,'Energy share'!A:O,HLOOKUP(C186,'Energy share'!$C$1:$O$2,2,FALSE),FALSE),VLOOKUP(LEFT(D186,LEN(D186)-2),'Energy share'!A:O,HLOOKUP(C186,'Energy share'!$C$1:$O$2,2,FALSE),FALSE))),"")</f>
        <v/>
      </c>
    </row>
    <row r="187" spans="1:6" hidden="1" x14ac:dyDescent="0.25">
      <c r="A187">
        <f t="shared" si="9"/>
        <v>0</v>
      </c>
      <c r="B187" t="s">
        <v>2</v>
      </c>
      <c r="C187">
        <f t="shared" si="10"/>
        <v>2045</v>
      </c>
      <c r="D187" t="str">
        <f t="shared" si="11"/>
        <v>PUBTRAELCIMP44</v>
      </c>
      <c r="E187" t="str">
        <f t="shared" si="8"/>
        <v>BAU-PUBTRA-1</v>
      </c>
      <c r="F187" t="str">
        <f>_xlfn.IFNA(IF(_xlfn.IFNA(VLOOKUP(D187,'Energy share'!A:O,HLOOKUP(C187,'Energy share'!$C$1:$O$2,2,FALSE),FALSE),VLOOKUP(LEFT(D187,LEN(D187)-2),'Energy share'!A:O,HLOOKUP(C187,'Energy share'!$C$1:$O$2,2,FALSE),FALSE))="","",_xlfn.IFNA(VLOOKUP(D187,'Energy share'!A:O,HLOOKUP(C187,'Energy share'!$C$1:$O$2,2,FALSE),FALSE),VLOOKUP(LEFT(D187,LEN(D187)-2),'Energy share'!A:O,HLOOKUP(C187,'Energy share'!$C$1:$O$2,2,FALSE),FALSE))),"")</f>
        <v/>
      </c>
    </row>
    <row r="188" spans="1:6" hidden="1" x14ac:dyDescent="0.25">
      <c r="A188">
        <f t="shared" si="9"/>
        <v>0</v>
      </c>
      <c r="B188" t="s">
        <v>2</v>
      </c>
      <c r="C188">
        <f t="shared" si="10"/>
        <v>2045</v>
      </c>
      <c r="D188" t="str">
        <f t="shared" si="11"/>
        <v>PUBTRAELCIMP45</v>
      </c>
      <c r="E188" t="str">
        <f t="shared" si="8"/>
        <v>BAU-PUBTRA-1</v>
      </c>
      <c r="F188" t="str">
        <f>_xlfn.IFNA(IF(_xlfn.IFNA(VLOOKUP(D188,'Energy share'!A:O,HLOOKUP(C188,'Energy share'!$C$1:$O$2,2,FALSE),FALSE),VLOOKUP(LEFT(D188,LEN(D188)-2),'Energy share'!A:O,HLOOKUP(C188,'Energy share'!$C$1:$O$2,2,FALSE),FALSE))="","",_xlfn.IFNA(VLOOKUP(D188,'Energy share'!A:O,HLOOKUP(C188,'Energy share'!$C$1:$O$2,2,FALSE),FALSE),VLOOKUP(LEFT(D188,LEN(D188)-2),'Energy share'!A:O,HLOOKUP(C188,'Energy share'!$C$1:$O$2,2,FALSE),FALSE))),"")</f>
        <v/>
      </c>
    </row>
    <row r="189" spans="1:6" hidden="1" x14ac:dyDescent="0.25">
      <c r="A189">
        <f t="shared" si="9"/>
        <v>0</v>
      </c>
      <c r="B189" t="s">
        <v>2</v>
      </c>
      <c r="C189">
        <f t="shared" si="10"/>
        <v>2045</v>
      </c>
      <c r="D189" t="str">
        <f t="shared" si="11"/>
        <v>PUBTRAELCIMP46</v>
      </c>
      <c r="E189" t="str">
        <f t="shared" si="8"/>
        <v>BAU-PUBTRA-1</v>
      </c>
      <c r="F189" t="str">
        <f>_xlfn.IFNA(IF(_xlfn.IFNA(VLOOKUP(D189,'Energy share'!A:O,HLOOKUP(C189,'Energy share'!$C$1:$O$2,2,FALSE),FALSE),VLOOKUP(LEFT(D189,LEN(D189)-2),'Energy share'!A:O,HLOOKUP(C189,'Energy share'!$C$1:$O$2,2,FALSE),FALSE))="","",_xlfn.IFNA(VLOOKUP(D189,'Energy share'!A:O,HLOOKUP(C189,'Energy share'!$C$1:$O$2,2,FALSE),FALSE),VLOOKUP(LEFT(D189,LEN(D189)-2),'Energy share'!A:O,HLOOKUP(C189,'Energy share'!$C$1:$O$2,2,FALSE),FALSE))),"")</f>
        <v/>
      </c>
    </row>
    <row r="190" spans="1:6" hidden="1" x14ac:dyDescent="0.25">
      <c r="A190">
        <f t="shared" si="9"/>
        <v>0</v>
      </c>
      <c r="B190" t="s">
        <v>2</v>
      </c>
      <c r="C190">
        <f t="shared" si="10"/>
        <v>2045</v>
      </c>
      <c r="D190" t="str">
        <f t="shared" si="11"/>
        <v>PUBTRAELCIMP47</v>
      </c>
      <c r="E190" t="str">
        <f t="shared" si="8"/>
        <v>BAU-PUBTRA-1</v>
      </c>
      <c r="F190" t="str">
        <f>_xlfn.IFNA(IF(_xlfn.IFNA(VLOOKUP(D190,'Energy share'!A:O,HLOOKUP(C190,'Energy share'!$C$1:$O$2,2,FALSE),FALSE),VLOOKUP(LEFT(D190,LEN(D190)-2),'Energy share'!A:O,HLOOKUP(C190,'Energy share'!$C$1:$O$2,2,FALSE),FALSE))="","",_xlfn.IFNA(VLOOKUP(D190,'Energy share'!A:O,HLOOKUP(C190,'Energy share'!$C$1:$O$2,2,FALSE),FALSE),VLOOKUP(LEFT(D190,LEN(D190)-2),'Energy share'!A:O,HLOOKUP(C190,'Energy share'!$C$1:$O$2,2,FALSE),FALSE))),"")</f>
        <v/>
      </c>
    </row>
    <row r="191" spans="1:6" hidden="1" x14ac:dyDescent="0.25">
      <c r="A191">
        <f t="shared" si="9"/>
        <v>0</v>
      </c>
      <c r="B191" t="s">
        <v>2</v>
      </c>
      <c r="C191">
        <f t="shared" si="10"/>
        <v>2045</v>
      </c>
      <c r="D191" t="str">
        <f t="shared" si="11"/>
        <v>PUBTRAELCIMP48</v>
      </c>
      <c r="E191" t="str">
        <f t="shared" si="8"/>
        <v>BAU-PUBTRA-1</v>
      </c>
      <c r="F191" t="str">
        <f>_xlfn.IFNA(IF(_xlfn.IFNA(VLOOKUP(D191,'Energy share'!A:O,HLOOKUP(C191,'Energy share'!$C$1:$O$2,2,FALSE),FALSE),VLOOKUP(LEFT(D191,LEN(D191)-2),'Energy share'!A:O,HLOOKUP(C191,'Energy share'!$C$1:$O$2,2,FALSE),FALSE))="","",_xlfn.IFNA(VLOOKUP(D191,'Energy share'!A:O,HLOOKUP(C191,'Energy share'!$C$1:$O$2,2,FALSE),FALSE),VLOOKUP(LEFT(D191,LEN(D191)-2),'Energy share'!A:O,HLOOKUP(C191,'Energy share'!$C$1:$O$2,2,FALSE),FALSE))),"")</f>
        <v/>
      </c>
    </row>
    <row r="192" spans="1:6" hidden="1" x14ac:dyDescent="0.25">
      <c r="A192">
        <f t="shared" si="9"/>
        <v>0</v>
      </c>
      <c r="B192" t="s">
        <v>2</v>
      </c>
      <c r="C192">
        <f t="shared" si="10"/>
        <v>2045</v>
      </c>
      <c r="D192" t="str">
        <f t="shared" si="11"/>
        <v>PUBTRAELCIMP49</v>
      </c>
      <c r="E192" t="str">
        <f t="shared" si="8"/>
        <v>BAU-PUBTRA-1</v>
      </c>
      <c r="F192" t="str">
        <f>_xlfn.IFNA(IF(_xlfn.IFNA(VLOOKUP(D192,'Energy share'!A:O,HLOOKUP(C192,'Energy share'!$C$1:$O$2,2,FALSE),FALSE),VLOOKUP(LEFT(D192,LEN(D192)-2),'Energy share'!A:O,HLOOKUP(C192,'Energy share'!$C$1:$O$2,2,FALSE),FALSE))="","",_xlfn.IFNA(VLOOKUP(D192,'Energy share'!A:O,HLOOKUP(C192,'Energy share'!$C$1:$O$2,2,FALSE),FALSE),VLOOKUP(LEFT(D192,LEN(D192)-2),'Energy share'!A:O,HLOOKUP(C192,'Energy share'!$C$1:$O$2,2,FALSE),FALSE))),"")</f>
        <v/>
      </c>
    </row>
    <row r="193" spans="1:6" hidden="1" x14ac:dyDescent="0.25">
      <c r="A193">
        <f t="shared" si="9"/>
        <v>0</v>
      </c>
      <c r="B193" t="s">
        <v>2</v>
      </c>
      <c r="C193">
        <f t="shared" si="10"/>
        <v>2045</v>
      </c>
      <c r="D193" t="str">
        <f t="shared" si="11"/>
        <v>PUBTRAELCIMP50</v>
      </c>
      <c r="E193" t="str">
        <f t="shared" si="8"/>
        <v>BAU-PUBTRA-1</v>
      </c>
      <c r="F193" t="str">
        <f>_xlfn.IFNA(IF(_xlfn.IFNA(VLOOKUP(D193,'Energy share'!A:O,HLOOKUP(C193,'Energy share'!$C$1:$O$2,2,FALSE),FALSE),VLOOKUP(LEFT(D193,LEN(D193)-2),'Energy share'!A:O,HLOOKUP(C193,'Energy share'!$C$1:$O$2,2,FALSE),FALSE))="","",_xlfn.IFNA(VLOOKUP(D193,'Energy share'!A:O,HLOOKUP(C193,'Energy share'!$C$1:$O$2,2,FALSE),FALSE),VLOOKUP(LEFT(D193,LEN(D193)-2),'Energy share'!A:O,HLOOKUP(C193,'Energy share'!$C$1:$O$2,2,FALSE),FALSE))),"")</f>
        <v/>
      </c>
    </row>
    <row r="194" spans="1:6" hidden="1" x14ac:dyDescent="0.25">
      <c r="A194">
        <f t="shared" si="9"/>
        <v>0</v>
      </c>
      <c r="B194" t="s">
        <v>2</v>
      </c>
      <c r="C194">
        <f t="shared" si="10"/>
        <v>2045</v>
      </c>
      <c r="D194" t="str">
        <f t="shared" si="11"/>
        <v>PUBTRAETHIMP</v>
      </c>
      <c r="E194" t="str">
        <f t="shared" ref="E194:E256" si="12">"BAU-"&amp;LEFT(D194,6)&amp;"-1"</f>
        <v>BAU-PUBTRA-1</v>
      </c>
      <c r="F194" t="str">
        <f>_xlfn.IFNA(IF(_xlfn.IFNA(VLOOKUP(D194,'Energy share'!A:O,HLOOKUP(C194,'Energy share'!$C$1:$O$2,2,FALSE),FALSE),VLOOKUP(LEFT(D194,LEN(D194)-2),'Energy share'!A:O,HLOOKUP(C194,'Energy share'!$C$1:$O$2,2,FALSE),FALSE))="","",_xlfn.IFNA(VLOOKUP(D194,'Energy share'!A:O,HLOOKUP(C194,'Energy share'!$C$1:$O$2,2,FALSE),FALSE),VLOOKUP(LEFT(D194,LEN(D194)-2),'Energy share'!A:O,HLOOKUP(C194,'Energy share'!$C$1:$O$2,2,FALSE),FALSE))),"")</f>
        <v/>
      </c>
    </row>
    <row r="195" spans="1:6" hidden="1" x14ac:dyDescent="0.25">
      <c r="A195">
        <f t="shared" ref="A195:A256" si="13">IF(F195="",0,1)</f>
        <v>0</v>
      </c>
      <c r="B195" t="s">
        <v>2</v>
      </c>
      <c r="C195">
        <f t="shared" si="10"/>
        <v>2045</v>
      </c>
      <c r="D195" t="str">
        <f t="shared" si="11"/>
        <v>PUBTRAFTDSLIMP</v>
      </c>
      <c r="E195" t="str">
        <f>'BAP-3_groups'!$A$2</f>
        <v>BAP-3-PUBTRA</v>
      </c>
      <c r="F195" t="str">
        <f>_xlfn.IFNA(IF(_xlfn.IFNA(VLOOKUP(D195,'Energy share'!A:O,HLOOKUP(C195,'Energy share'!$C$1:$O$2,2,FALSE),FALSE),VLOOKUP(LEFT(D195,LEN(D195)-2),'Energy share'!A:O,HLOOKUP(C195,'Energy share'!$C$1:$O$2,2,FALSE),FALSE))="","",_xlfn.IFNA(VLOOKUP(D195,'Energy share'!A:O,HLOOKUP(C195,'Energy share'!$C$1:$O$2,2,FALSE),FALSE),VLOOKUP(LEFT(D195,LEN(D195)-2),'Energy share'!A:O,HLOOKUP(C195,'Energy share'!$C$1:$O$2,2,FALSE),FALSE))),"")</f>
        <v/>
      </c>
    </row>
    <row r="196" spans="1:6" x14ac:dyDescent="0.25">
      <c r="A196">
        <f t="shared" si="13"/>
        <v>1</v>
      </c>
      <c r="B196" t="s">
        <v>2</v>
      </c>
      <c r="C196">
        <f t="shared" si="10"/>
        <v>2045</v>
      </c>
      <c r="D196" t="str">
        <f t="shared" si="11"/>
        <v>PUBTRAGASIMP</v>
      </c>
      <c r="E196" t="str">
        <f>'BAP-3_groups'!$A$2</f>
        <v>BAP-3-PUBTRA</v>
      </c>
      <c r="F196">
        <f>_xlfn.IFNA(IF(_xlfn.IFNA(VLOOKUP(D196,'Energy share'!A:O,HLOOKUP(C196,'Energy share'!$C$1:$O$2,2,FALSE),FALSE),VLOOKUP(LEFT(D196,LEN(D196)-2),'Energy share'!A:O,HLOOKUP(C196,'Energy share'!$C$1:$O$2,2,FALSE),FALSE))="","",_xlfn.IFNA(VLOOKUP(D196,'Energy share'!A:O,HLOOKUP(C196,'Energy share'!$C$1:$O$2,2,FALSE),FALSE),VLOOKUP(LEFT(D196,LEN(D196)-2),'Energy share'!A:O,HLOOKUP(C196,'Energy share'!$C$1:$O$2,2,FALSE),FALSE))),"")</f>
        <v>0.2916863703352926</v>
      </c>
    </row>
    <row r="197" spans="1:6" hidden="1" x14ac:dyDescent="0.25">
      <c r="A197">
        <f t="shared" si="13"/>
        <v>0</v>
      </c>
      <c r="B197" t="s">
        <v>2</v>
      </c>
      <c r="C197">
        <f t="shared" si="10"/>
        <v>2045</v>
      </c>
      <c r="D197" t="str">
        <f t="shared" si="11"/>
        <v>PUBTRAHFOIMP</v>
      </c>
      <c r="E197" t="str">
        <f>'BAP-3_groups'!$A$2</f>
        <v>BAP-3-PUBTRA</v>
      </c>
      <c r="F197" t="str">
        <f>_xlfn.IFNA(IF(_xlfn.IFNA(VLOOKUP(D197,'Energy share'!A:O,HLOOKUP(C197,'Energy share'!$C$1:$O$2,2,FALSE),FALSE),VLOOKUP(LEFT(D197,LEN(D197)-2),'Energy share'!A:O,HLOOKUP(C197,'Energy share'!$C$1:$O$2,2,FALSE),FALSE))="","",_xlfn.IFNA(VLOOKUP(D197,'Energy share'!A:O,HLOOKUP(C197,'Energy share'!$C$1:$O$2,2,FALSE),FALSE),VLOOKUP(LEFT(D197,LEN(D197)-2),'Energy share'!A:O,HLOOKUP(C197,'Energy share'!$C$1:$O$2,2,FALSE),FALSE))),"")</f>
        <v/>
      </c>
    </row>
    <row r="198" spans="1:6" hidden="1" x14ac:dyDescent="0.25">
      <c r="A198">
        <f t="shared" si="13"/>
        <v>0</v>
      </c>
      <c r="B198" t="s">
        <v>2</v>
      </c>
      <c r="C198">
        <f t="shared" si="10"/>
        <v>2045</v>
      </c>
      <c r="D198" t="str">
        <f t="shared" si="11"/>
        <v>PUBTRAHH2IMP</v>
      </c>
      <c r="E198" t="str">
        <f t="shared" si="12"/>
        <v>BAU-PUBTRA-1</v>
      </c>
      <c r="F198" t="str">
        <f>_xlfn.IFNA(IF(_xlfn.IFNA(VLOOKUP(D198,'Energy share'!A:O,HLOOKUP(C198,'Energy share'!$C$1:$O$2,2,FALSE),FALSE),VLOOKUP(LEFT(D198,LEN(D198)-2),'Energy share'!A:O,HLOOKUP(C198,'Energy share'!$C$1:$O$2,2,FALSE),FALSE))="","",_xlfn.IFNA(VLOOKUP(D198,'Energy share'!A:O,HLOOKUP(C198,'Energy share'!$C$1:$O$2,2,FALSE),FALSE),VLOOKUP(LEFT(D198,LEN(D198)-2),'Energy share'!A:O,HLOOKUP(C198,'Energy share'!$C$1:$O$2,2,FALSE),FALSE))),"")</f>
        <v/>
      </c>
    </row>
    <row r="199" spans="1:6" hidden="1" x14ac:dyDescent="0.25">
      <c r="A199">
        <f t="shared" si="13"/>
        <v>0</v>
      </c>
      <c r="B199" t="s">
        <v>2</v>
      </c>
      <c r="C199">
        <f t="shared" si="10"/>
        <v>2045</v>
      </c>
      <c r="D199" t="str">
        <f t="shared" si="11"/>
        <v>PUBTRAKERIMP</v>
      </c>
      <c r="E199" t="str">
        <f>'BAP-3_groups'!$A$2</f>
        <v>BAP-3-PUBTRA</v>
      </c>
      <c r="F199" t="str">
        <f>_xlfn.IFNA(IF(_xlfn.IFNA(VLOOKUP(D199,'Energy share'!A:O,HLOOKUP(C199,'Energy share'!$C$1:$O$2,2,FALSE),FALSE),VLOOKUP(LEFT(D199,LEN(D199)-2),'Energy share'!A:O,HLOOKUP(C199,'Energy share'!$C$1:$O$2,2,FALSE),FALSE))="","",_xlfn.IFNA(VLOOKUP(D199,'Energy share'!A:O,HLOOKUP(C199,'Energy share'!$C$1:$O$2,2,FALSE),FALSE),VLOOKUP(LEFT(D199,LEN(D199)-2),'Energy share'!A:O,HLOOKUP(C199,'Energy share'!$C$1:$O$2,2,FALSE),FALSE))),"")</f>
        <v/>
      </c>
    </row>
    <row r="200" spans="1:6" hidden="1" x14ac:dyDescent="0.25">
      <c r="A200">
        <f t="shared" si="13"/>
        <v>0</v>
      </c>
      <c r="B200" t="s">
        <v>2</v>
      </c>
      <c r="C200">
        <f t="shared" si="10"/>
        <v>2045</v>
      </c>
      <c r="D200" t="str">
        <f t="shared" si="11"/>
        <v>PUBTRALFOIMP</v>
      </c>
      <c r="E200" t="str">
        <f>'BAP-3_groups'!$A$2</f>
        <v>BAP-3-PUBTRA</v>
      </c>
      <c r="F200" t="str">
        <f>_xlfn.IFNA(IF(_xlfn.IFNA(VLOOKUP(D200,'Energy share'!A:O,HLOOKUP(C200,'Energy share'!$C$1:$O$2,2,FALSE),FALSE),VLOOKUP(LEFT(D200,LEN(D200)-2),'Energy share'!A:O,HLOOKUP(C200,'Energy share'!$C$1:$O$2,2,FALSE),FALSE))="","",_xlfn.IFNA(VLOOKUP(D200,'Energy share'!A:O,HLOOKUP(C200,'Energy share'!$C$1:$O$2,2,FALSE),FALSE),VLOOKUP(LEFT(D200,LEN(D200)-2),'Energy share'!A:O,HLOOKUP(C200,'Energy share'!$C$1:$O$2,2,FALSE),FALSE))),"")</f>
        <v/>
      </c>
    </row>
    <row r="201" spans="1:6" hidden="1" x14ac:dyDescent="0.25">
      <c r="A201">
        <f t="shared" si="13"/>
        <v>0</v>
      </c>
      <c r="B201" t="s">
        <v>2</v>
      </c>
      <c r="C201">
        <f t="shared" si="10"/>
        <v>2045</v>
      </c>
      <c r="D201" t="str">
        <f t="shared" si="11"/>
        <v>PUBTRANGAIMP</v>
      </c>
      <c r="E201" t="str">
        <f>'BAP-3_groups'!$A$2</f>
        <v>BAP-3-PUBTRA</v>
      </c>
      <c r="F201" t="str">
        <f>_xlfn.IFNA(IF(_xlfn.IFNA(VLOOKUP(D201,'Energy share'!A:O,HLOOKUP(C201,'Energy share'!$C$1:$O$2,2,FALSE),FALSE),VLOOKUP(LEFT(D201,LEN(D201)-2),'Energy share'!A:O,HLOOKUP(C201,'Energy share'!$C$1:$O$2,2,FALSE),FALSE))="","",_xlfn.IFNA(VLOOKUP(D201,'Energy share'!A:O,HLOOKUP(C201,'Energy share'!$C$1:$O$2,2,FALSE),FALSE),VLOOKUP(LEFT(D201,LEN(D201)-2),'Energy share'!A:O,HLOOKUP(C201,'Energy share'!$C$1:$O$2,2,FALSE),FALSE))),"")</f>
        <v/>
      </c>
    </row>
    <row r="202" spans="1:6" hidden="1" x14ac:dyDescent="0.25">
      <c r="A202">
        <f t="shared" si="13"/>
        <v>0</v>
      </c>
      <c r="B202" t="s">
        <v>2</v>
      </c>
      <c r="C202">
        <f t="shared" si="10"/>
        <v>2045</v>
      </c>
      <c r="D202" t="str">
        <f t="shared" si="11"/>
        <v>PUBTRAPROIMP</v>
      </c>
      <c r="E202" t="str">
        <f>'BAP-3_groups'!$A$2</f>
        <v>BAP-3-PUBTRA</v>
      </c>
      <c r="F202" t="str">
        <f>_xlfn.IFNA(IF(_xlfn.IFNA(VLOOKUP(D202,'Energy share'!A:O,HLOOKUP(C202,'Energy share'!$C$1:$O$2,2,FALSE),FALSE),VLOOKUP(LEFT(D202,LEN(D202)-2),'Energy share'!A:O,HLOOKUP(C202,'Energy share'!$C$1:$O$2,2,FALSE),FALSE))="","",_xlfn.IFNA(VLOOKUP(D202,'Energy share'!A:O,HLOOKUP(C202,'Energy share'!$C$1:$O$2,2,FALSE),FALSE),VLOOKUP(LEFT(D202,LEN(D202)-2),'Energy share'!A:O,HLOOKUP(C202,'Energy share'!$C$1:$O$2,2,FALSE),FALSE))),"")</f>
        <v/>
      </c>
    </row>
    <row r="203" spans="1:6" hidden="1" x14ac:dyDescent="0.25">
      <c r="A203">
        <f t="shared" si="13"/>
        <v>0</v>
      </c>
      <c r="B203" t="s">
        <v>2</v>
      </c>
      <c r="C203">
        <f t="shared" si="10"/>
        <v>2045</v>
      </c>
      <c r="D203" t="str">
        <f t="shared" si="11"/>
        <v>PUBTRARDSLIMP</v>
      </c>
      <c r="E203" t="str">
        <f t="shared" si="12"/>
        <v>BAU-PUBTRA-1</v>
      </c>
      <c r="F203" t="str">
        <f>_xlfn.IFNA(IF(_xlfn.IFNA(VLOOKUP(D203,'Energy share'!A:O,HLOOKUP(C203,'Energy share'!$C$1:$O$2,2,FALSE),FALSE),VLOOKUP(LEFT(D203,LEN(D203)-2),'Energy share'!A:O,HLOOKUP(C203,'Energy share'!$C$1:$O$2,2,FALSE),FALSE))="","",_xlfn.IFNA(VLOOKUP(D203,'Energy share'!A:O,HLOOKUP(C203,'Energy share'!$C$1:$O$2,2,FALSE),FALSE),VLOOKUP(LEFT(D203,LEN(D203)-2),'Energy share'!A:O,HLOOKUP(C203,'Energy share'!$C$1:$O$2,2,FALSE),FALSE))),"")</f>
        <v/>
      </c>
    </row>
    <row r="204" spans="1:6" hidden="1" x14ac:dyDescent="0.25">
      <c r="A204">
        <f t="shared" si="13"/>
        <v>0</v>
      </c>
      <c r="B204" t="s">
        <v>2</v>
      </c>
      <c r="C204">
        <f t="shared" si="10"/>
        <v>2045</v>
      </c>
      <c r="D204" t="str">
        <f t="shared" si="11"/>
        <v>PUBTRASGAIMP</v>
      </c>
      <c r="E204" t="str">
        <f t="shared" si="12"/>
        <v>BAU-PUBTRA-1</v>
      </c>
      <c r="F204" t="str">
        <f>_xlfn.IFNA(IF(_xlfn.IFNA(VLOOKUP(D204,'Energy share'!A:O,HLOOKUP(C204,'Energy share'!$C$1:$O$2,2,FALSE),FALSE),VLOOKUP(LEFT(D204,LEN(D204)-2),'Energy share'!A:O,HLOOKUP(C204,'Energy share'!$C$1:$O$2,2,FALSE),FALSE))="","",_xlfn.IFNA(VLOOKUP(D204,'Energy share'!A:O,HLOOKUP(C204,'Energy share'!$C$1:$O$2,2,FALSE),FALSE),VLOOKUP(LEFT(D204,LEN(D204)-2),'Energy share'!A:O,HLOOKUP(C204,'Energy share'!$C$1:$O$2,2,FALSE),FALSE))),"")</f>
        <v/>
      </c>
    </row>
    <row r="205" spans="1:6" hidden="1" x14ac:dyDescent="0.25">
      <c r="A205">
        <f t="shared" si="13"/>
        <v>0</v>
      </c>
      <c r="B205" t="s">
        <v>2</v>
      </c>
      <c r="C205">
        <f t="shared" si="10"/>
        <v>2045</v>
      </c>
      <c r="D205" t="str">
        <f t="shared" si="11"/>
        <v>PUBTRASMTNIMP</v>
      </c>
      <c r="E205" t="str">
        <f t="shared" si="12"/>
        <v>BAU-PUBTRA-1</v>
      </c>
      <c r="F205" t="str">
        <f>_xlfn.IFNA(IF(_xlfn.IFNA(VLOOKUP(D205,'Energy share'!A:O,HLOOKUP(C205,'Energy share'!$C$1:$O$2,2,FALSE),FALSE),VLOOKUP(LEFT(D205,LEN(D205)-2),'Energy share'!A:O,HLOOKUP(C205,'Energy share'!$C$1:$O$2,2,FALSE),FALSE))="","",_xlfn.IFNA(VLOOKUP(D205,'Energy share'!A:O,HLOOKUP(C205,'Energy share'!$C$1:$O$2,2,FALSE),FALSE),VLOOKUP(LEFT(D205,LEN(D205)-2),'Energy share'!A:O,HLOOKUP(C205,'Energy share'!$C$1:$O$2,2,FALSE),FALSE))),"")</f>
        <v/>
      </c>
    </row>
    <row r="206" spans="1:6" hidden="1" x14ac:dyDescent="0.25">
      <c r="A206">
        <f t="shared" si="13"/>
        <v>0</v>
      </c>
      <c r="B206" t="s">
        <v>2</v>
      </c>
      <c r="C206">
        <f t="shared" si="10"/>
        <v>2050</v>
      </c>
      <c r="D206" t="str">
        <f t="shared" si="11"/>
        <v>PUBTRABDSLIMP</v>
      </c>
      <c r="E206" t="str">
        <f t="shared" si="12"/>
        <v>BAU-PUBTRA-1</v>
      </c>
      <c r="F206" t="str">
        <f>_xlfn.IFNA(IF(_xlfn.IFNA(VLOOKUP(D206,'Energy share'!A:O,HLOOKUP(C206,'Energy share'!$C$1:$O$2,2,FALSE),FALSE),VLOOKUP(LEFT(D206,LEN(D206)-2),'Energy share'!A:O,HLOOKUP(C206,'Energy share'!$C$1:$O$2,2,FALSE),FALSE))="","",_xlfn.IFNA(VLOOKUP(D206,'Energy share'!A:O,HLOOKUP(C206,'Energy share'!$C$1:$O$2,2,FALSE),FALSE),VLOOKUP(LEFT(D206,LEN(D206)-2),'Energy share'!A:O,HLOOKUP(C206,'Energy share'!$C$1:$O$2,2,FALSE),FALSE))),"")</f>
        <v/>
      </c>
    </row>
    <row r="207" spans="1:6" hidden="1" x14ac:dyDescent="0.25">
      <c r="A207">
        <f t="shared" si="13"/>
        <v>0</v>
      </c>
      <c r="B207" t="s">
        <v>2</v>
      </c>
      <c r="C207">
        <f t="shared" si="10"/>
        <v>2050</v>
      </c>
      <c r="D207" t="str">
        <f t="shared" si="11"/>
        <v>PUBTRABMTNIMP</v>
      </c>
      <c r="E207" t="str">
        <f t="shared" si="12"/>
        <v>BAU-PUBTRA-1</v>
      </c>
      <c r="F207" t="str">
        <f>_xlfn.IFNA(IF(_xlfn.IFNA(VLOOKUP(D207,'Energy share'!A:O,HLOOKUP(C207,'Energy share'!$C$1:$O$2,2,FALSE),FALSE),VLOOKUP(LEFT(D207,LEN(D207)-2),'Energy share'!A:O,HLOOKUP(C207,'Energy share'!$C$1:$O$2,2,FALSE),FALSE))="","",_xlfn.IFNA(VLOOKUP(D207,'Energy share'!A:O,HLOOKUP(C207,'Energy share'!$C$1:$O$2,2,FALSE),FALSE),VLOOKUP(LEFT(D207,LEN(D207)-2),'Energy share'!A:O,HLOOKUP(C207,'Energy share'!$C$1:$O$2,2,FALSE),FALSE))),"")</f>
        <v/>
      </c>
    </row>
    <row r="208" spans="1:6" hidden="1" x14ac:dyDescent="0.25">
      <c r="A208">
        <f t="shared" si="13"/>
        <v>0</v>
      </c>
      <c r="B208" t="s">
        <v>2</v>
      </c>
      <c r="C208">
        <f t="shared" si="10"/>
        <v>2050</v>
      </c>
      <c r="D208" t="str">
        <f t="shared" si="11"/>
        <v>PUBTRACETHIMP</v>
      </c>
      <c r="E208" t="str">
        <f t="shared" si="12"/>
        <v>BAU-PUBTRA-1</v>
      </c>
      <c r="F208" t="str">
        <f>_xlfn.IFNA(IF(_xlfn.IFNA(VLOOKUP(D208,'Energy share'!A:O,HLOOKUP(C208,'Energy share'!$C$1:$O$2,2,FALSE),FALSE),VLOOKUP(LEFT(D208,LEN(D208)-2),'Energy share'!A:O,HLOOKUP(C208,'Energy share'!$C$1:$O$2,2,FALSE),FALSE))="","",_xlfn.IFNA(VLOOKUP(D208,'Energy share'!A:O,HLOOKUP(C208,'Energy share'!$C$1:$O$2,2,FALSE),FALSE),VLOOKUP(LEFT(D208,LEN(D208)-2),'Energy share'!A:O,HLOOKUP(C208,'Energy share'!$C$1:$O$2,2,FALSE),FALSE))),"")</f>
        <v/>
      </c>
    </row>
    <row r="209" spans="1:6" x14ac:dyDescent="0.25">
      <c r="A209">
        <f t="shared" si="13"/>
        <v>1</v>
      </c>
      <c r="B209" t="s">
        <v>2</v>
      </c>
      <c r="C209">
        <f t="shared" si="10"/>
        <v>2050</v>
      </c>
      <c r="D209" t="str">
        <f t="shared" si="11"/>
        <v>PUBTRADSLIMP</v>
      </c>
      <c r="E209" t="str">
        <f>'BAP-3_groups'!$A$2</f>
        <v>BAP-3-PUBTRA</v>
      </c>
      <c r="F209">
        <f>_xlfn.IFNA(IF(_xlfn.IFNA(VLOOKUP(D209,'Energy share'!A:O,HLOOKUP(C209,'Energy share'!$C$1:$O$2,2,FALSE),FALSE),VLOOKUP(LEFT(D209,LEN(D209)-2),'Energy share'!A:O,HLOOKUP(C209,'Energy share'!$C$1:$O$2,2,FALSE),FALSE))="","",_xlfn.IFNA(VLOOKUP(D209,'Energy share'!A:O,HLOOKUP(C209,'Energy share'!$C$1:$O$2,2,FALSE),FALSE),VLOOKUP(LEFT(D209,LEN(D209)-2),'Energy share'!A:O,HLOOKUP(C209,'Energy share'!$C$1:$O$2,2,FALSE),FALSE))),"")</f>
        <v>0.24198672937957669</v>
      </c>
    </row>
    <row r="210" spans="1:6" hidden="1" x14ac:dyDescent="0.25">
      <c r="A210">
        <f t="shared" si="13"/>
        <v>0</v>
      </c>
      <c r="B210" t="s">
        <v>2</v>
      </c>
      <c r="C210">
        <f t="shared" si="10"/>
        <v>2050</v>
      </c>
      <c r="D210" t="str">
        <f t="shared" si="11"/>
        <v>PUBTRAELCIMP16</v>
      </c>
      <c r="E210" t="str">
        <f t="shared" si="12"/>
        <v>BAU-PUBTRA-1</v>
      </c>
      <c r="F210" t="str">
        <f>_xlfn.IFNA(IF(_xlfn.IFNA(VLOOKUP(D210,'Energy share'!A:O,HLOOKUP(C210,'Energy share'!$C$1:$O$2,2,FALSE),FALSE),VLOOKUP(LEFT(D210,LEN(D210)-2),'Energy share'!A:O,HLOOKUP(C210,'Energy share'!$C$1:$O$2,2,FALSE),FALSE))="","",_xlfn.IFNA(VLOOKUP(D210,'Energy share'!A:O,HLOOKUP(C210,'Energy share'!$C$1:$O$2,2,FALSE),FALSE),VLOOKUP(LEFT(D210,LEN(D210)-2),'Energy share'!A:O,HLOOKUP(C210,'Energy share'!$C$1:$O$2,2,FALSE),FALSE))),"")</f>
        <v/>
      </c>
    </row>
    <row r="211" spans="1:6" hidden="1" x14ac:dyDescent="0.25">
      <c r="A211">
        <f t="shared" si="13"/>
        <v>0</v>
      </c>
      <c r="B211" t="s">
        <v>2</v>
      </c>
      <c r="C211">
        <f t="shared" si="10"/>
        <v>2050</v>
      </c>
      <c r="D211" t="str">
        <f t="shared" si="11"/>
        <v>PUBTRAELCIMP17</v>
      </c>
      <c r="E211" t="str">
        <f t="shared" si="12"/>
        <v>BAU-PUBTRA-1</v>
      </c>
      <c r="F211" t="str">
        <f>_xlfn.IFNA(IF(_xlfn.IFNA(VLOOKUP(D211,'Energy share'!A:O,HLOOKUP(C211,'Energy share'!$C$1:$O$2,2,FALSE),FALSE),VLOOKUP(LEFT(D211,LEN(D211)-2),'Energy share'!A:O,HLOOKUP(C211,'Energy share'!$C$1:$O$2,2,FALSE),FALSE))="","",_xlfn.IFNA(VLOOKUP(D211,'Energy share'!A:O,HLOOKUP(C211,'Energy share'!$C$1:$O$2,2,FALSE),FALSE),VLOOKUP(LEFT(D211,LEN(D211)-2),'Energy share'!A:O,HLOOKUP(C211,'Energy share'!$C$1:$O$2,2,FALSE),FALSE))),"")</f>
        <v/>
      </c>
    </row>
    <row r="212" spans="1:6" hidden="1" x14ac:dyDescent="0.25">
      <c r="A212">
        <f t="shared" si="13"/>
        <v>0</v>
      </c>
      <c r="B212" t="s">
        <v>2</v>
      </c>
      <c r="C212">
        <f t="shared" si="10"/>
        <v>2050</v>
      </c>
      <c r="D212" t="str">
        <f t="shared" si="11"/>
        <v>PUBTRAELCIMP18</v>
      </c>
      <c r="E212" t="str">
        <f t="shared" si="12"/>
        <v>BAU-PUBTRA-1</v>
      </c>
      <c r="F212" t="str">
        <f>_xlfn.IFNA(IF(_xlfn.IFNA(VLOOKUP(D212,'Energy share'!A:O,HLOOKUP(C212,'Energy share'!$C$1:$O$2,2,FALSE),FALSE),VLOOKUP(LEFT(D212,LEN(D212)-2),'Energy share'!A:O,HLOOKUP(C212,'Energy share'!$C$1:$O$2,2,FALSE),FALSE))="","",_xlfn.IFNA(VLOOKUP(D212,'Energy share'!A:O,HLOOKUP(C212,'Energy share'!$C$1:$O$2,2,FALSE),FALSE),VLOOKUP(LEFT(D212,LEN(D212)-2),'Energy share'!A:O,HLOOKUP(C212,'Energy share'!$C$1:$O$2,2,FALSE),FALSE))),"")</f>
        <v/>
      </c>
    </row>
    <row r="213" spans="1:6" hidden="1" x14ac:dyDescent="0.25">
      <c r="A213">
        <f t="shared" si="13"/>
        <v>0</v>
      </c>
      <c r="B213" t="s">
        <v>2</v>
      </c>
      <c r="C213">
        <f t="shared" si="10"/>
        <v>2050</v>
      </c>
      <c r="D213" t="str">
        <f t="shared" si="11"/>
        <v>PUBTRAELCIMP19</v>
      </c>
      <c r="E213" t="str">
        <f t="shared" si="12"/>
        <v>BAU-PUBTRA-1</v>
      </c>
      <c r="F213" t="str">
        <f>_xlfn.IFNA(IF(_xlfn.IFNA(VLOOKUP(D213,'Energy share'!A:O,HLOOKUP(C213,'Energy share'!$C$1:$O$2,2,FALSE),FALSE),VLOOKUP(LEFT(D213,LEN(D213)-2),'Energy share'!A:O,HLOOKUP(C213,'Energy share'!$C$1:$O$2,2,FALSE),FALSE))="","",_xlfn.IFNA(VLOOKUP(D213,'Energy share'!A:O,HLOOKUP(C213,'Energy share'!$C$1:$O$2,2,FALSE),FALSE),VLOOKUP(LEFT(D213,LEN(D213)-2),'Energy share'!A:O,HLOOKUP(C213,'Energy share'!$C$1:$O$2,2,FALSE),FALSE))),"")</f>
        <v/>
      </c>
    </row>
    <row r="214" spans="1:6" hidden="1" x14ac:dyDescent="0.25">
      <c r="A214">
        <f t="shared" si="13"/>
        <v>0</v>
      </c>
      <c r="B214" t="s">
        <v>2</v>
      </c>
      <c r="C214">
        <f t="shared" si="10"/>
        <v>2050</v>
      </c>
      <c r="D214" t="str">
        <f t="shared" si="11"/>
        <v>PUBTRAELCIMP20</v>
      </c>
      <c r="E214" t="str">
        <f t="shared" si="12"/>
        <v>BAU-PUBTRA-1</v>
      </c>
      <c r="F214" t="str">
        <f>_xlfn.IFNA(IF(_xlfn.IFNA(VLOOKUP(D214,'Energy share'!A:O,HLOOKUP(C214,'Energy share'!$C$1:$O$2,2,FALSE),FALSE),VLOOKUP(LEFT(D214,LEN(D214)-2),'Energy share'!A:O,HLOOKUP(C214,'Energy share'!$C$1:$O$2,2,FALSE),FALSE))="","",_xlfn.IFNA(VLOOKUP(D214,'Energy share'!A:O,HLOOKUP(C214,'Energy share'!$C$1:$O$2,2,FALSE),FALSE),VLOOKUP(LEFT(D214,LEN(D214)-2),'Energy share'!A:O,HLOOKUP(C214,'Energy share'!$C$1:$O$2,2,FALSE),FALSE))),"")</f>
        <v/>
      </c>
    </row>
    <row r="215" spans="1:6" hidden="1" x14ac:dyDescent="0.25">
      <c r="A215">
        <f t="shared" si="13"/>
        <v>0</v>
      </c>
      <c r="B215" t="s">
        <v>2</v>
      </c>
      <c r="C215">
        <f t="shared" si="10"/>
        <v>2050</v>
      </c>
      <c r="D215" t="str">
        <f t="shared" si="11"/>
        <v>PUBTRAELCIMP21</v>
      </c>
      <c r="E215" t="str">
        <f t="shared" si="12"/>
        <v>BAU-PUBTRA-1</v>
      </c>
      <c r="F215" t="str">
        <f>_xlfn.IFNA(IF(_xlfn.IFNA(VLOOKUP(D215,'Energy share'!A:O,HLOOKUP(C215,'Energy share'!$C$1:$O$2,2,FALSE),FALSE),VLOOKUP(LEFT(D215,LEN(D215)-2),'Energy share'!A:O,HLOOKUP(C215,'Energy share'!$C$1:$O$2,2,FALSE),FALSE))="","",_xlfn.IFNA(VLOOKUP(D215,'Energy share'!A:O,HLOOKUP(C215,'Energy share'!$C$1:$O$2,2,FALSE),FALSE),VLOOKUP(LEFT(D215,LEN(D215)-2),'Energy share'!A:O,HLOOKUP(C215,'Energy share'!$C$1:$O$2,2,FALSE),FALSE))),"")</f>
        <v/>
      </c>
    </row>
    <row r="216" spans="1:6" hidden="1" x14ac:dyDescent="0.25">
      <c r="A216">
        <f t="shared" si="13"/>
        <v>0</v>
      </c>
      <c r="B216" t="s">
        <v>2</v>
      </c>
      <c r="C216">
        <f t="shared" si="10"/>
        <v>2050</v>
      </c>
      <c r="D216" t="str">
        <f t="shared" si="11"/>
        <v>PUBTRAELCIMP22</v>
      </c>
      <c r="E216" t="str">
        <f t="shared" si="12"/>
        <v>BAU-PUBTRA-1</v>
      </c>
      <c r="F216" t="str">
        <f>_xlfn.IFNA(IF(_xlfn.IFNA(VLOOKUP(D216,'Energy share'!A:O,HLOOKUP(C216,'Energy share'!$C$1:$O$2,2,FALSE),FALSE),VLOOKUP(LEFT(D216,LEN(D216)-2),'Energy share'!A:O,HLOOKUP(C216,'Energy share'!$C$1:$O$2,2,FALSE),FALSE))="","",_xlfn.IFNA(VLOOKUP(D216,'Energy share'!A:O,HLOOKUP(C216,'Energy share'!$C$1:$O$2,2,FALSE),FALSE),VLOOKUP(LEFT(D216,LEN(D216)-2),'Energy share'!A:O,HLOOKUP(C216,'Energy share'!$C$1:$O$2,2,FALSE),FALSE))),"")</f>
        <v/>
      </c>
    </row>
    <row r="217" spans="1:6" hidden="1" x14ac:dyDescent="0.25">
      <c r="A217">
        <f t="shared" si="13"/>
        <v>0</v>
      </c>
      <c r="B217" t="s">
        <v>2</v>
      </c>
      <c r="C217">
        <f t="shared" si="10"/>
        <v>2050</v>
      </c>
      <c r="D217" t="str">
        <f t="shared" si="11"/>
        <v>PUBTRAELCIMP23</v>
      </c>
      <c r="E217" t="str">
        <f t="shared" si="12"/>
        <v>BAU-PUBTRA-1</v>
      </c>
      <c r="F217" t="str">
        <f>_xlfn.IFNA(IF(_xlfn.IFNA(VLOOKUP(D217,'Energy share'!A:O,HLOOKUP(C217,'Energy share'!$C$1:$O$2,2,FALSE),FALSE),VLOOKUP(LEFT(D217,LEN(D217)-2),'Energy share'!A:O,HLOOKUP(C217,'Energy share'!$C$1:$O$2,2,FALSE),FALSE))="","",_xlfn.IFNA(VLOOKUP(D217,'Energy share'!A:O,HLOOKUP(C217,'Energy share'!$C$1:$O$2,2,FALSE),FALSE),VLOOKUP(LEFT(D217,LEN(D217)-2),'Energy share'!A:O,HLOOKUP(C217,'Energy share'!$C$1:$O$2,2,FALSE),FALSE))),"")</f>
        <v/>
      </c>
    </row>
    <row r="218" spans="1:6" hidden="1" x14ac:dyDescent="0.25">
      <c r="A218">
        <f t="shared" si="13"/>
        <v>0</v>
      </c>
      <c r="B218" t="s">
        <v>2</v>
      </c>
      <c r="C218">
        <f t="shared" si="10"/>
        <v>2050</v>
      </c>
      <c r="D218" t="str">
        <f t="shared" si="11"/>
        <v>PUBTRAELCIMP24</v>
      </c>
      <c r="E218" t="str">
        <f t="shared" si="12"/>
        <v>BAU-PUBTRA-1</v>
      </c>
      <c r="F218" t="str">
        <f>_xlfn.IFNA(IF(_xlfn.IFNA(VLOOKUP(D218,'Energy share'!A:O,HLOOKUP(C218,'Energy share'!$C$1:$O$2,2,FALSE),FALSE),VLOOKUP(LEFT(D218,LEN(D218)-2),'Energy share'!A:O,HLOOKUP(C218,'Energy share'!$C$1:$O$2,2,FALSE),FALSE))="","",_xlfn.IFNA(VLOOKUP(D218,'Energy share'!A:O,HLOOKUP(C218,'Energy share'!$C$1:$O$2,2,FALSE),FALSE),VLOOKUP(LEFT(D218,LEN(D218)-2),'Energy share'!A:O,HLOOKUP(C218,'Energy share'!$C$1:$O$2,2,FALSE),FALSE))),"")</f>
        <v/>
      </c>
    </row>
    <row r="219" spans="1:6" hidden="1" x14ac:dyDescent="0.25">
      <c r="A219">
        <f t="shared" si="13"/>
        <v>0</v>
      </c>
      <c r="B219" t="s">
        <v>2</v>
      </c>
      <c r="C219">
        <f t="shared" si="10"/>
        <v>2050</v>
      </c>
      <c r="D219" t="str">
        <f t="shared" si="11"/>
        <v>PUBTRAELCIMP25</v>
      </c>
      <c r="E219" t="str">
        <f t="shared" si="12"/>
        <v>BAU-PUBTRA-1</v>
      </c>
      <c r="F219" t="str">
        <f>_xlfn.IFNA(IF(_xlfn.IFNA(VLOOKUP(D219,'Energy share'!A:O,HLOOKUP(C219,'Energy share'!$C$1:$O$2,2,FALSE),FALSE),VLOOKUP(LEFT(D219,LEN(D219)-2),'Energy share'!A:O,HLOOKUP(C219,'Energy share'!$C$1:$O$2,2,FALSE),FALSE))="","",_xlfn.IFNA(VLOOKUP(D219,'Energy share'!A:O,HLOOKUP(C219,'Energy share'!$C$1:$O$2,2,FALSE),FALSE),VLOOKUP(LEFT(D219,LEN(D219)-2),'Energy share'!A:O,HLOOKUP(C219,'Energy share'!$C$1:$O$2,2,FALSE),FALSE))),"")</f>
        <v/>
      </c>
    </row>
    <row r="220" spans="1:6" hidden="1" x14ac:dyDescent="0.25">
      <c r="A220">
        <f t="shared" si="13"/>
        <v>0</v>
      </c>
      <c r="B220" t="s">
        <v>2</v>
      </c>
      <c r="C220">
        <f t="shared" si="10"/>
        <v>2050</v>
      </c>
      <c r="D220" t="str">
        <f t="shared" si="11"/>
        <v>PUBTRAELCIMP26</v>
      </c>
      <c r="E220" t="str">
        <f t="shared" si="12"/>
        <v>BAU-PUBTRA-1</v>
      </c>
      <c r="F220" t="str">
        <f>_xlfn.IFNA(IF(_xlfn.IFNA(VLOOKUP(D220,'Energy share'!A:O,HLOOKUP(C220,'Energy share'!$C$1:$O$2,2,FALSE),FALSE),VLOOKUP(LEFT(D220,LEN(D220)-2),'Energy share'!A:O,HLOOKUP(C220,'Energy share'!$C$1:$O$2,2,FALSE),FALSE))="","",_xlfn.IFNA(VLOOKUP(D220,'Energy share'!A:O,HLOOKUP(C220,'Energy share'!$C$1:$O$2,2,FALSE),FALSE),VLOOKUP(LEFT(D220,LEN(D220)-2),'Energy share'!A:O,HLOOKUP(C220,'Energy share'!$C$1:$O$2,2,FALSE),FALSE))),"")</f>
        <v/>
      </c>
    </row>
    <row r="221" spans="1:6" hidden="1" x14ac:dyDescent="0.25">
      <c r="A221">
        <f t="shared" si="13"/>
        <v>0</v>
      </c>
      <c r="B221" t="s">
        <v>2</v>
      </c>
      <c r="C221">
        <f t="shared" si="10"/>
        <v>2050</v>
      </c>
      <c r="D221" t="str">
        <f t="shared" si="11"/>
        <v>PUBTRAELCIMP27</v>
      </c>
      <c r="E221" t="str">
        <f t="shared" si="12"/>
        <v>BAU-PUBTRA-1</v>
      </c>
      <c r="F221" t="str">
        <f>_xlfn.IFNA(IF(_xlfn.IFNA(VLOOKUP(D221,'Energy share'!A:O,HLOOKUP(C221,'Energy share'!$C$1:$O$2,2,FALSE),FALSE),VLOOKUP(LEFT(D221,LEN(D221)-2),'Energy share'!A:O,HLOOKUP(C221,'Energy share'!$C$1:$O$2,2,FALSE),FALSE))="","",_xlfn.IFNA(VLOOKUP(D221,'Energy share'!A:O,HLOOKUP(C221,'Energy share'!$C$1:$O$2,2,FALSE),FALSE),VLOOKUP(LEFT(D221,LEN(D221)-2),'Energy share'!A:O,HLOOKUP(C221,'Energy share'!$C$1:$O$2,2,FALSE),FALSE))),"")</f>
        <v/>
      </c>
    </row>
    <row r="222" spans="1:6" hidden="1" x14ac:dyDescent="0.25">
      <c r="A222">
        <f t="shared" si="13"/>
        <v>0</v>
      </c>
      <c r="B222" t="s">
        <v>2</v>
      </c>
      <c r="C222">
        <f t="shared" si="10"/>
        <v>2050</v>
      </c>
      <c r="D222" t="str">
        <f t="shared" si="11"/>
        <v>PUBTRAELCIMP28</v>
      </c>
      <c r="E222" t="str">
        <f t="shared" si="12"/>
        <v>BAU-PUBTRA-1</v>
      </c>
      <c r="F222" t="str">
        <f>_xlfn.IFNA(IF(_xlfn.IFNA(VLOOKUP(D222,'Energy share'!A:O,HLOOKUP(C222,'Energy share'!$C$1:$O$2,2,FALSE),FALSE),VLOOKUP(LEFT(D222,LEN(D222)-2),'Energy share'!A:O,HLOOKUP(C222,'Energy share'!$C$1:$O$2,2,FALSE),FALSE))="","",_xlfn.IFNA(VLOOKUP(D222,'Energy share'!A:O,HLOOKUP(C222,'Energy share'!$C$1:$O$2,2,FALSE),FALSE),VLOOKUP(LEFT(D222,LEN(D222)-2),'Energy share'!A:O,HLOOKUP(C222,'Energy share'!$C$1:$O$2,2,FALSE),FALSE))),"")</f>
        <v/>
      </c>
    </row>
    <row r="223" spans="1:6" hidden="1" x14ac:dyDescent="0.25">
      <c r="A223">
        <f t="shared" si="13"/>
        <v>0</v>
      </c>
      <c r="B223" t="s">
        <v>2</v>
      </c>
      <c r="C223">
        <f t="shared" si="10"/>
        <v>2050</v>
      </c>
      <c r="D223" t="str">
        <f t="shared" si="11"/>
        <v>PUBTRAELCIMP29</v>
      </c>
      <c r="E223" t="str">
        <f t="shared" si="12"/>
        <v>BAU-PUBTRA-1</v>
      </c>
      <c r="F223" t="str">
        <f>_xlfn.IFNA(IF(_xlfn.IFNA(VLOOKUP(D223,'Energy share'!A:O,HLOOKUP(C223,'Energy share'!$C$1:$O$2,2,FALSE),FALSE),VLOOKUP(LEFT(D223,LEN(D223)-2),'Energy share'!A:O,HLOOKUP(C223,'Energy share'!$C$1:$O$2,2,FALSE),FALSE))="","",_xlfn.IFNA(VLOOKUP(D223,'Energy share'!A:O,HLOOKUP(C223,'Energy share'!$C$1:$O$2,2,FALSE),FALSE),VLOOKUP(LEFT(D223,LEN(D223)-2),'Energy share'!A:O,HLOOKUP(C223,'Energy share'!$C$1:$O$2,2,FALSE),FALSE))),"")</f>
        <v/>
      </c>
    </row>
    <row r="224" spans="1:6" hidden="1" x14ac:dyDescent="0.25">
      <c r="A224">
        <f t="shared" si="13"/>
        <v>0</v>
      </c>
      <c r="B224" t="s">
        <v>2</v>
      </c>
      <c r="C224">
        <f t="shared" si="10"/>
        <v>2050</v>
      </c>
      <c r="D224" t="str">
        <f t="shared" si="11"/>
        <v>PUBTRAELCIMP30</v>
      </c>
      <c r="E224" t="str">
        <f t="shared" si="12"/>
        <v>BAU-PUBTRA-1</v>
      </c>
      <c r="F224" t="str">
        <f>_xlfn.IFNA(IF(_xlfn.IFNA(VLOOKUP(D224,'Energy share'!A:O,HLOOKUP(C224,'Energy share'!$C$1:$O$2,2,FALSE),FALSE),VLOOKUP(LEFT(D224,LEN(D224)-2),'Energy share'!A:O,HLOOKUP(C224,'Energy share'!$C$1:$O$2,2,FALSE),FALSE))="","",_xlfn.IFNA(VLOOKUP(D224,'Energy share'!A:O,HLOOKUP(C224,'Energy share'!$C$1:$O$2,2,FALSE),FALSE),VLOOKUP(LEFT(D224,LEN(D224)-2),'Energy share'!A:O,HLOOKUP(C224,'Energy share'!$C$1:$O$2,2,FALSE),FALSE))),"")</f>
        <v/>
      </c>
    </row>
    <row r="225" spans="1:6" hidden="1" x14ac:dyDescent="0.25">
      <c r="A225">
        <f t="shared" si="13"/>
        <v>0</v>
      </c>
      <c r="B225" t="s">
        <v>2</v>
      </c>
      <c r="C225">
        <f t="shared" si="10"/>
        <v>2050</v>
      </c>
      <c r="D225" t="str">
        <f t="shared" si="11"/>
        <v>PUBTRAELCIMP31</v>
      </c>
      <c r="E225" t="str">
        <f t="shared" si="12"/>
        <v>BAU-PUBTRA-1</v>
      </c>
      <c r="F225" t="str">
        <f>_xlfn.IFNA(IF(_xlfn.IFNA(VLOOKUP(D225,'Energy share'!A:O,HLOOKUP(C225,'Energy share'!$C$1:$O$2,2,FALSE),FALSE),VLOOKUP(LEFT(D225,LEN(D225)-2),'Energy share'!A:O,HLOOKUP(C225,'Energy share'!$C$1:$O$2,2,FALSE),FALSE))="","",_xlfn.IFNA(VLOOKUP(D225,'Energy share'!A:O,HLOOKUP(C225,'Energy share'!$C$1:$O$2,2,FALSE),FALSE),VLOOKUP(LEFT(D225,LEN(D225)-2),'Energy share'!A:O,HLOOKUP(C225,'Energy share'!$C$1:$O$2,2,FALSE),FALSE))),"")</f>
        <v/>
      </c>
    </row>
    <row r="226" spans="1:6" hidden="1" x14ac:dyDescent="0.25">
      <c r="A226">
        <f t="shared" si="13"/>
        <v>0</v>
      </c>
      <c r="B226" t="s">
        <v>2</v>
      </c>
      <c r="C226">
        <f t="shared" si="10"/>
        <v>2050</v>
      </c>
      <c r="D226" t="str">
        <f t="shared" si="11"/>
        <v>PUBTRAELCIMP32</v>
      </c>
      <c r="E226" t="str">
        <f t="shared" si="12"/>
        <v>BAU-PUBTRA-1</v>
      </c>
      <c r="F226" t="str">
        <f>_xlfn.IFNA(IF(_xlfn.IFNA(VLOOKUP(D226,'Energy share'!A:O,HLOOKUP(C226,'Energy share'!$C$1:$O$2,2,FALSE),FALSE),VLOOKUP(LEFT(D226,LEN(D226)-2),'Energy share'!A:O,HLOOKUP(C226,'Energy share'!$C$1:$O$2,2,FALSE),FALSE))="","",_xlfn.IFNA(VLOOKUP(D226,'Energy share'!A:O,HLOOKUP(C226,'Energy share'!$C$1:$O$2,2,FALSE),FALSE),VLOOKUP(LEFT(D226,LEN(D226)-2),'Energy share'!A:O,HLOOKUP(C226,'Energy share'!$C$1:$O$2,2,FALSE),FALSE))),"")</f>
        <v/>
      </c>
    </row>
    <row r="227" spans="1:6" hidden="1" x14ac:dyDescent="0.25">
      <c r="A227">
        <f t="shared" si="13"/>
        <v>0</v>
      </c>
      <c r="B227" t="s">
        <v>2</v>
      </c>
      <c r="C227">
        <f t="shared" si="10"/>
        <v>2050</v>
      </c>
      <c r="D227" t="str">
        <f t="shared" si="11"/>
        <v>PUBTRAELCIMP33</v>
      </c>
      <c r="E227" t="str">
        <f t="shared" si="12"/>
        <v>BAU-PUBTRA-1</v>
      </c>
      <c r="F227" t="str">
        <f>_xlfn.IFNA(IF(_xlfn.IFNA(VLOOKUP(D227,'Energy share'!A:O,HLOOKUP(C227,'Energy share'!$C$1:$O$2,2,FALSE),FALSE),VLOOKUP(LEFT(D227,LEN(D227)-2),'Energy share'!A:O,HLOOKUP(C227,'Energy share'!$C$1:$O$2,2,FALSE),FALSE))="","",_xlfn.IFNA(VLOOKUP(D227,'Energy share'!A:O,HLOOKUP(C227,'Energy share'!$C$1:$O$2,2,FALSE),FALSE),VLOOKUP(LEFT(D227,LEN(D227)-2),'Energy share'!A:O,HLOOKUP(C227,'Energy share'!$C$1:$O$2,2,FALSE),FALSE))),"")</f>
        <v/>
      </c>
    </row>
    <row r="228" spans="1:6" hidden="1" x14ac:dyDescent="0.25">
      <c r="A228">
        <f t="shared" si="13"/>
        <v>0</v>
      </c>
      <c r="B228" t="s">
        <v>2</v>
      </c>
      <c r="C228">
        <f t="shared" si="10"/>
        <v>2050</v>
      </c>
      <c r="D228" t="str">
        <f t="shared" si="11"/>
        <v>PUBTRAELCIMP34</v>
      </c>
      <c r="E228" t="str">
        <f t="shared" si="12"/>
        <v>BAU-PUBTRA-1</v>
      </c>
      <c r="F228" t="str">
        <f>_xlfn.IFNA(IF(_xlfn.IFNA(VLOOKUP(D228,'Energy share'!A:O,HLOOKUP(C228,'Energy share'!$C$1:$O$2,2,FALSE),FALSE),VLOOKUP(LEFT(D228,LEN(D228)-2),'Energy share'!A:O,HLOOKUP(C228,'Energy share'!$C$1:$O$2,2,FALSE),FALSE))="","",_xlfn.IFNA(VLOOKUP(D228,'Energy share'!A:O,HLOOKUP(C228,'Energy share'!$C$1:$O$2,2,FALSE),FALSE),VLOOKUP(LEFT(D228,LEN(D228)-2),'Energy share'!A:O,HLOOKUP(C228,'Energy share'!$C$1:$O$2,2,FALSE),FALSE))),"")</f>
        <v/>
      </c>
    </row>
    <row r="229" spans="1:6" hidden="1" x14ac:dyDescent="0.25">
      <c r="A229">
        <f t="shared" si="13"/>
        <v>0</v>
      </c>
      <c r="B229" t="s">
        <v>2</v>
      </c>
      <c r="C229">
        <f t="shared" si="10"/>
        <v>2050</v>
      </c>
      <c r="D229" t="str">
        <f t="shared" si="11"/>
        <v>PUBTRAELCIMP35</v>
      </c>
      <c r="E229" t="str">
        <f t="shared" si="12"/>
        <v>BAU-PUBTRA-1</v>
      </c>
      <c r="F229" t="str">
        <f>_xlfn.IFNA(IF(_xlfn.IFNA(VLOOKUP(D229,'Energy share'!A:O,HLOOKUP(C229,'Energy share'!$C$1:$O$2,2,FALSE),FALSE),VLOOKUP(LEFT(D229,LEN(D229)-2),'Energy share'!A:O,HLOOKUP(C229,'Energy share'!$C$1:$O$2,2,FALSE),FALSE))="","",_xlfn.IFNA(VLOOKUP(D229,'Energy share'!A:O,HLOOKUP(C229,'Energy share'!$C$1:$O$2,2,FALSE),FALSE),VLOOKUP(LEFT(D229,LEN(D229)-2),'Energy share'!A:O,HLOOKUP(C229,'Energy share'!$C$1:$O$2,2,FALSE),FALSE))),"")</f>
        <v/>
      </c>
    </row>
    <row r="230" spans="1:6" hidden="1" x14ac:dyDescent="0.25">
      <c r="A230">
        <f t="shared" si="13"/>
        <v>0</v>
      </c>
      <c r="B230" t="s">
        <v>2</v>
      </c>
      <c r="C230">
        <f t="shared" si="10"/>
        <v>2050</v>
      </c>
      <c r="D230" t="str">
        <f t="shared" si="11"/>
        <v>PUBTRAELCIMP36</v>
      </c>
      <c r="E230" t="str">
        <f t="shared" si="12"/>
        <v>BAU-PUBTRA-1</v>
      </c>
      <c r="F230" t="str">
        <f>_xlfn.IFNA(IF(_xlfn.IFNA(VLOOKUP(D230,'Energy share'!A:O,HLOOKUP(C230,'Energy share'!$C$1:$O$2,2,FALSE),FALSE),VLOOKUP(LEFT(D230,LEN(D230)-2),'Energy share'!A:O,HLOOKUP(C230,'Energy share'!$C$1:$O$2,2,FALSE),FALSE))="","",_xlfn.IFNA(VLOOKUP(D230,'Energy share'!A:O,HLOOKUP(C230,'Energy share'!$C$1:$O$2,2,FALSE),FALSE),VLOOKUP(LEFT(D230,LEN(D230)-2),'Energy share'!A:O,HLOOKUP(C230,'Energy share'!$C$1:$O$2,2,FALSE),FALSE))),"")</f>
        <v/>
      </c>
    </row>
    <row r="231" spans="1:6" hidden="1" x14ac:dyDescent="0.25">
      <c r="A231">
        <f t="shared" si="13"/>
        <v>0</v>
      </c>
      <c r="B231" t="s">
        <v>2</v>
      </c>
      <c r="C231">
        <f t="shared" si="10"/>
        <v>2050</v>
      </c>
      <c r="D231" t="str">
        <f t="shared" si="11"/>
        <v>PUBTRAELCIMP37</v>
      </c>
      <c r="E231" t="str">
        <f t="shared" si="12"/>
        <v>BAU-PUBTRA-1</v>
      </c>
      <c r="F231" t="str">
        <f>_xlfn.IFNA(IF(_xlfn.IFNA(VLOOKUP(D231,'Energy share'!A:O,HLOOKUP(C231,'Energy share'!$C$1:$O$2,2,FALSE),FALSE),VLOOKUP(LEFT(D231,LEN(D231)-2),'Energy share'!A:O,HLOOKUP(C231,'Energy share'!$C$1:$O$2,2,FALSE),FALSE))="","",_xlfn.IFNA(VLOOKUP(D231,'Energy share'!A:O,HLOOKUP(C231,'Energy share'!$C$1:$O$2,2,FALSE),FALSE),VLOOKUP(LEFT(D231,LEN(D231)-2),'Energy share'!A:O,HLOOKUP(C231,'Energy share'!$C$1:$O$2,2,FALSE),FALSE))),"")</f>
        <v/>
      </c>
    </row>
    <row r="232" spans="1:6" hidden="1" x14ac:dyDescent="0.25">
      <c r="A232">
        <f t="shared" si="13"/>
        <v>0</v>
      </c>
      <c r="B232" t="s">
        <v>2</v>
      </c>
      <c r="C232">
        <f t="shared" si="10"/>
        <v>2050</v>
      </c>
      <c r="D232" t="str">
        <f t="shared" si="11"/>
        <v>PUBTRAELCIMP38</v>
      </c>
      <c r="E232" t="str">
        <f t="shared" si="12"/>
        <v>BAU-PUBTRA-1</v>
      </c>
      <c r="F232" t="str">
        <f>_xlfn.IFNA(IF(_xlfn.IFNA(VLOOKUP(D232,'Energy share'!A:O,HLOOKUP(C232,'Energy share'!$C$1:$O$2,2,FALSE),FALSE),VLOOKUP(LEFT(D232,LEN(D232)-2),'Energy share'!A:O,HLOOKUP(C232,'Energy share'!$C$1:$O$2,2,FALSE),FALSE))="","",_xlfn.IFNA(VLOOKUP(D232,'Energy share'!A:O,HLOOKUP(C232,'Energy share'!$C$1:$O$2,2,FALSE),FALSE),VLOOKUP(LEFT(D232,LEN(D232)-2),'Energy share'!A:O,HLOOKUP(C232,'Energy share'!$C$1:$O$2,2,FALSE),FALSE))),"")</f>
        <v/>
      </c>
    </row>
    <row r="233" spans="1:6" hidden="1" x14ac:dyDescent="0.25">
      <c r="A233">
        <f t="shared" si="13"/>
        <v>0</v>
      </c>
      <c r="B233" t="s">
        <v>2</v>
      </c>
      <c r="C233">
        <f t="shared" si="10"/>
        <v>2050</v>
      </c>
      <c r="D233" t="str">
        <f t="shared" si="11"/>
        <v>PUBTRAELCIMP39</v>
      </c>
      <c r="E233" t="str">
        <f t="shared" si="12"/>
        <v>BAU-PUBTRA-1</v>
      </c>
      <c r="F233" t="str">
        <f>_xlfn.IFNA(IF(_xlfn.IFNA(VLOOKUP(D233,'Energy share'!A:O,HLOOKUP(C233,'Energy share'!$C$1:$O$2,2,FALSE),FALSE),VLOOKUP(LEFT(D233,LEN(D233)-2),'Energy share'!A:O,HLOOKUP(C233,'Energy share'!$C$1:$O$2,2,FALSE),FALSE))="","",_xlfn.IFNA(VLOOKUP(D233,'Energy share'!A:O,HLOOKUP(C233,'Energy share'!$C$1:$O$2,2,FALSE),FALSE),VLOOKUP(LEFT(D233,LEN(D233)-2),'Energy share'!A:O,HLOOKUP(C233,'Energy share'!$C$1:$O$2,2,FALSE),FALSE))),"")</f>
        <v/>
      </c>
    </row>
    <row r="234" spans="1:6" hidden="1" x14ac:dyDescent="0.25">
      <c r="A234">
        <f t="shared" si="13"/>
        <v>0</v>
      </c>
      <c r="B234" t="s">
        <v>2</v>
      </c>
      <c r="C234">
        <f t="shared" si="10"/>
        <v>2050</v>
      </c>
      <c r="D234" t="str">
        <f t="shared" si="11"/>
        <v>PUBTRAELCIMP40</v>
      </c>
      <c r="E234" t="str">
        <f t="shared" si="12"/>
        <v>BAU-PUBTRA-1</v>
      </c>
      <c r="F234" t="str">
        <f>_xlfn.IFNA(IF(_xlfn.IFNA(VLOOKUP(D234,'Energy share'!A:O,HLOOKUP(C234,'Energy share'!$C$1:$O$2,2,FALSE),FALSE),VLOOKUP(LEFT(D234,LEN(D234)-2),'Energy share'!A:O,HLOOKUP(C234,'Energy share'!$C$1:$O$2,2,FALSE),FALSE))="","",_xlfn.IFNA(VLOOKUP(D234,'Energy share'!A:O,HLOOKUP(C234,'Energy share'!$C$1:$O$2,2,FALSE),FALSE),VLOOKUP(LEFT(D234,LEN(D234)-2),'Energy share'!A:O,HLOOKUP(C234,'Energy share'!$C$1:$O$2,2,FALSE),FALSE))),"")</f>
        <v/>
      </c>
    </row>
    <row r="235" spans="1:6" hidden="1" x14ac:dyDescent="0.25">
      <c r="A235">
        <f t="shared" si="13"/>
        <v>0</v>
      </c>
      <c r="B235" t="s">
        <v>2</v>
      </c>
      <c r="C235">
        <f t="shared" si="10"/>
        <v>2050</v>
      </c>
      <c r="D235" t="str">
        <f t="shared" si="11"/>
        <v>PUBTRAELCIMP41</v>
      </c>
      <c r="E235" t="str">
        <f t="shared" si="12"/>
        <v>BAU-PUBTRA-1</v>
      </c>
      <c r="F235" t="str">
        <f>_xlfn.IFNA(IF(_xlfn.IFNA(VLOOKUP(D235,'Energy share'!A:O,HLOOKUP(C235,'Energy share'!$C$1:$O$2,2,FALSE),FALSE),VLOOKUP(LEFT(D235,LEN(D235)-2),'Energy share'!A:O,HLOOKUP(C235,'Energy share'!$C$1:$O$2,2,FALSE),FALSE))="","",_xlfn.IFNA(VLOOKUP(D235,'Energy share'!A:O,HLOOKUP(C235,'Energy share'!$C$1:$O$2,2,FALSE),FALSE),VLOOKUP(LEFT(D235,LEN(D235)-2),'Energy share'!A:O,HLOOKUP(C235,'Energy share'!$C$1:$O$2,2,FALSE),FALSE))),"")</f>
        <v/>
      </c>
    </row>
    <row r="236" spans="1:6" hidden="1" x14ac:dyDescent="0.25">
      <c r="A236">
        <f t="shared" si="13"/>
        <v>0</v>
      </c>
      <c r="B236" t="s">
        <v>2</v>
      </c>
      <c r="C236">
        <f t="shared" si="10"/>
        <v>2050</v>
      </c>
      <c r="D236" t="str">
        <f t="shared" si="11"/>
        <v>PUBTRAELCIMP42</v>
      </c>
      <c r="E236" t="str">
        <f t="shared" si="12"/>
        <v>BAU-PUBTRA-1</v>
      </c>
      <c r="F236" t="str">
        <f>_xlfn.IFNA(IF(_xlfn.IFNA(VLOOKUP(D236,'Energy share'!A:O,HLOOKUP(C236,'Energy share'!$C$1:$O$2,2,FALSE),FALSE),VLOOKUP(LEFT(D236,LEN(D236)-2),'Energy share'!A:O,HLOOKUP(C236,'Energy share'!$C$1:$O$2,2,FALSE),FALSE))="","",_xlfn.IFNA(VLOOKUP(D236,'Energy share'!A:O,HLOOKUP(C236,'Energy share'!$C$1:$O$2,2,FALSE),FALSE),VLOOKUP(LEFT(D236,LEN(D236)-2),'Energy share'!A:O,HLOOKUP(C236,'Energy share'!$C$1:$O$2,2,FALSE),FALSE))),"")</f>
        <v/>
      </c>
    </row>
    <row r="237" spans="1:6" hidden="1" x14ac:dyDescent="0.25">
      <c r="A237">
        <f t="shared" si="13"/>
        <v>0</v>
      </c>
      <c r="B237" t="s">
        <v>2</v>
      </c>
      <c r="C237">
        <f t="shared" si="10"/>
        <v>2050</v>
      </c>
      <c r="D237" t="str">
        <f t="shared" si="11"/>
        <v>PUBTRAELCIMP43</v>
      </c>
      <c r="E237" t="str">
        <f t="shared" si="12"/>
        <v>BAU-PUBTRA-1</v>
      </c>
      <c r="F237" t="str">
        <f>_xlfn.IFNA(IF(_xlfn.IFNA(VLOOKUP(D237,'Energy share'!A:O,HLOOKUP(C237,'Energy share'!$C$1:$O$2,2,FALSE),FALSE),VLOOKUP(LEFT(D237,LEN(D237)-2),'Energy share'!A:O,HLOOKUP(C237,'Energy share'!$C$1:$O$2,2,FALSE),FALSE))="","",_xlfn.IFNA(VLOOKUP(D237,'Energy share'!A:O,HLOOKUP(C237,'Energy share'!$C$1:$O$2,2,FALSE),FALSE),VLOOKUP(LEFT(D237,LEN(D237)-2),'Energy share'!A:O,HLOOKUP(C237,'Energy share'!$C$1:$O$2,2,FALSE),FALSE))),"")</f>
        <v/>
      </c>
    </row>
    <row r="238" spans="1:6" hidden="1" x14ac:dyDescent="0.25">
      <c r="A238">
        <f t="shared" si="13"/>
        <v>0</v>
      </c>
      <c r="B238" t="s">
        <v>2</v>
      </c>
      <c r="C238">
        <f t="shared" si="10"/>
        <v>2050</v>
      </c>
      <c r="D238" t="str">
        <f t="shared" si="11"/>
        <v>PUBTRAELCIMP44</v>
      </c>
      <c r="E238" t="str">
        <f t="shared" si="12"/>
        <v>BAU-PUBTRA-1</v>
      </c>
      <c r="F238" t="str">
        <f>_xlfn.IFNA(IF(_xlfn.IFNA(VLOOKUP(D238,'Energy share'!A:O,HLOOKUP(C238,'Energy share'!$C$1:$O$2,2,FALSE),FALSE),VLOOKUP(LEFT(D238,LEN(D238)-2),'Energy share'!A:O,HLOOKUP(C238,'Energy share'!$C$1:$O$2,2,FALSE),FALSE))="","",_xlfn.IFNA(VLOOKUP(D238,'Energy share'!A:O,HLOOKUP(C238,'Energy share'!$C$1:$O$2,2,FALSE),FALSE),VLOOKUP(LEFT(D238,LEN(D238)-2),'Energy share'!A:O,HLOOKUP(C238,'Energy share'!$C$1:$O$2,2,FALSE),FALSE))),"")</f>
        <v/>
      </c>
    </row>
    <row r="239" spans="1:6" hidden="1" x14ac:dyDescent="0.25">
      <c r="A239">
        <f t="shared" si="13"/>
        <v>0</v>
      </c>
      <c r="B239" t="s">
        <v>2</v>
      </c>
      <c r="C239">
        <f t="shared" si="10"/>
        <v>2050</v>
      </c>
      <c r="D239" t="str">
        <f t="shared" si="11"/>
        <v>PUBTRAELCIMP45</v>
      </c>
      <c r="E239" t="str">
        <f t="shared" si="12"/>
        <v>BAU-PUBTRA-1</v>
      </c>
      <c r="F239" t="str">
        <f>_xlfn.IFNA(IF(_xlfn.IFNA(VLOOKUP(D239,'Energy share'!A:O,HLOOKUP(C239,'Energy share'!$C$1:$O$2,2,FALSE),FALSE),VLOOKUP(LEFT(D239,LEN(D239)-2),'Energy share'!A:O,HLOOKUP(C239,'Energy share'!$C$1:$O$2,2,FALSE),FALSE))="","",_xlfn.IFNA(VLOOKUP(D239,'Energy share'!A:O,HLOOKUP(C239,'Energy share'!$C$1:$O$2,2,FALSE),FALSE),VLOOKUP(LEFT(D239,LEN(D239)-2),'Energy share'!A:O,HLOOKUP(C239,'Energy share'!$C$1:$O$2,2,FALSE),FALSE))),"")</f>
        <v/>
      </c>
    </row>
    <row r="240" spans="1:6" hidden="1" x14ac:dyDescent="0.25">
      <c r="A240">
        <f t="shared" si="13"/>
        <v>0</v>
      </c>
      <c r="B240" t="s">
        <v>2</v>
      </c>
      <c r="C240">
        <f t="shared" si="10"/>
        <v>2050</v>
      </c>
      <c r="D240" t="str">
        <f t="shared" si="11"/>
        <v>PUBTRAELCIMP46</v>
      </c>
      <c r="E240" t="str">
        <f t="shared" si="12"/>
        <v>BAU-PUBTRA-1</v>
      </c>
      <c r="F240" t="str">
        <f>_xlfn.IFNA(IF(_xlfn.IFNA(VLOOKUP(D240,'Energy share'!A:O,HLOOKUP(C240,'Energy share'!$C$1:$O$2,2,FALSE),FALSE),VLOOKUP(LEFT(D240,LEN(D240)-2),'Energy share'!A:O,HLOOKUP(C240,'Energy share'!$C$1:$O$2,2,FALSE),FALSE))="","",_xlfn.IFNA(VLOOKUP(D240,'Energy share'!A:O,HLOOKUP(C240,'Energy share'!$C$1:$O$2,2,FALSE),FALSE),VLOOKUP(LEFT(D240,LEN(D240)-2),'Energy share'!A:O,HLOOKUP(C240,'Energy share'!$C$1:$O$2,2,FALSE),FALSE))),"")</f>
        <v/>
      </c>
    </row>
    <row r="241" spans="1:6" hidden="1" x14ac:dyDescent="0.25">
      <c r="A241">
        <f t="shared" si="13"/>
        <v>0</v>
      </c>
      <c r="B241" t="s">
        <v>2</v>
      </c>
      <c r="C241">
        <f t="shared" si="10"/>
        <v>2050</v>
      </c>
      <c r="D241" t="str">
        <f t="shared" si="11"/>
        <v>PUBTRAELCIMP47</v>
      </c>
      <c r="E241" t="str">
        <f t="shared" si="12"/>
        <v>BAU-PUBTRA-1</v>
      </c>
      <c r="F241" t="str">
        <f>_xlfn.IFNA(IF(_xlfn.IFNA(VLOOKUP(D241,'Energy share'!A:O,HLOOKUP(C241,'Energy share'!$C$1:$O$2,2,FALSE),FALSE),VLOOKUP(LEFT(D241,LEN(D241)-2),'Energy share'!A:O,HLOOKUP(C241,'Energy share'!$C$1:$O$2,2,FALSE),FALSE))="","",_xlfn.IFNA(VLOOKUP(D241,'Energy share'!A:O,HLOOKUP(C241,'Energy share'!$C$1:$O$2,2,FALSE),FALSE),VLOOKUP(LEFT(D241,LEN(D241)-2),'Energy share'!A:O,HLOOKUP(C241,'Energy share'!$C$1:$O$2,2,FALSE),FALSE))),"")</f>
        <v/>
      </c>
    </row>
    <row r="242" spans="1:6" hidden="1" x14ac:dyDescent="0.25">
      <c r="A242">
        <f t="shared" si="13"/>
        <v>0</v>
      </c>
      <c r="B242" t="s">
        <v>2</v>
      </c>
      <c r="C242">
        <f t="shared" si="10"/>
        <v>2050</v>
      </c>
      <c r="D242" t="str">
        <f t="shared" si="11"/>
        <v>PUBTRAELCIMP48</v>
      </c>
      <c r="E242" t="str">
        <f t="shared" si="12"/>
        <v>BAU-PUBTRA-1</v>
      </c>
      <c r="F242" t="str">
        <f>_xlfn.IFNA(IF(_xlfn.IFNA(VLOOKUP(D242,'Energy share'!A:O,HLOOKUP(C242,'Energy share'!$C$1:$O$2,2,FALSE),FALSE),VLOOKUP(LEFT(D242,LEN(D242)-2),'Energy share'!A:O,HLOOKUP(C242,'Energy share'!$C$1:$O$2,2,FALSE),FALSE))="","",_xlfn.IFNA(VLOOKUP(D242,'Energy share'!A:O,HLOOKUP(C242,'Energy share'!$C$1:$O$2,2,FALSE),FALSE),VLOOKUP(LEFT(D242,LEN(D242)-2),'Energy share'!A:O,HLOOKUP(C242,'Energy share'!$C$1:$O$2,2,FALSE),FALSE))),"")</f>
        <v/>
      </c>
    </row>
    <row r="243" spans="1:6" hidden="1" x14ac:dyDescent="0.25">
      <c r="A243">
        <f t="shared" si="13"/>
        <v>0</v>
      </c>
      <c r="B243" t="s">
        <v>2</v>
      </c>
      <c r="C243">
        <f t="shared" si="10"/>
        <v>2050</v>
      </c>
      <c r="D243" t="str">
        <f t="shared" si="11"/>
        <v>PUBTRAELCIMP49</v>
      </c>
      <c r="E243" t="str">
        <f t="shared" si="12"/>
        <v>BAU-PUBTRA-1</v>
      </c>
      <c r="F243" t="str">
        <f>_xlfn.IFNA(IF(_xlfn.IFNA(VLOOKUP(D243,'Energy share'!A:O,HLOOKUP(C243,'Energy share'!$C$1:$O$2,2,FALSE),FALSE),VLOOKUP(LEFT(D243,LEN(D243)-2),'Energy share'!A:O,HLOOKUP(C243,'Energy share'!$C$1:$O$2,2,FALSE),FALSE))="","",_xlfn.IFNA(VLOOKUP(D243,'Energy share'!A:O,HLOOKUP(C243,'Energy share'!$C$1:$O$2,2,FALSE),FALSE),VLOOKUP(LEFT(D243,LEN(D243)-2),'Energy share'!A:O,HLOOKUP(C243,'Energy share'!$C$1:$O$2,2,FALSE),FALSE))),"")</f>
        <v/>
      </c>
    </row>
    <row r="244" spans="1:6" hidden="1" x14ac:dyDescent="0.25">
      <c r="A244">
        <f t="shared" si="13"/>
        <v>0</v>
      </c>
      <c r="B244" t="s">
        <v>2</v>
      </c>
      <c r="C244">
        <f t="shared" si="10"/>
        <v>2050</v>
      </c>
      <c r="D244" t="str">
        <f t="shared" si="11"/>
        <v>PUBTRAELCIMP50</v>
      </c>
      <c r="E244" t="str">
        <f t="shared" si="12"/>
        <v>BAU-PUBTRA-1</v>
      </c>
      <c r="F244" t="str">
        <f>_xlfn.IFNA(IF(_xlfn.IFNA(VLOOKUP(D244,'Energy share'!A:O,HLOOKUP(C244,'Energy share'!$C$1:$O$2,2,FALSE),FALSE),VLOOKUP(LEFT(D244,LEN(D244)-2),'Energy share'!A:O,HLOOKUP(C244,'Energy share'!$C$1:$O$2,2,FALSE),FALSE))="","",_xlfn.IFNA(VLOOKUP(D244,'Energy share'!A:O,HLOOKUP(C244,'Energy share'!$C$1:$O$2,2,FALSE),FALSE),VLOOKUP(LEFT(D244,LEN(D244)-2),'Energy share'!A:O,HLOOKUP(C244,'Energy share'!$C$1:$O$2,2,FALSE),FALSE))),"")</f>
        <v/>
      </c>
    </row>
    <row r="245" spans="1:6" hidden="1" x14ac:dyDescent="0.25">
      <c r="A245">
        <f t="shared" si="13"/>
        <v>0</v>
      </c>
      <c r="B245" t="s">
        <v>2</v>
      </c>
      <c r="C245">
        <f t="shared" si="10"/>
        <v>2050</v>
      </c>
      <c r="D245" t="str">
        <f t="shared" si="11"/>
        <v>PUBTRAETHIMP</v>
      </c>
      <c r="E245" t="str">
        <f t="shared" si="12"/>
        <v>BAU-PUBTRA-1</v>
      </c>
      <c r="F245" t="str">
        <f>_xlfn.IFNA(IF(_xlfn.IFNA(VLOOKUP(D245,'Energy share'!A:O,HLOOKUP(C245,'Energy share'!$C$1:$O$2,2,FALSE),FALSE),VLOOKUP(LEFT(D245,LEN(D245)-2),'Energy share'!A:O,HLOOKUP(C245,'Energy share'!$C$1:$O$2,2,FALSE),FALSE))="","",_xlfn.IFNA(VLOOKUP(D245,'Energy share'!A:O,HLOOKUP(C245,'Energy share'!$C$1:$O$2,2,FALSE),FALSE),VLOOKUP(LEFT(D245,LEN(D245)-2),'Energy share'!A:O,HLOOKUP(C245,'Energy share'!$C$1:$O$2,2,FALSE),FALSE))),"")</f>
        <v/>
      </c>
    </row>
    <row r="246" spans="1:6" hidden="1" x14ac:dyDescent="0.25">
      <c r="A246">
        <f t="shared" si="13"/>
        <v>0</v>
      </c>
      <c r="B246" t="s">
        <v>2</v>
      </c>
      <c r="C246">
        <f t="shared" ref="C246:C256" si="14">C195+5</f>
        <v>2050</v>
      </c>
      <c r="D246" t="str">
        <f t="shared" ref="D246:D256" si="15">D195</f>
        <v>PUBTRAFTDSLIMP</v>
      </c>
      <c r="E246" t="str">
        <f>'BAP-3_groups'!$A$2</f>
        <v>BAP-3-PUBTRA</v>
      </c>
      <c r="F246" t="str">
        <f>_xlfn.IFNA(IF(_xlfn.IFNA(VLOOKUP(D246,'Energy share'!A:O,HLOOKUP(C246,'Energy share'!$C$1:$O$2,2,FALSE),FALSE),VLOOKUP(LEFT(D246,LEN(D246)-2),'Energy share'!A:O,HLOOKUP(C246,'Energy share'!$C$1:$O$2,2,FALSE),FALSE))="","",_xlfn.IFNA(VLOOKUP(D246,'Energy share'!A:O,HLOOKUP(C246,'Energy share'!$C$1:$O$2,2,FALSE),FALSE),VLOOKUP(LEFT(D246,LEN(D246)-2),'Energy share'!A:O,HLOOKUP(C246,'Energy share'!$C$1:$O$2,2,FALSE),FALSE))),"")</f>
        <v/>
      </c>
    </row>
    <row r="247" spans="1:6" x14ac:dyDescent="0.25">
      <c r="A247">
        <f t="shared" si="13"/>
        <v>1</v>
      </c>
      <c r="B247" t="s">
        <v>2</v>
      </c>
      <c r="C247">
        <f t="shared" si="14"/>
        <v>2050</v>
      </c>
      <c r="D247" t="str">
        <f t="shared" si="15"/>
        <v>PUBTRAGASIMP</v>
      </c>
      <c r="E247" t="str">
        <f>'BAP-3_groups'!$A$2</f>
        <v>BAP-3-PUBTRA</v>
      </c>
      <c r="F247">
        <f>_xlfn.IFNA(IF(_xlfn.IFNA(VLOOKUP(D247,'Energy share'!A:O,HLOOKUP(C247,'Energy share'!$C$1:$O$2,2,FALSE),FALSE),VLOOKUP(LEFT(D247,LEN(D247)-2),'Energy share'!A:O,HLOOKUP(C247,'Energy share'!$C$1:$O$2,2,FALSE),FALSE))="","",_xlfn.IFNA(VLOOKUP(D247,'Energy share'!A:O,HLOOKUP(C247,'Energy share'!$C$1:$O$2,2,FALSE),FALSE),VLOOKUP(LEFT(D247,LEN(D247)-2),'Energy share'!A:O,HLOOKUP(C247,'Energy share'!$C$1:$O$2,2,FALSE),FALSE))),"")</f>
        <v>0.2916863703352926</v>
      </c>
    </row>
    <row r="248" spans="1:6" hidden="1" x14ac:dyDescent="0.25">
      <c r="A248">
        <f t="shared" si="13"/>
        <v>0</v>
      </c>
      <c r="B248" t="s">
        <v>2</v>
      </c>
      <c r="C248">
        <f t="shared" si="14"/>
        <v>2050</v>
      </c>
      <c r="D248" t="str">
        <f t="shared" si="15"/>
        <v>PUBTRAHFOIMP</v>
      </c>
      <c r="E248" t="str">
        <f>'BAP-3_groups'!$A$2</f>
        <v>BAP-3-PUBTRA</v>
      </c>
      <c r="F248" t="str">
        <f>_xlfn.IFNA(IF(_xlfn.IFNA(VLOOKUP(D248,'Energy share'!A:O,HLOOKUP(C248,'Energy share'!$C$1:$O$2,2,FALSE),FALSE),VLOOKUP(LEFT(D248,LEN(D248)-2),'Energy share'!A:O,HLOOKUP(C248,'Energy share'!$C$1:$O$2,2,FALSE),FALSE))="","",_xlfn.IFNA(VLOOKUP(D248,'Energy share'!A:O,HLOOKUP(C248,'Energy share'!$C$1:$O$2,2,FALSE),FALSE),VLOOKUP(LEFT(D248,LEN(D248)-2),'Energy share'!A:O,HLOOKUP(C248,'Energy share'!$C$1:$O$2,2,FALSE),FALSE))),"")</f>
        <v/>
      </c>
    </row>
    <row r="249" spans="1:6" hidden="1" x14ac:dyDescent="0.25">
      <c r="A249">
        <f t="shared" si="13"/>
        <v>0</v>
      </c>
      <c r="B249" t="s">
        <v>2</v>
      </c>
      <c r="C249">
        <f t="shared" si="14"/>
        <v>2050</v>
      </c>
      <c r="D249" t="str">
        <f t="shared" si="15"/>
        <v>PUBTRAHH2IMP</v>
      </c>
      <c r="E249" t="str">
        <f t="shared" si="12"/>
        <v>BAU-PUBTRA-1</v>
      </c>
      <c r="F249" t="str">
        <f>_xlfn.IFNA(IF(_xlfn.IFNA(VLOOKUP(D249,'Energy share'!A:O,HLOOKUP(C249,'Energy share'!$C$1:$O$2,2,FALSE),FALSE),VLOOKUP(LEFT(D249,LEN(D249)-2),'Energy share'!A:O,HLOOKUP(C249,'Energy share'!$C$1:$O$2,2,FALSE),FALSE))="","",_xlfn.IFNA(VLOOKUP(D249,'Energy share'!A:O,HLOOKUP(C249,'Energy share'!$C$1:$O$2,2,FALSE),FALSE),VLOOKUP(LEFT(D249,LEN(D249)-2),'Energy share'!A:O,HLOOKUP(C249,'Energy share'!$C$1:$O$2,2,FALSE),FALSE))),"")</f>
        <v/>
      </c>
    </row>
    <row r="250" spans="1:6" hidden="1" x14ac:dyDescent="0.25">
      <c r="A250">
        <f t="shared" si="13"/>
        <v>0</v>
      </c>
      <c r="B250" t="s">
        <v>2</v>
      </c>
      <c r="C250">
        <f t="shared" si="14"/>
        <v>2050</v>
      </c>
      <c r="D250" t="str">
        <f t="shared" si="15"/>
        <v>PUBTRAKERIMP</v>
      </c>
      <c r="E250" t="str">
        <f>'BAP-3_groups'!$A$2</f>
        <v>BAP-3-PUBTRA</v>
      </c>
      <c r="F250" t="str">
        <f>_xlfn.IFNA(IF(_xlfn.IFNA(VLOOKUP(D250,'Energy share'!A:O,HLOOKUP(C250,'Energy share'!$C$1:$O$2,2,FALSE),FALSE),VLOOKUP(LEFT(D250,LEN(D250)-2),'Energy share'!A:O,HLOOKUP(C250,'Energy share'!$C$1:$O$2,2,FALSE),FALSE))="","",_xlfn.IFNA(VLOOKUP(D250,'Energy share'!A:O,HLOOKUP(C250,'Energy share'!$C$1:$O$2,2,FALSE),FALSE),VLOOKUP(LEFT(D250,LEN(D250)-2),'Energy share'!A:O,HLOOKUP(C250,'Energy share'!$C$1:$O$2,2,FALSE),FALSE))),"")</f>
        <v/>
      </c>
    </row>
    <row r="251" spans="1:6" hidden="1" x14ac:dyDescent="0.25">
      <c r="A251">
        <f t="shared" si="13"/>
        <v>0</v>
      </c>
      <c r="B251" t="s">
        <v>2</v>
      </c>
      <c r="C251">
        <f t="shared" si="14"/>
        <v>2050</v>
      </c>
      <c r="D251" t="str">
        <f t="shared" si="15"/>
        <v>PUBTRALFOIMP</v>
      </c>
      <c r="E251" t="str">
        <f>'BAP-3_groups'!$A$2</f>
        <v>BAP-3-PUBTRA</v>
      </c>
      <c r="F251" t="str">
        <f>_xlfn.IFNA(IF(_xlfn.IFNA(VLOOKUP(D251,'Energy share'!A:O,HLOOKUP(C251,'Energy share'!$C$1:$O$2,2,FALSE),FALSE),VLOOKUP(LEFT(D251,LEN(D251)-2),'Energy share'!A:O,HLOOKUP(C251,'Energy share'!$C$1:$O$2,2,FALSE),FALSE))="","",_xlfn.IFNA(VLOOKUP(D251,'Energy share'!A:O,HLOOKUP(C251,'Energy share'!$C$1:$O$2,2,FALSE),FALSE),VLOOKUP(LEFT(D251,LEN(D251)-2),'Energy share'!A:O,HLOOKUP(C251,'Energy share'!$C$1:$O$2,2,FALSE),FALSE))),"")</f>
        <v/>
      </c>
    </row>
    <row r="252" spans="1:6" hidden="1" x14ac:dyDescent="0.25">
      <c r="A252">
        <f t="shared" si="13"/>
        <v>0</v>
      </c>
      <c r="B252" t="s">
        <v>2</v>
      </c>
      <c r="C252">
        <f t="shared" si="14"/>
        <v>2050</v>
      </c>
      <c r="D252" t="str">
        <f t="shared" si="15"/>
        <v>PUBTRANGAIMP</v>
      </c>
      <c r="E252" t="str">
        <f>'BAP-3_groups'!$A$2</f>
        <v>BAP-3-PUBTRA</v>
      </c>
      <c r="F252" t="str">
        <f>_xlfn.IFNA(IF(_xlfn.IFNA(VLOOKUP(D252,'Energy share'!A:O,HLOOKUP(C252,'Energy share'!$C$1:$O$2,2,FALSE),FALSE),VLOOKUP(LEFT(D252,LEN(D252)-2),'Energy share'!A:O,HLOOKUP(C252,'Energy share'!$C$1:$O$2,2,FALSE),FALSE))="","",_xlfn.IFNA(VLOOKUP(D252,'Energy share'!A:O,HLOOKUP(C252,'Energy share'!$C$1:$O$2,2,FALSE),FALSE),VLOOKUP(LEFT(D252,LEN(D252)-2),'Energy share'!A:O,HLOOKUP(C252,'Energy share'!$C$1:$O$2,2,FALSE),FALSE))),"")</f>
        <v/>
      </c>
    </row>
    <row r="253" spans="1:6" hidden="1" x14ac:dyDescent="0.25">
      <c r="A253">
        <f t="shared" si="13"/>
        <v>0</v>
      </c>
      <c r="B253" t="s">
        <v>2</v>
      </c>
      <c r="C253">
        <f t="shared" si="14"/>
        <v>2050</v>
      </c>
      <c r="D253" t="str">
        <f t="shared" si="15"/>
        <v>PUBTRAPROIMP</v>
      </c>
      <c r="E253" t="str">
        <f>'BAP-3_groups'!$A$2</f>
        <v>BAP-3-PUBTRA</v>
      </c>
      <c r="F253" t="str">
        <f>_xlfn.IFNA(IF(_xlfn.IFNA(VLOOKUP(D253,'Energy share'!A:O,HLOOKUP(C253,'Energy share'!$C$1:$O$2,2,FALSE),FALSE),VLOOKUP(LEFT(D253,LEN(D253)-2),'Energy share'!A:O,HLOOKUP(C253,'Energy share'!$C$1:$O$2,2,FALSE),FALSE))="","",_xlfn.IFNA(VLOOKUP(D253,'Energy share'!A:O,HLOOKUP(C253,'Energy share'!$C$1:$O$2,2,FALSE),FALSE),VLOOKUP(LEFT(D253,LEN(D253)-2),'Energy share'!A:O,HLOOKUP(C253,'Energy share'!$C$1:$O$2,2,FALSE),FALSE))),"")</f>
        <v/>
      </c>
    </row>
    <row r="254" spans="1:6" hidden="1" x14ac:dyDescent="0.25">
      <c r="A254">
        <f t="shared" si="13"/>
        <v>0</v>
      </c>
      <c r="B254" t="s">
        <v>2</v>
      </c>
      <c r="C254">
        <f t="shared" si="14"/>
        <v>2050</v>
      </c>
      <c r="D254" t="str">
        <f t="shared" si="15"/>
        <v>PUBTRARDSLIMP</v>
      </c>
      <c r="E254" t="str">
        <f t="shared" si="12"/>
        <v>BAU-PUBTRA-1</v>
      </c>
      <c r="F254" t="str">
        <f>_xlfn.IFNA(IF(_xlfn.IFNA(VLOOKUP(D254,'Energy share'!A:O,HLOOKUP(C254,'Energy share'!$C$1:$O$2,2,FALSE),FALSE),VLOOKUP(LEFT(D254,LEN(D254)-2),'Energy share'!A:O,HLOOKUP(C254,'Energy share'!$C$1:$O$2,2,FALSE),FALSE))="","",_xlfn.IFNA(VLOOKUP(D254,'Energy share'!A:O,HLOOKUP(C254,'Energy share'!$C$1:$O$2,2,FALSE),FALSE),VLOOKUP(LEFT(D254,LEN(D254)-2),'Energy share'!A:O,HLOOKUP(C254,'Energy share'!$C$1:$O$2,2,FALSE),FALSE))),"")</f>
        <v/>
      </c>
    </row>
    <row r="255" spans="1:6" hidden="1" x14ac:dyDescent="0.25">
      <c r="A255">
        <f t="shared" si="13"/>
        <v>0</v>
      </c>
      <c r="B255" t="s">
        <v>2</v>
      </c>
      <c r="C255">
        <f t="shared" si="14"/>
        <v>2050</v>
      </c>
      <c r="D255" t="str">
        <f t="shared" si="15"/>
        <v>PUBTRASGAIMP</v>
      </c>
      <c r="E255" t="str">
        <f t="shared" si="12"/>
        <v>BAU-PUBTRA-1</v>
      </c>
      <c r="F255" t="str">
        <f>_xlfn.IFNA(IF(_xlfn.IFNA(VLOOKUP(D255,'Energy share'!A:O,HLOOKUP(C255,'Energy share'!$C$1:$O$2,2,FALSE),FALSE),VLOOKUP(LEFT(D255,LEN(D255)-2),'Energy share'!A:O,HLOOKUP(C255,'Energy share'!$C$1:$O$2,2,FALSE),FALSE))="","",_xlfn.IFNA(VLOOKUP(D255,'Energy share'!A:O,HLOOKUP(C255,'Energy share'!$C$1:$O$2,2,FALSE),FALSE),VLOOKUP(LEFT(D255,LEN(D255)-2),'Energy share'!A:O,HLOOKUP(C255,'Energy share'!$C$1:$O$2,2,FALSE),FALSE))),"")</f>
        <v/>
      </c>
    </row>
    <row r="256" spans="1:6" hidden="1" x14ac:dyDescent="0.25">
      <c r="A256">
        <f t="shared" si="13"/>
        <v>0</v>
      </c>
      <c r="B256" t="s">
        <v>2</v>
      </c>
      <c r="C256">
        <f t="shared" si="14"/>
        <v>2050</v>
      </c>
      <c r="D256" t="str">
        <f t="shared" si="15"/>
        <v>PUBTRASMTNIMP</v>
      </c>
      <c r="E256" t="str">
        <f t="shared" si="12"/>
        <v>BAU-PUBTRA-1</v>
      </c>
      <c r="F256" t="str">
        <f>_xlfn.IFNA(IF(_xlfn.IFNA(VLOOKUP(D256,'Energy share'!A:O,HLOOKUP(C256,'Energy share'!$C$1:$O$2,2,FALSE),FALSE),VLOOKUP(LEFT(D256,LEN(D256)-2),'Energy share'!A:O,HLOOKUP(C256,'Energy share'!$C$1:$O$2,2,FALSE),FALSE))="","",_xlfn.IFNA(VLOOKUP(D256,'Energy share'!A:O,HLOOKUP(C256,'Energy share'!$C$1:$O$2,2,FALSE),FALSE),VLOOKUP(LEFT(D256,LEN(D256)-2),'Energy share'!A:O,HLOOKUP(C256,'Energy share'!$C$1:$O$2,2,FALSE),FALSE))),"")</f>
        <v/>
      </c>
    </row>
  </sheetData>
  <autoFilter ref="A1:G256" xr:uid="{7EC68366-BC63-49E1-90EA-A2D2F4D88240}">
    <filterColumn colId="0">
      <filters>
        <filter val="1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Activity_TRAENE</vt:lpstr>
      <vt:lpstr>Filter Fuel</vt:lpstr>
      <vt:lpstr>Energy share</vt:lpstr>
      <vt:lpstr>BAP-3_groups</vt:lpstr>
      <vt:lpstr>BAP-3_tech_groups</vt:lpstr>
      <vt:lpstr>BAP-3_MaxShareGroupWeight</vt:lpstr>
      <vt:lpstr>BAP-3_MaxShareGroupTarget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2023-01-11T14:00:05Z</dcterms:created>
  <dcterms:modified xsi:type="dcterms:W3CDTF">2023-04-05T21:53:12Z</dcterms:modified>
</cp:coreProperties>
</file>