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2_Transport\NZ50-TRA-10\"/>
    </mc:Choice>
  </mc:AlternateContent>
  <xr:revisionPtr revIDLastSave="0" documentId="13_ncr:1_{5D5C2534-DF7B-4FD0-B866-4579A3449F2C}" xr6:coauthVersionLast="47" xr6:coauthVersionMax="47" xr10:uidLastSave="{00000000-0000-0000-0000-000000000000}"/>
  <bookViews>
    <workbookView xWindow="-96" yWindow="-96" windowWidth="23232" windowHeight="12552" firstSheet="2" activeTab="5" xr2:uid="{9231CC9A-FC03-4CCF-B823-5CB78778276D}"/>
  </bookViews>
  <sheets>
    <sheet name="Filter Fuel" sheetId="11" r:id="rId1"/>
    <sheet name="Energy Share" sheetId="2" r:id="rId2"/>
    <sheet name="NZ50-10_tech_groups" sheetId="5" r:id="rId3"/>
    <sheet name="NZ50-10_groups" sheetId="6" r:id="rId4"/>
    <sheet name="NZ50-10_MaxShareGroupWeight" sheetId="14" r:id="rId5"/>
    <sheet name="NZ50_10_MaxShareGroupTarget" sheetId="4" r:id="rId6"/>
  </sheets>
  <definedNames>
    <definedName name="_xlnm._FilterDatabase" localSheetId="1" hidden="1">'Energy Share'!$A$1:$B$6</definedName>
    <definedName name="_xlnm._FilterDatabase" localSheetId="5" hidden="1">NZ50_10_MaxShareGroupTarget!$A$1:$G$105</definedName>
    <definedName name="_xlnm._FilterDatabase" localSheetId="4" hidden="1">'NZ50-10_MaxShareGroupWeight'!$B$1:$D$1</definedName>
    <definedName name="_xlnm._FilterDatabase" localSheetId="2" hidden="1">'NZ50-10_tech_groups'!$A$1:$C$1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11" i="4" s="1"/>
  <c r="C15" i="4" s="1"/>
  <c r="C19" i="4" s="1"/>
  <c r="C23" i="4" s="1"/>
  <c r="C27" i="4" s="1"/>
  <c r="C31" i="4" s="1"/>
  <c r="C35" i="4" s="1"/>
  <c r="C39" i="4" s="1"/>
  <c r="C43" i="4" s="1"/>
  <c r="C47" i="4" s="1"/>
  <c r="C51" i="4" s="1"/>
  <c r="C55" i="4" s="1"/>
  <c r="C59" i="4" s="1"/>
  <c r="C63" i="4" s="1"/>
  <c r="C67" i="4" s="1"/>
  <c r="C71" i="4" s="1"/>
  <c r="C75" i="4" s="1"/>
  <c r="C79" i="4" s="1"/>
  <c r="C83" i="4" s="1"/>
  <c r="C87" i="4" s="1"/>
  <c r="C91" i="4" s="1"/>
  <c r="C95" i="4" s="1"/>
  <c r="C99" i="4" s="1"/>
  <c r="C103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48" i="4" s="1"/>
  <c r="C52" i="4" s="1"/>
  <c r="C56" i="4" s="1"/>
  <c r="C60" i="4" s="1"/>
  <c r="C64" i="4" s="1"/>
  <c r="C68" i="4" s="1"/>
  <c r="C72" i="4" s="1"/>
  <c r="C76" i="4" s="1"/>
  <c r="C80" i="4" s="1"/>
  <c r="C84" i="4" s="1"/>
  <c r="C88" i="4" s="1"/>
  <c r="C92" i="4" s="1"/>
  <c r="C96" i="4" s="1"/>
  <c r="C100" i="4" s="1"/>
  <c r="C104" i="4" s="1"/>
  <c r="C9" i="4"/>
  <c r="C13" i="4" s="1"/>
  <c r="C17" i="4" s="1"/>
  <c r="C21" i="4" s="1"/>
  <c r="C25" i="4" s="1"/>
  <c r="C29" i="4" s="1"/>
  <c r="C33" i="4" s="1"/>
  <c r="C37" i="4" s="1"/>
  <c r="C41" i="4" s="1"/>
  <c r="C45" i="4" s="1"/>
  <c r="C49" i="4" s="1"/>
  <c r="C53" i="4" s="1"/>
  <c r="C57" i="4" s="1"/>
  <c r="C61" i="4" s="1"/>
  <c r="C65" i="4" s="1"/>
  <c r="C69" i="4" s="1"/>
  <c r="C73" i="4" s="1"/>
  <c r="C77" i="4" s="1"/>
  <c r="C81" i="4" s="1"/>
  <c r="C85" i="4" s="1"/>
  <c r="C89" i="4" s="1"/>
  <c r="C93" i="4" s="1"/>
  <c r="C97" i="4" s="1"/>
  <c r="C101" i="4" s="1"/>
  <c r="C105" i="4" s="1"/>
  <c r="D7" i="4"/>
  <c r="D11" i="4" s="1"/>
  <c r="D15" i="4" s="1"/>
  <c r="D19" i="4" s="1"/>
  <c r="D23" i="4" s="1"/>
  <c r="D27" i="4" s="1"/>
  <c r="D31" i="4" s="1"/>
  <c r="D35" i="4" s="1"/>
  <c r="D39" i="4" s="1"/>
  <c r="D43" i="4" s="1"/>
  <c r="D47" i="4" s="1"/>
  <c r="D51" i="4" s="1"/>
  <c r="D55" i="4" s="1"/>
  <c r="D59" i="4" s="1"/>
  <c r="D63" i="4" s="1"/>
  <c r="D67" i="4" s="1"/>
  <c r="D71" i="4" s="1"/>
  <c r="D75" i="4" s="1"/>
  <c r="D79" i="4" s="1"/>
  <c r="D83" i="4" s="1"/>
  <c r="D87" i="4" s="1"/>
  <c r="D91" i="4" s="1"/>
  <c r="D95" i="4" s="1"/>
  <c r="D99" i="4" s="1"/>
  <c r="D103" i="4" s="1"/>
  <c r="D8" i="4"/>
  <c r="D12" i="4" s="1"/>
  <c r="D16" i="4" s="1"/>
  <c r="D20" i="4" s="1"/>
  <c r="D24" i="4" s="1"/>
  <c r="D28" i="4" s="1"/>
  <c r="D32" i="4" s="1"/>
  <c r="D36" i="4" s="1"/>
  <c r="D40" i="4" s="1"/>
  <c r="D44" i="4" s="1"/>
  <c r="D48" i="4" s="1"/>
  <c r="D52" i="4" s="1"/>
  <c r="D56" i="4" s="1"/>
  <c r="D60" i="4" s="1"/>
  <c r="D64" i="4" s="1"/>
  <c r="D68" i="4" s="1"/>
  <c r="D72" i="4" s="1"/>
  <c r="D76" i="4" s="1"/>
  <c r="D80" i="4" s="1"/>
  <c r="D84" i="4" s="1"/>
  <c r="D88" i="4" s="1"/>
  <c r="D92" i="4" s="1"/>
  <c r="D96" i="4" s="1"/>
  <c r="D100" i="4" s="1"/>
  <c r="D104" i="4" s="1"/>
  <c r="D9" i="4"/>
  <c r="D13" i="4" s="1"/>
  <c r="D17" i="4" s="1"/>
  <c r="D21" i="4" s="1"/>
  <c r="D25" i="4" s="1"/>
  <c r="D29" i="4" s="1"/>
  <c r="D33" i="4" s="1"/>
  <c r="D37" i="4" s="1"/>
  <c r="D41" i="4" s="1"/>
  <c r="D45" i="4" s="1"/>
  <c r="D49" i="4" s="1"/>
  <c r="D53" i="4" s="1"/>
  <c r="D57" i="4" s="1"/>
  <c r="D61" i="4" s="1"/>
  <c r="D65" i="4" s="1"/>
  <c r="D69" i="4" s="1"/>
  <c r="D73" i="4" s="1"/>
  <c r="D77" i="4" s="1"/>
  <c r="D81" i="4" s="1"/>
  <c r="D85" i="4" s="1"/>
  <c r="D89" i="4" s="1"/>
  <c r="D93" i="4" s="1"/>
  <c r="D97" i="4" s="1"/>
  <c r="D101" i="4" s="1"/>
  <c r="D105" i="4" s="1"/>
  <c r="D6" i="4"/>
  <c r="D10" i="4" s="1"/>
  <c r="D14" i="4" s="1"/>
  <c r="D18" i="4" s="1"/>
  <c r="D22" i="4" s="1"/>
  <c r="D26" i="4" s="1"/>
  <c r="D30" i="4" s="1"/>
  <c r="D34" i="4" s="1"/>
  <c r="D38" i="4" s="1"/>
  <c r="D42" i="4" s="1"/>
  <c r="D46" i="4" s="1"/>
  <c r="D50" i="4" s="1"/>
  <c r="D54" i="4" s="1"/>
  <c r="D58" i="4" s="1"/>
  <c r="D62" i="4" s="1"/>
  <c r="D66" i="4" s="1"/>
  <c r="D70" i="4" s="1"/>
  <c r="D74" i="4" s="1"/>
  <c r="D78" i="4" s="1"/>
  <c r="D82" i="4" s="1"/>
  <c r="D86" i="4" s="1"/>
  <c r="D90" i="4" s="1"/>
  <c r="D94" i="4" s="1"/>
  <c r="D98" i="4" s="1"/>
  <c r="D102" i="4" s="1"/>
  <c r="C6" i="4"/>
  <c r="C10" i="4" s="1"/>
  <c r="C14" i="4" s="1"/>
  <c r="C18" i="4" s="1"/>
  <c r="C22" i="4" s="1"/>
  <c r="C26" i="4" s="1"/>
  <c r="C30" i="4" s="1"/>
  <c r="C34" i="4" s="1"/>
  <c r="C38" i="4" s="1"/>
  <c r="C42" i="4" s="1"/>
  <c r="C46" i="4" s="1"/>
  <c r="C50" i="4" s="1"/>
  <c r="C54" i="4" s="1"/>
  <c r="C58" i="4" s="1"/>
  <c r="C62" i="4" s="1"/>
  <c r="C66" i="4" s="1"/>
  <c r="C70" i="4" s="1"/>
  <c r="C74" i="4" s="1"/>
  <c r="C78" i="4" s="1"/>
  <c r="C82" i="4" s="1"/>
  <c r="C86" i="4" s="1"/>
  <c r="C90" i="4" s="1"/>
  <c r="C94" i="4" s="1"/>
  <c r="C98" i="4" s="1"/>
  <c r="C102" i="4" s="1"/>
  <c r="A3" i="5"/>
  <c r="A4" i="5"/>
  <c r="A5" i="5"/>
  <c r="A2" i="5"/>
  <c r="B2" i="5" l="1"/>
  <c r="D3" i="4"/>
  <c r="D4" i="4"/>
  <c r="D5" i="4"/>
  <c r="D2" i="4"/>
  <c r="F39" i="4" l="1"/>
  <c r="A39" i="4" s="1"/>
  <c r="F14" i="4"/>
  <c r="A14" i="4" s="1"/>
  <c r="F27" i="4"/>
  <c r="A27" i="4" s="1"/>
  <c r="F26" i="4"/>
  <c r="A26" i="4" s="1"/>
  <c r="F24" i="4"/>
  <c r="A24" i="4" s="1"/>
  <c r="F12" i="4"/>
  <c r="A12" i="4" s="1"/>
  <c r="F50" i="4"/>
  <c r="A50" i="4" s="1"/>
  <c r="F11" i="4"/>
  <c r="A11" i="4" s="1"/>
  <c r="F22" i="4"/>
  <c r="A22" i="4" s="1"/>
  <c r="F15" i="4"/>
  <c r="A15" i="4" s="1"/>
  <c r="F38" i="4"/>
  <c r="A38" i="4" s="1"/>
  <c r="F13" i="4"/>
  <c r="A13" i="4" s="1"/>
  <c r="F36" i="4"/>
  <c r="A36" i="4" s="1"/>
  <c r="F46" i="4"/>
  <c r="A46" i="4" s="1"/>
  <c r="F33" i="4"/>
  <c r="A33" i="4" s="1"/>
  <c r="F21" i="4"/>
  <c r="A21" i="4" s="1"/>
  <c r="F9" i="4"/>
  <c r="A9" i="4" s="1"/>
  <c r="F51" i="4"/>
  <c r="A51" i="4" s="1"/>
  <c r="F47" i="4"/>
  <c r="A47" i="4" s="1"/>
  <c r="F34" i="4"/>
  <c r="A34" i="4" s="1"/>
  <c r="F20" i="4"/>
  <c r="A20" i="4" s="1"/>
  <c r="F8" i="4"/>
  <c r="A8" i="4" s="1"/>
  <c r="F25" i="4"/>
  <c r="A25" i="4" s="1"/>
  <c r="F48" i="4"/>
  <c r="A48" i="4" s="1"/>
  <c r="F10" i="4"/>
  <c r="A10" i="4" s="1"/>
  <c r="F32" i="4"/>
  <c r="A32" i="4" s="1"/>
  <c r="F43" i="4"/>
  <c r="A43" i="4" s="1"/>
  <c r="F31" i="4"/>
  <c r="A31" i="4" s="1"/>
  <c r="F19" i="4"/>
  <c r="A19" i="4" s="1"/>
  <c r="F7" i="4"/>
  <c r="A7" i="4" s="1"/>
  <c r="F37" i="4"/>
  <c r="A37" i="4" s="1"/>
  <c r="F35" i="4"/>
  <c r="A35" i="4" s="1"/>
  <c r="F45" i="4"/>
  <c r="A45" i="4" s="1"/>
  <c r="F44" i="4"/>
  <c r="A44" i="4" s="1"/>
  <c r="F42" i="4"/>
  <c r="A42" i="4" s="1"/>
  <c r="F30" i="4"/>
  <c r="A30" i="4" s="1"/>
  <c r="F18" i="4"/>
  <c r="A18" i="4" s="1"/>
  <c r="F6" i="4"/>
  <c r="A6" i="4" s="1"/>
  <c r="F3" i="4"/>
  <c r="A3" i="4" s="1"/>
  <c r="F49" i="4"/>
  <c r="A49" i="4" s="1"/>
  <c r="F23" i="4"/>
  <c r="A23" i="4" s="1"/>
  <c r="F41" i="4"/>
  <c r="A41" i="4" s="1"/>
  <c r="F29" i="4"/>
  <c r="A29" i="4" s="1"/>
  <c r="F17" i="4"/>
  <c r="A17" i="4" s="1"/>
  <c r="F5" i="4"/>
  <c r="A5" i="4" s="1"/>
  <c r="F52" i="4"/>
  <c r="A52" i="4" s="1"/>
  <c r="F40" i="4"/>
  <c r="A40" i="4" s="1"/>
  <c r="F28" i="4"/>
  <c r="A28" i="4" s="1"/>
  <c r="F16" i="4"/>
  <c r="A16" i="4" s="1"/>
  <c r="F4" i="4"/>
  <c r="A4" i="4" s="1"/>
  <c r="F2" i="4"/>
  <c r="A2" i="4" s="1"/>
  <c r="E2" i="4"/>
  <c r="E53" i="4" s="1"/>
  <c r="E104" i="4" s="1"/>
  <c r="F101" i="4"/>
  <c r="A101" i="4" s="1"/>
  <c r="B3" i="5"/>
  <c r="E3" i="4" s="1"/>
  <c r="E54" i="4" s="1"/>
  <c r="E105" i="4" s="1"/>
  <c r="B4" i="5"/>
  <c r="E4" i="4" s="1"/>
  <c r="E55" i="4" s="1"/>
  <c r="B5" i="5"/>
  <c r="E5" i="4" s="1"/>
  <c r="E56" i="4" s="1"/>
  <c r="E6" i="4"/>
  <c r="E57" i="4" s="1"/>
  <c r="E7" i="4"/>
  <c r="E58" i="4" s="1"/>
  <c r="E8" i="4"/>
  <c r="E59" i="4" s="1"/>
  <c r="E9" i="4"/>
  <c r="E60" i="4" s="1"/>
  <c r="E10" i="4"/>
  <c r="E61" i="4" s="1"/>
  <c r="E11" i="4"/>
  <c r="E62" i="4" s="1"/>
  <c r="E12" i="4"/>
  <c r="E63" i="4" s="1"/>
  <c r="E13" i="4"/>
  <c r="E64" i="4" s="1"/>
  <c r="E14" i="4"/>
  <c r="E65" i="4" s="1"/>
  <c r="E15" i="4"/>
  <c r="E66" i="4" s="1"/>
  <c r="E16" i="4"/>
  <c r="E67" i="4" s="1"/>
  <c r="E17" i="4"/>
  <c r="E68" i="4" s="1"/>
  <c r="E18" i="4"/>
  <c r="E69" i="4" s="1"/>
  <c r="E19" i="4"/>
  <c r="E70" i="4" s="1"/>
  <c r="E20" i="4"/>
  <c r="E71" i="4" s="1"/>
  <c r="E21" i="4"/>
  <c r="E72" i="4" s="1"/>
  <c r="E22" i="4"/>
  <c r="E73" i="4" s="1"/>
  <c r="E23" i="4"/>
  <c r="E74" i="4" s="1"/>
  <c r="E24" i="4"/>
  <c r="E75" i="4" s="1"/>
  <c r="E25" i="4"/>
  <c r="E76" i="4" s="1"/>
  <c r="E26" i="4"/>
  <c r="E77" i="4" s="1"/>
  <c r="E27" i="4"/>
  <c r="E78" i="4" s="1"/>
  <c r="E28" i="4"/>
  <c r="E79" i="4" s="1"/>
  <c r="E29" i="4"/>
  <c r="E80" i="4" s="1"/>
  <c r="E30" i="4"/>
  <c r="E81" i="4" s="1"/>
  <c r="E31" i="4"/>
  <c r="E82" i="4" s="1"/>
  <c r="E32" i="4"/>
  <c r="E83" i="4" s="1"/>
  <c r="E33" i="4"/>
  <c r="E84" i="4" s="1"/>
  <c r="E34" i="4"/>
  <c r="E85" i="4" s="1"/>
  <c r="E35" i="4"/>
  <c r="E86" i="4" s="1"/>
  <c r="E36" i="4"/>
  <c r="E87" i="4" s="1"/>
  <c r="E37" i="4"/>
  <c r="E88" i="4" s="1"/>
  <c r="E38" i="4"/>
  <c r="E89" i="4" s="1"/>
  <c r="E39" i="4"/>
  <c r="E90" i="4" s="1"/>
  <c r="E40" i="4"/>
  <c r="E91" i="4" s="1"/>
  <c r="E41" i="4"/>
  <c r="E92" i="4" s="1"/>
  <c r="E42" i="4"/>
  <c r="E93" i="4" s="1"/>
  <c r="E43" i="4"/>
  <c r="E94" i="4" s="1"/>
  <c r="E44" i="4"/>
  <c r="E95" i="4" s="1"/>
  <c r="E45" i="4"/>
  <c r="E96" i="4" s="1"/>
  <c r="E46" i="4"/>
  <c r="E97" i="4" s="1"/>
  <c r="E47" i="4"/>
  <c r="E98" i="4" s="1"/>
  <c r="E48" i="4"/>
  <c r="E99" i="4" s="1"/>
  <c r="E49" i="4"/>
  <c r="E100" i="4" s="1"/>
  <c r="E50" i="4"/>
  <c r="E101" i="4" s="1"/>
  <c r="E51" i="4"/>
  <c r="E102" i="4" s="1"/>
  <c r="E52" i="4"/>
  <c r="E103" i="4" s="1"/>
  <c r="C3" i="14"/>
  <c r="C4" i="14"/>
  <c r="C5" i="14"/>
  <c r="C2" i="14"/>
  <c r="B3" i="14"/>
  <c r="B4" i="14"/>
  <c r="B5" i="14"/>
  <c r="B2" i="14"/>
  <c r="F79" i="4" l="1"/>
  <c r="A79" i="4" s="1"/>
  <c r="F102" i="4"/>
  <c r="A102" i="4" s="1"/>
  <c r="F81" i="4"/>
  <c r="A81" i="4" s="1"/>
  <c r="F91" i="4"/>
  <c r="A91" i="4" s="1"/>
  <c r="F76" i="4"/>
  <c r="A76" i="4" s="1"/>
  <c r="F75" i="4"/>
  <c r="A75" i="4" s="1"/>
  <c r="F64" i="4"/>
  <c r="A64" i="4" s="1"/>
  <c r="F58" i="4"/>
  <c r="A58" i="4" s="1"/>
  <c r="F74" i="4"/>
  <c r="A74" i="4" s="1"/>
  <c r="F93" i="4"/>
  <c r="A93" i="4" s="1"/>
  <c r="F70" i="4"/>
  <c r="A70" i="4" s="1"/>
  <c r="F60" i="4"/>
  <c r="A60" i="4" s="1"/>
  <c r="F89" i="4"/>
  <c r="A89" i="4" s="1"/>
  <c r="F103" i="4"/>
  <c r="A103" i="4" s="1"/>
  <c r="F100" i="4"/>
  <c r="A100" i="4" s="1"/>
  <c r="F66" i="4"/>
  <c r="A66" i="4" s="1"/>
  <c r="F77" i="4"/>
  <c r="A77" i="4" s="1"/>
  <c r="F99" i="4"/>
  <c r="A99" i="4" s="1"/>
  <c r="F95" i="4"/>
  <c r="A95" i="4" s="1"/>
  <c r="F82" i="4"/>
  <c r="A82" i="4" s="1"/>
  <c r="F59" i="4"/>
  <c r="A59" i="4" s="1"/>
  <c r="F72" i="4"/>
  <c r="A72" i="4" s="1"/>
  <c r="F56" i="4"/>
  <c r="A56" i="4" s="1"/>
  <c r="F54" i="4"/>
  <c r="A54" i="4" s="1"/>
  <c r="F84" i="4"/>
  <c r="A84" i="4" s="1"/>
  <c r="F78" i="4"/>
  <c r="A78" i="4" s="1"/>
  <c r="F92" i="4"/>
  <c r="A92" i="4" s="1"/>
  <c r="F96" i="4"/>
  <c r="A96" i="4" s="1"/>
  <c r="F94" i="4"/>
  <c r="A94" i="4" s="1"/>
  <c r="F71" i="4"/>
  <c r="A71" i="4" s="1"/>
  <c r="F73" i="4"/>
  <c r="A73" i="4" s="1"/>
  <c r="F55" i="4"/>
  <c r="A55" i="4" s="1"/>
  <c r="F68" i="4"/>
  <c r="A68" i="4" s="1"/>
  <c r="F86" i="4"/>
  <c r="A86" i="4" s="1"/>
  <c r="F62" i="4"/>
  <c r="A62" i="4" s="1"/>
  <c r="F57" i="4"/>
  <c r="A57" i="4" s="1"/>
  <c r="F83" i="4"/>
  <c r="A83" i="4" s="1"/>
  <c r="F85" i="4"/>
  <c r="A85" i="4" s="1"/>
  <c r="F97" i="4"/>
  <c r="A97" i="4" s="1"/>
  <c r="F65" i="4"/>
  <c r="A65" i="4" s="1"/>
  <c r="F67" i="4"/>
  <c r="A67" i="4" s="1"/>
  <c r="F80" i="4"/>
  <c r="A80" i="4" s="1"/>
  <c r="F88" i="4"/>
  <c r="A88" i="4" s="1"/>
  <c r="F98" i="4"/>
  <c r="A98" i="4" s="1"/>
  <c r="F87" i="4"/>
  <c r="A87" i="4" s="1"/>
  <c r="F90" i="4"/>
  <c r="A90" i="4" s="1"/>
  <c r="F63" i="4"/>
  <c r="A63" i="4" s="1"/>
  <c r="F69" i="4"/>
  <c r="A69" i="4" s="1"/>
  <c r="F61" i="4"/>
  <c r="A61" i="4" s="1"/>
  <c r="F53" i="4"/>
  <c r="A53" i="4" s="1"/>
  <c r="F105" i="4" l="1"/>
  <c r="A105" i="4" s="1"/>
  <c r="F104" i="4"/>
  <c r="A104" i="4" s="1"/>
</calcChain>
</file>

<file path=xl/sharedStrings.xml><?xml version="1.0" encoding="utf-8"?>
<sst xmlns="http://schemas.openxmlformats.org/spreadsheetml/2006/main" count="168" uniqueCount="53">
  <si>
    <t>Technology</t>
  </si>
  <si>
    <t>TO</t>
  </si>
  <si>
    <t>PUBTRABDSLIMP</t>
  </si>
  <si>
    <t>PUBTRADSLIMP</t>
  </si>
  <si>
    <t>PUBTRAFTDSLIMP</t>
  </si>
  <si>
    <t>PUBTRARDSLIMP</t>
  </si>
  <si>
    <t>tech</t>
  </si>
  <si>
    <t>regions</t>
  </si>
  <si>
    <t>periods</t>
  </si>
  <si>
    <t>Include</t>
  </si>
  <si>
    <t>group_name</t>
  </si>
  <si>
    <t>min_share_g</t>
  </si>
  <si>
    <t>tech_desc</t>
  </si>
  <si>
    <t>notes</t>
  </si>
  <si>
    <t>PUBBDG</t>
  </si>
  <si>
    <t>ELC</t>
  </si>
  <si>
    <t>BMA</t>
  </si>
  <si>
    <t>NGA</t>
  </si>
  <si>
    <t>PRO</t>
  </si>
  <si>
    <t>GEO</t>
  </si>
  <si>
    <t>HFO</t>
  </si>
  <si>
    <t>HH2</t>
  </si>
  <si>
    <t>KER</t>
  </si>
  <si>
    <t>LFO</t>
  </si>
  <si>
    <t>BWP</t>
  </si>
  <si>
    <t>RESBDG</t>
  </si>
  <si>
    <t>INDBDG</t>
  </si>
  <si>
    <t>BMTN</t>
  </si>
  <si>
    <t>COMBDG</t>
  </si>
  <si>
    <t>AGA</t>
  </si>
  <si>
    <t>ATF</t>
  </si>
  <si>
    <t>DSL</t>
  </si>
  <si>
    <t>BELCF</t>
  </si>
  <si>
    <t>GAS</t>
  </si>
  <si>
    <t>RDSL</t>
  </si>
  <si>
    <t>FRETRA</t>
  </si>
  <si>
    <t>LDITRA</t>
  </si>
  <si>
    <t>BELC</t>
  </si>
  <si>
    <t>SGA</t>
  </si>
  <si>
    <t>BDSL</t>
  </si>
  <si>
    <t>FTDSL</t>
  </si>
  <si>
    <t>CETH</t>
  </si>
  <si>
    <t>ETH</t>
  </si>
  <si>
    <t>PASTRA</t>
  </si>
  <si>
    <t>PUBTRA</t>
  </si>
  <si>
    <t>BJE</t>
  </si>
  <si>
    <t>SJE</t>
  </si>
  <si>
    <t>COA</t>
  </si>
  <si>
    <t>COK</t>
  </si>
  <si>
    <t>act_fraction</t>
  </si>
  <si>
    <t>Index</t>
  </si>
  <si>
    <t>NZ50-10-PUBTRA</t>
  </si>
  <si>
    <t>Net-zero2050ScenarioPolicy-10-PUBTRA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</si>
</sst>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9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96E5-B29F-4E11-BBCA-1E5692F6A749}">
  <sheetPr>
    <tabColor rgb="FF92D050"/>
  </sheetPr>
  <dimension ref="A1:I29"/>
  <sheetViews>
    <sheetView workbookViewId="0">
      <selection activeCell="E31" sqref="E31"/>
    </sheetView>
  </sheetViews>
  <sheetFormatPr defaultRowHeight="14.4" x14ac:dyDescent="0.3"/>
  <sheetData>
    <row r="1" spans="1:9" x14ac:dyDescent="0.3">
      <c r="B1" t="s">
        <v>14</v>
      </c>
      <c r="C1" t="s">
        <v>25</v>
      </c>
      <c r="D1" t="s">
        <v>26</v>
      </c>
      <c r="E1" t="s">
        <v>28</v>
      </c>
      <c r="F1" t="s">
        <v>35</v>
      </c>
      <c r="G1" t="s">
        <v>36</v>
      </c>
      <c r="H1" t="s">
        <v>43</v>
      </c>
      <c r="I1" t="s">
        <v>44</v>
      </c>
    </row>
    <row r="2" spans="1:9" x14ac:dyDescent="0.3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3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">
      <c r="A5" t="s">
        <v>38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 t="s">
        <v>27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">
      <c r="A7" t="s">
        <v>18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">
      <c r="A8" t="s">
        <v>19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16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3">
      <c r="A10" t="s">
        <v>20</v>
      </c>
      <c r="B10">
        <v>1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 x14ac:dyDescent="0.3">
      <c r="A11" t="s">
        <v>23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">
      <c r="A13" t="s">
        <v>22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24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29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</row>
    <row r="16" spans="1:9" x14ac:dyDescent="0.3">
      <c r="A16" t="s">
        <v>30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</row>
    <row r="17" spans="1:9" x14ac:dyDescent="0.3">
      <c r="A17" t="s">
        <v>31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</row>
    <row r="18" spans="1:9" x14ac:dyDescent="0.3">
      <c r="A18" t="s">
        <v>33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</row>
    <row r="19" spans="1:9" x14ac:dyDescent="0.3">
      <c r="A19" t="s">
        <v>41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</row>
    <row r="20" spans="1:9" x14ac:dyDescent="0.3">
      <c r="A20" t="s">
        <v>42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</row>
    <row r="21" spans="1:9" x14ac:dyDescent="0.3">
      <c r="A21" t="s">
        <v>34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</row>
    <row r="22" spans="1:9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</row>
    <row r="23" spans="1:9" ht="13.5" customHeight="1" x14ac:dyDescent="0.3">
      <c r="A23" t="s">
        <v>40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</row>
    <row r="24" spans="1:9" x14ac:dyDescent="0.3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</row>
    <row r="25" spans="1:9" x14ac:dyDescent="0.3">
      <c r="A25" t="s">
        <v>32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</row>
    <row r="26" spans="1:9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 t="s">
        <v>47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 t="s">
        <v>48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BF34-20F8-4173-B6CA-001DBB3DC190}">
  <sheetPr>
    <tabColor rgb="FFFF0000"/>
  </sheetPr>
  <dimension ref="A1:N6"/>
  <sheetViews>
    <sheetView workbookViewId="0">
      <selection activeCell="J9" sqref="J9"/>
    </sheetView>
  </sheetViews>
  <sheetFormatPr defaultRowHeight="14.4" x14ac:dyDescent="0.3"/>
  <cols>
    <col min="1" max="1" width="30" bestFit="1" customWidth="1"/>
  </cols>
  <sheetData>
    <row r="1" spans="1:14" s="2" customFormat="1" x14ac:dyDescent="0.3">
      <c r="A1" s="1" t="s">
        <v>0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2035</v>
      </c>
      <c r="L1" s="2">
        <v>2040</v>
      </c>
      <c r="M1" s="2">
        <v>2045</v>
      </c>
      <c r="N1" s="2">
        <v>2050</v>
      </c>
    </row>
    <row r="2" spans="1:14" s="2" customFormat="1" x14ac:dyDescent="0.3">
      <c r="A2" s="1" t="s">
        <v>50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x14ac:dyDescent="0.3">
      <c r="A3" t="s">
        <v>2</v>
      </c>
      <c r="B3" s="4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A4" t="s">
        <v>3</v>
      </c>
      <c r="B4" s="4"/>
      <c r="E4" s="3">
        <v>0.7</v>
      </c>
      <c r="F4" s="3">
        <v>0.7</v>
      </c>
      <c r="G4" s="3">
        <v>0.7</v>
      </c>
      <c r="H4" s="3">
        <v>0.7</v>
      </c>
      <c r="I4" s="3">
        <v>0.7</v>
      </c>
      <c r="J4" s="3">
        <v>0.7</v>
      </c>
      <c r="K4" s="3">
        <v>0.7</v>
      </c>
      <c r="L4" s="3">
        <v>0.7</v>
      </c>
      <c r="M4" s="3">
        <v>0.7</v>
      </c>
      <c r="N4" s="3">
        <v>0.7</v>
      </c>
    </row>
    <row r="5" spans="1:14" x14ac:dyDescent="0.3">
      <c r="A5" t="s">
        <v>4</v>
      </c>
      <c r="B5" s="4"/>
    </row>
    <row r="6" spans="1:14" x14ac:dyDescent="0.3">
      <c r="A6" t="s">
        <v>5</v>
      </c>
      <c r="B6" s="4"/>
      <c r="E6" s="3"/>
      <c r="F6" s="3"/>
      <c r="G6" s="3"/>
      <c r="H6" s="3"/>
      <c r="I6" s="3"/>
      <c r="J6" s="3"/>
      <c r="K6" s="3"/>
      <c r="L6" s="3"/>
      <c r="M6" s="3"/>
      <c r="N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5"/>
  <sheetViews>
    <sheetView workbookViewId="0">
      <selection activeCell="H36" sqref="H35:H36"/>
    </sheetView>
  </sheetViews>
  <sheetFormatPr defaultRowHeight="14.4" x14ac:dyDescent="0.3"/>
  <cols>
    <col min="1" max="1" width="20.44140625" customWidth="1"/>
    <col min="2" max="2" width="15.5546875" bestFit="1" customWidth="1"/>
  </cols>
  <sheetData>
    <row r="1" spans="1:3" ht="15" customHeight="1" x14ac:dyDescent="0.3">
      <c r="A1" t="s">
        <v>6</v>
      </c>
      <c r="B1" t="s">
        <v>10</v>
      </c>
      <c r="C1" t="s">
        <v>13</v>
      </c>
    </row>
    <row r="2" spans="1:3" x14ac:dyDescent="0.3">
      <c r="A2" t="str">
        <f>'Energy Share'!A3</f>
        <v>PUBTRABDSLIMP</v>
      </c>
      <c r="B2" t="str">
        <f>'NZ50-10_groups'!$A$2</f>
        <v>NZ50-10-PUBTRA</v>
      </c>
    </row>
    <row r="3" spans="1:3" x14ac:dyDescent="0.3">
      <c r="A3" t="str">
        <f>'Energy Share'!A4</f>
        <v>PUBTRADSLIMP</v>
      </c>
      <c r="B3" t="str">
        <f>'NZ50-10_groups'!$A$2</f>
        <v>NZ50-10-PUBTRA</v>
      </c>
    </row>
    <row r="4" spans="1:3" x14ac:dyDescent="0.3">
      <c r="A4" t="str">
        <f>'Energy Share'!A5</f>
        <v>PUBTRAFTDSLIMP</v>
      </c>
      <c r="B4" t="str">
        <f>'NZ50-10_groups'!$A$2</f>
        <v>NZ50-10-PUBTRA</v>
      </c>
    </row>
    <row r="5" spans="1:3" x14ac:dyDescent="0.3">
      <c r="A5" t="str">
        <f>'Energy Share'!A6</f>
        <v>PUBTRARDSLIMP</v>
      </c>
      <c r="B5" t="str">
        <f>'NZ50-10_groups'!$A$2</f>
        <v>NZ50-10-PUBTRA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2"/>
  <sheetViews>
    <sheetView workbookViewId="0">
      <selection activeCell="L14" sqref="L13:L14"/>
    </sheetView>
  </sheetViews>
  <sheetFormatPr defaultRowHeight="14.4" x14ac:dyDescent="0.3"/>
  <cols>
    <col min="1" max="1" width="18.5546875" customWidth="1"/>
    <col min="2" max="2" width="21.5546875" customWidth="1"/>
  </cols>
  <sheetData>
    <row r="1" spans="1:2" x14ac:dyDescent="0.3">
      <c r="A1" t="s">
        <v>10</v>
      </c>
      <c r="B1" t="s">
        <v>13</v>
      </c>
    </row>
    <row r="2" spans="1:2" x14ac:dyDescent="0.3">
      <c r="A2" t="s">
        <v>51</v>
      </c>
      <c r="B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02B2-0827-4B07-9DFF-819E28BBD8FB}">
  <sheetPr>
    <tabColor rgb="FFFFFF00"/>
  </sheetPr>
  <dimension ref="A1:E5"/>
  <sheetViews>
    <sheetView workbookViewId="0">
      <selection activeCell="P5" sqref="P5"/>
    </sheetView>
  </sheetViews>
  <sheetFormatPr defaultRowHeight="14.4" x14ac:dyDescent="0.3"/>
  <cols>
    <col min="2" max="2" width="20.44140625" customWidth="1"/>
    <col min="3" max="3" width="15.5546875" bestFit="1" customWidth="1"/>
  </cols>
  <sheetData>
    <row r="1" spans="1:5" x14ac:dyDescent="0.3">
      <c r="A1" t="s">
        <v>7</v>
      </c>
      <c r="B1" t="s">
        <v>6</v>
      </c>
      <c r="C1" t="s">
        <v>10</v>
      </c>
      <c r="D1" t="s">
        <v>49</v>
      </c>
      <c r="E1" t="s">
        <v>12</v>
      </c>
    </row>
    <row r="2" spans="1:5" x14ac:dyDescent="0.3">
      <c r="A2" t="s">
        <v>1</v>
      </c>
      <c r="B2" t="str">
        <f>'NZ50-10_tech_groups'!A2</f>
        <v>PUBTRABDSLIMP</v>
      </c>
      <c r="C2" t="str">
        <f>'NZ50-10_groups'!$A$2</f>
        <v>NZ50-10-PUBTRA</v>
      </c>
      <c r="D2">
        <v>1</v>
      </c>
    </row>
    <row r="3" spans="1:5" x14ac:dyDescent="0.3">
      <c r="A3" t="s">
        <v>1</v>
      </c>
      <c r="B3" t="str">
        <f>'NZ50-10_tech_groups'!A3</f>
        <v>PUBTRADSLIMP</v>
      </c>
      <c r="C3" t="str">
        <f>'NZ50-10_groups'!$A$2</f>
        <v>NZ50-10-PUBTRA</v>
      </c>
      <c r="D3">
        <v>1</v>
      </c>
    </row>
    <row r="4" spans="1:5" x14ac:dyDescent="0.3">
      <c r="A4" t="s">
        <v>1</v>
      </c>
      <c r="B4" t="str">
        <f>'NZ50-10_tech_groups'!A4</f>
        <v>PUBTRAFTDSLIMP</v>
      </c>
      <c r="C4" t="str">
        <f>'NZ50-10_groups'!$A$2</f>
        <v>NZ50-10-PUBTRA</v>
      </c>
      <c r="D4">
        <v>1</v>
      </c>
    </row>
    <row r="5" spans="1:5" x14ac:dyDescent="0.3">
      <c r="A5" t="s">
        <v>1</v>
      </c>
      <c r="B5" t="str">
        <f>'NZ50-10_tech_groups'!A5</f>
        <v>PUBTRARDSLIMP</v>
      </c>
      <c r="C5" t="str">
        <f>'NZ50-10_groups'!$A$2</f>
        <v>NZ50-10-PUBTRA</v>
      </c>
      <c r="D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105"/>
  <sheetViews>
    <sheetView tabSelected="1" workbookViewId="0">
      <selection activeCell="J110" sqref="J110"/>
    </sheetView>
  </sheetViews>
  <sheetFormatPr defaultRowHeight="14.4" x14ac:dyDescent="0.3"/>
  <cols>
    <col min="4" max="4" width="18.6640625" bestFit="1" customWidth="1"/>
    <col min="5" max="5" width="15.33203125" bestFit="1" customWidth="1"/>
    <col min="6" max="6" width="12.33203125" bestFit="1" customWidth="1"/>
    <col min="7" max="7" width="9.88671875" bestFit="1" customWidth="1"/>
  </cols>
  <sheetData>
    <row r="1" spans="1:7" ht="14.25" customHeight="1" x14ac:dyDescent="0.3">
      <c r="A1" t="s">
        <v>9</v>
      </c>
      <c r="B1" t="s">
        <v>7</v>
      </c>
      <c r="C1" t="s">
        <v>8</v>
      </c>
      <c r="D1" t="s">
        <v>6</v>
      </c>
      <c r="E1" t="s">
        <v>10</v>
      </c>
      <c r="F1" t="s">
        <v>11</v>
      </c>
      <c r="G1" t="s">
        <v>12</v>
      </c>
    </row>
    <row r="2" spans="1:7" hidden="1" x14ac:dyDescent="0.3">
      <c r="A2">
        <f>IF(F2=0,0,1)</f>
        <v>0</v>
      </c>
      <c r="B2" t="s">
        <v>1</v>
      </c>
      <c r="C2">
        <v>2025</v>
      </c>
      <c r="D2" t="str">
        <f>'NZ50-10_tech_groups'!A2</f>
        <v>PUBTRABDSLIMP</v>
      </c>
      <c r="E2" t="str">
        <f>VLOOKUP(D2,'NZ50-10_tech_groups'!A:B,2,FALSE)</f>
        <v>NZ50-10-PUBTRA</v>
      </c>
      <c r="F2">
        <f>_xlfn.IFNA(_xlfn.IFNA(VLOOKUP(D2,'Energy Share'!A:N,HLOOKUP(C2,'Energy Share'!$B$1:$N$2,2,FALSE),FALSE),VLOOKUP(LEFT(D2,LEN(D2)-2),'Energy Share'!A:N,HLOOKUP(C2,'Energy Share'!$B$1:$N$2,2,FALSE),FALSE)),0)</f>
        <v>0</v>
      </c>
    </row>
    <row r="3" spans="1:7" x14ac:dyDescent="0.3">
      <c r="A3">
        <f t="shared" ref="A3:A52" si="0">IF(F3=0,0,1)</f>
        <v>1</v>
      </c>
      <c r="B3" t="s">
        <v>1</v>
      </c>
      <c r="C3">
        <v>2025</v>
      </c>
      <c r="D3" t="str">
        <f>'NZ50-10_tech_groups'!A3</f>
        <v>PUBTRADSLIMP</v>
      </c>
      <c r="E3" t="str">
        <f>VLOOKUP(D3,'NZ50-10_tech_groups'!A:B,2,FALSE)</f>
        <v>NZ50-10-PUBTRA</v>
      </c>
      <c r="F3">
        <f>_xlfn.IFNA(_xlfn.IFNA(VLOOKUP(D3,'Energy Share'!A:N,HLOOKUP(C3,'Energy Share'!$B$1:$N$2,2,FALSE),FALSE),VLOOKUP(LEFT(D3,LEN(D3)-2),'Energy Share'!A:N,HLOOKUP(C3,'Energy Share'!$B$1:$N$2,2,FALSE),FALSE)),0)</f>
        <v>0.7</v>
      </c>
    </row>
    <row r="4" spans="1:7" hidden="1" x14ac:dyDescent="0.3">
      <c r="A4">
        <f t="shared" si="0"/>
        <v>0</v>
      </c>
      <c r="B4" t="s">
        <v>1</v>
      </c>
      <c r="C4">
        <v>2025</v>
      </c>
      <c r="D4" t="str">
        <f>'NZ50-10_tech_groups'!A4</f>
        <v>PUBTRAFTDSLIMP</v>
      </c>
      <c r="E4" t="str">
        <f>VLOOKUP(D4,'NZ50-10_tech_groups'!A:B,2,FALSE)</f>
        <v>NZ50-10-PUBTRA</v>
      </c>
      <c r="F4">
        <f>_xlfn.IFNA(_xlfn.IFNA(VLOOKUP(D4,'Energy Share'!A:N,HLOOKUP(C4,'Energy Share'!$B$1:$N$2,2,FALSE),FALSE),VLOOKUP(LEFT(D4,LEN(D4)-2),'Energy Share'!A:N,HLOOKUP(C4,'Energy Share'!$B$1:$N$2,2,FALSE),FALSE)),0)</f>
        <v>0</v>
      </c>
    </row>
    <row r="5" spans="1:7" hidden="1" x14ac:dyDescent="0.3">
      <c r="A5">
        <f t="shared" si="0"/>
        <v>0</v>
      </c>
      <c r="B5" t="s">
        <v>1</v>
      </c>
      <c r="C5">
        <v>2025</v>
      </c>
      <c r="D5" t="str">
        <f>'NZ50-10_tech_groups'!A5</f>
        <v>PUBTRARDSLIMP</v>
      </c>
      <c r="E5" t="str">
        <f>VLOOKUP(D5,'NZ50-10_tech_groups'!A:B,2,FALSE)</f>
        <v>NZ50-10-PUBTRA</v>
      </c>
      <c r="F5">
        <f>_xlfn.IFNA(_xlfn.IFNA(VLOOKUP(D5,'Energy Share'!A:N,HLOOKUP(C5,'Energy Share'!$B$1:$N$2,2,FALSE),FALSE),VLOOKUP(LEFT(D5,LEN(D5)-2),'Energy Share'!A:N,HLOOKUP(C5,'Energy Share'!$B$1:$N$2,2,FALSE),FALSE)),0)</f>
        <v>0</v>
      </c>
    </row>
    <row r="6" spans="1:7" hidden="1" x14ac:dyDescent="0.3">
      <c r="A6">
        <f t="shared" si="0"/>
        <v>0</v>
      </c>
      <c r="B6" t="s">
        <v>1</v>
      </c>
      <c r="C6">
        <f>C2+1</f>
        <v>2026</v>
      </c>
      <c r="D6" t="str">
        <f>D2</f>
        <v>PUBTRABDSLIMP</v>
      </c>
      <c r="E6" t="str">
        <f>VLOOKUP(D6,'NZ50-10_tech_groups'!A:B,2,FALSE)</f>
        <v>NZ50-10-PUBTRA</v>
      </c>
      <c r="F6">
        <f>_xlfn.IFNA(_xlfn.IFNA(VLOOKUP(D6,'Energy Share'!A:N,HLOOKUP(C6,'Energy Share'!$B$1:$N$2,2,FALSE),FALSE),VLOOKUP(LEFT(D6,LEN(D6)-2),'Energy Share'!A:N,HLOOKUP(C6,'Energy Share'!$B$1:$N$2,2,FALSE),FALSE)),0)</f>
        <v>0</v>
      </c>
    </row>
    <row r="7" spans="1:7" x14ac:dyDescent="0.3">
      <c r="A7">
        <f t="shared" si="0"/>
        <v>1</v>
      </c>
      <c r="B7" t="s">
        <v>1</v>
      </c>
      <c r="C7">
        <f t="shared" ref="C7:C70" si="1">C3+1</f>
        <v>2026</v>
      </c>
      <c r="D7" t="str">
        <f t="shared" ref="D7:D70" si="2">D3</f>
        <v>PUBTRADSLIMP</v>
      </c>
      <c r="E7" t="str">
        <f>VLOOKUP(D7,'NZ50-10_tech_groups'!A:B,2,FALSE)</f>
        <v>NZ50-10-PUBTRA</v>
      </c>
      <c r="F7">
        <f>_xlfn.IFNA(_xlfn.IFNA(VLOOKUP(D7,'Energy Share'!A:N,HLOOKUP(C7,'Energy Share'!$B$1:$N$2,2,FALSE),FALSE),VLOOKUP(LEFT(D7,LEN(D7)-2),'Energy Share'!A:N,HLOOKUP(C7,'Energy Share'!$B$1:$N$2,2,FALSE),FALSE)),0)</f>
        <v>0.7</v>
      </c>
    </row>
    <row r="8" spans="1:7" hidden="1" x14ac:dyDescent="0.3">
      <c r="A8">
        <f t="shared" si="0"/>
        <v>0</v>
      </c>
      <c r="B8" t="s">
        <v>1</v>
      </c>
      <c r="C8">
        <f t="shared" si="1"/>
        <v>2026</v>
      </c>
      <c r="D8" t="str">
        <f t="shared" si="2"/>
        <v>PUBTRAFTDSLIMP</v>
      </c>
      <c r="E8" t="str">
        <f>VLOOKUP(D8,'NZ50-10_tech_groups'!A:B,2,FALSE)</f>
        <v>NZ50-10-PUBTRA</v>
      </c>
      <c r="F8">
        <f>_xlfn.IFNA(_xlfn.IFNA(VLOOKUP(D8,'Energy Share'!A:N,HLOOKUP(C8,'Energy Share'!$B$1:$N$2,2,FALSE),FALSE),VLOOKUP(LEFT(D8,LEN(D8)-2),'Energy Share'!A:N,HLOOKUP(C8,'Energy Share'!$B$1:$N$2,2,FALSE),FALSE)),0)</f>
        <v>0</v>
      </c>
    </row>
    <row r="9" spans="1:7" hidden="1" x14ac:dyDescent="0.3">
      <c r="A9">
        <f t="shared" si="0"/>
        <v>0</v>
      </c>
      <c r="B9" t="s">
        <v>1</v>
      </c>
      <c r="C9">
        <f t="shared" si="1"/>
        <v>2026</v>
      </c>
      <c r="D9" t="str">
        <f t="shared" si="2"/>
        <v>PUBTRARDSLIMP</v>
      </c>
      <c r="E9" t="str">
        <f>VLOOKUP(D9,'NZ50-10_tech_groups'!A:B,2,FALSE)</f>
        <v>NZ50-10-PUBTRA</v>
      </c>
      <c r="F9">
        <f>_xlfn.IFNA(_xlfn.IFNA(VLOOKUP(D9,'Energy Share'!A:N,HLOOKUP(C9,'Energy Share'!$B$1:$N$2,2,FALSE),FALSE),VLOOKUP(LEFT(D9,LEN(D9)-2),'Energy Share'!A:N,HLOOKUP(C9,'Energy Share'!$B$1:$N$2,2,FALSE),FALSE)),0)</f>
        <v>0</v>
      </c>
    </row>
    <row r="10" spans="1:7" hidden="1" x14ac:dyDescent="0.3">
      <c r="A10">
        <f t="shared" si="0"/>
        <v>0</v>
      </c>
      <c r="B10" t="s">
        <v>1</v>
      </c>
      <c r="C10">
        <f t="shared" si="1"/>
        <v>2027</v>
      </c>
      <c r="D10" t="str">
        <f t="shared" si="2"/>
        <v>PUBTRABDSLIMP</v>
      </c>
      <c r="E10" t="str">
        <f>VLOOKUP(D10,'NZ50-10_tech_groups'!A:B,2,FALSE)</f>
        <v>NZ50-10-PUBTRA</v>
      </c>
      <c r="F10">
        <f>_xlfn.IFNA(_xlfn.IFNA(VLOOKUP(D10,'Energy Share'!A:N,HLOOKUP(C10,'Energy Share'!$B$1:$N$2,2,FALSE),FALSE),VLOOKUP(LEFT(D10,LEN(D10)-2),'Energy Share'!A:N,HLOOKUP(C10,'Energy Share'!$B$1:$N$2,2,FALSE),FALSE)),0)</f>
        <v>0</v>
      </c>
    </row>
    <row r="11" spans="1:7" x14ac:dyDescent="0.3">
      <c r="A11">
        <f t="shared" si="0"/>
        <v>1</v>
      </c>
      <c r="B11" t="s">
        <v>1</v>
      </c>
      <c r="C11">
        <f t="shared" si="1"/>
        <v>2027</v>
      </c>
      <c r="D11" t="str">
        <f t="shared" si="2"/>
        <v>PUBTRADSLIMP</v>
      </c>
      <c r="E11" t="str">
        <f>VLOOKUP(D11,'NZ50-10_tech_groups'!A:B,2,FALSE)</f>
        <v>NZ50-10-PUBTRA</v>
      </c>
      <c r="F11">
        <f>_xlfn.IFNA(_xlfn.IFNA(VLOOKUP(D11,'Energy Share'!A:N,HLOOKUP(C11,'Energy Share'!$B$1:$N$2,2,FALSE),FALSE),VLOOKUP(LEFT(D11,LEN(D11)-2),'Energy Share'!A:N,HLOOKUP(C11,'Energy Share'!$B$1:$N$2,2,FALSE),FALSE)),0)</f>
        <v>0.7</v>
      </c>
    </row>
    <row r="12" spans="1:7" hidden="1" x14ac:dyDescent="0.3">
      <c r="A12">
        <f t="shared" si="0"/>
        <v>0</v>
      </c>
      <c r="B12" t="s">
        <v>1</v>
      </c>
      <c r="C12">
        <f t="shared" si="1"/>
        <v>2027</v>
      </c>
      <c r="D12" t="str">
        <f t="shared" si="2"/>
        <v>PUBTRAFTDSLIMP</v>
      </c>
      <c r="E12" t="str">
        <f>VLOOKUP(D12,'NZ50-10_tech_groups'!A:B,2,FALSE)</f>
        <v>NZ50-10-PUBTRA</v>
      </c>
      <c r="F12">
        <f>_xlfn.IFNA(_xlfn.IFNA(VLOOKUP(D12,'Energy Share'!A:N,HLOOKUP(C12,'Energy Share'!$B$1:$N$2,2,FALSE),FALSE),VLOOKUP(LEFT(D12,LEN(D12)-2),'Energy Share'!A:N,HLOOKUP(C12,'Energy Share'!$B$1:$N$2,2,FALSE),FALSE)),0)</f>
        <v>0</v>
      </c>
    </row>
    <row r="13" spans="1:7" hidden="1" x14ac:dyDescent="0.3">
      <c r="A13">
        <f t="shared" si="0"/>
        <v>0</v>
      </c>
      <c r="B13" t="s">
        <v>1</v>
      </c>
      <c r="C13">
        <f t="shared" si="1"/>
        <v>2027</v>
      </c>
      <c r="D13" t="str">
        <f t="shared" si="2"/>
        <v>PUBTRARDSLIMP</v>
      </c>
      <c r="E13" t="str">
        <f>VLOOKUP(D13,'NZ50-10_tech_groups'!A:B,2,FALSE)</f>
        <v>NZ50-10-PUBTRA</v>
      </c>
      <c r="F13">
        <f>_xlfn.IFNA(_xlfn.IFNA(VLOOKUP(D13,'Energy Share'!A:N,HLOOKUP(C13,'Energy Share'!$B$1:$N$2,2,FALSE),FALSE),VLOOKUP(LEFT(D13,LEN(D13)-2),'Energy Share'!A:N,HLOOKUP(C13,'Energy Share'!$B$1:$N$2,2,FALSE),FALSE)),0)</f>
        <v>0</v>
      </c>
    </row>
    <row r="14" spans="1:7" hidden="1" x14ac:dyDescent="0.3">
      <c r="A14">
        <f t="shared" si="0"/>
        <v>0</v>
      </c>
      <c r="B14" t="s">
        <v>1</v>
      </c>
      <c r="C14">
        <f t="shared" si="1"/>
        <v>2028</v>
      </c>
      <c r="D14" t="str">
        <f t="shared" si="2"/>
        <v>PUBTRABDSLIMP</v>
      </c>
      <c r="E14" t="str">
        <f>VLOOKUP(D14,'NZ50-10_tech_groups'!A:B,2,FALSE)</f>
        <v>NZ50-10-PUBTRA</v>
      </c>
      <c r="F14">
        <f>_xlfn.IFNA(_xlfn.IFNA(VLOOKUP(D14,'Energy Share'!A:N,HLOOKUP(C14,'Energy Share'!$B$1:$N$2,2,FALSE),FALSE),VLOOKUP(LEFT(D14,LEN(D14)-2),'Energy Share'!A:N,HLOOKUP(C14,'Energy Share'!$B$1:$N$2,2,FALSE),FALSE)),0)</f>
        <v>0</v>
      </c>
    </row>
    <row r="15" spans="1:7" x14ac:dyDescent="0.3">
      <c r="A15">
        <f t="shared" si="0"/>
        <v>1</v>
      </c>
      <c r="B15" t="s">
        <v>1</v>
      </c>
      <c r="C15">
        <f t="shared" si="1"/>
        <v>2028</v>
      </c>
      <c r="D15" t="str">
        <f t="shared" si="2"/>
        <v>PUBTRADSLIMP</v>
      </c>
      <c r="E15" t="str">
        <f>VLOOKUP(D15,'NZ50-10_tech_groups'!A:B,2,FALSE)</f>
        <v>NZ50-10-PUBTRA</v>
      </c>
      <c r="F15">
        <f>_xlfn.IFNA(_xlfn.IFNA(VLOOKUP(D15,'Energy Share'!A:N,HLOOKUP(C15,'Energy Share'!$B$1:$N$2,2,FALSE),FALSE),VLOOKUP(LEFT(D15,LEN(D15)-2),'Energy Share'!A:N,HLOOKUP(C15,'Energy Share'!$B$1:$N$2,2,FALSE),FALSE)),0)</f>
        <v>0.7</v>
      </c>
    </row>
    <row r="16" spans="1:7" hidden="1" x14ac:dyDescent="0.3">
      <c r="A16">
        <f t="shared" si="0"/>
        <v>0</v>
      </c>
      <c r="B16" t="s">
        <v>1</v>
      </c>
      <c r="C16">
        <f t="shared" si="1"/>
        <v>2028</v>
      </c>
      <c r="D16" t="str">
        <f t="shared" si="2"/>
        <v>PUBTRAFTDSLIMP</v>
      </c>
      <c r="E16" t="str">
        <f>VLOOKUP(D16,'NZ50-10_tech_groups'!A:B,2,FALSE)</f>
        <v>NZ50-10-PUBTRA</v>
      </c>
      <c r="F16">
        <f>_xlfn.IFNA(_xlfn.IFNA(VLOOKUP(D16,'Energy Share'!A:N,HLOOKUP(C16,'Energy Share'!$B$1:$N$2,2,FALSE),FALSE),VLOOKUP(LEFT(D16,LEN(D16)-2),'Energy Share'!A:N,HLOOKUP(C16,'Energy Share'!$B$1:$N$2,2,FALSE),FALSE)),0)</f>
        <v>0</v>
      </c>
    </row>
    <row r="17" spans="1:6" hidden="1" x14ac:dyDescent="0.3">
      <c r="A17">
        <f t="shared" si="0"/>
        <v>0</v>
      </c>
      <c r="B17" t="s">
        <v>1</v>
      </c>
      <c r="C17">
        <f t="shared" si="1"/>
        <v>2028</v>
      </c>
      <c r="D17" t="str">
        <f t="shared" si="2"/>
        <v>PUBTRARDSLIMP</v>
      </c>
      <c r="E17" t="str">
        <f>VLOOKUP(D17,'NZ50-10_tech_groups'!A:B,2,FALSE)</f>
        <v>NZ50-10-PUBTRA</v>
      </c>
      <c r="F17">
        <f>_xlfn.IFNA(_xlfn.IFNA(VLOOKUP(D17,'Energy Share'!A:N,HLOOKUP(C17,'Energy Share'!$B$1:$N$2,2,FALSE),FALSE),VLOOKUP(LEFT(D17,LEN(D17)-2),'Energy Share'!A:N,HLOOKUP(C17,'Energy Share'!$B$1:$N$2,2,FALSE),FALSE)),0)</f>
        <v>0</v>
      </c>
    </row>
    <row r="18" spans="1:6" hidden="1" x14ac:dyDescent="0.3">
      <c r="A18">
        <f t="shared" si="0"/>
        <v>0</v>
      </c>
      <c r="B18" t="s">
        <v>1</v>
      </c>
      <c r="C18">
        <f t="shared" si="1"/>
        <v>2029</v>
      </c>
      <c r="D18" t="str">
        <f t="shared" si="2"/>
        <v>PUBTRABDSLIMP</v>
      </c>
      <c r="E18" t="str">
        <f>VLOOKUP(D18,'NZ50-10_tech_groups'!A:B,2,FALSE)</f>
        <v>NZ50-10-PUBTRA</v>
      </c>
      <c r="F18">
        <f>_xlfn.IFNA(_xlfn.IFNA(VLOOKUP(D18,'Energy Share'!A:N,HLOOKUP(C18,'Energy Share'!$B$1:$N$2,2,FALSE),FALSE),VLOOKUP(LEFT(D18,LEN(D18)-2),'Energy Share'!A:N,HLOOKUP(C18,'Energy Share'!$B$1:$N$2,2,FALSE),FALSE)),0)</f>
        <v>0</v>
      </c>
    </row>
    <row r="19" spans="1:6" x14ac:dyDescent="0.3">
      <c r="A19">
        <f t="shared" si="0"/>
        <v>1</v>
      </c>
      <c r="B19" t="s">
        <v>1</v>
      </c>
      <c r="C19">
        <f t="shared" si="1"/>
        <v>2029</v>
      </c>
      <c r="D19" t="str">
        <f t="shared" si="2"/>
        <v>PUBTRADSLIMP</v>
      </c>
      <c r="E19" t="str">
        <f>VLOOKUP(D19,'NZ50-10_tech_groups'!A:B,2,FALSE)</f>
        <v>NZ50-10-PUBTRA</v>
      </c>
      <c r="F19">
        <f>_xlfn.IFNA(_xlfn.IFNA(VLOOKUP(D19,'Energy Share'!A:N,HLOOKUP(C19,'Energy Share'!$B$1:$N$2,2,FALSE),FALSE),VLOOKUP(LEFT(D19,LEN(D19)-2),'Energy Share'!A:N,HLOOKUP(C19,'Energy Share'!$B$1:$N$2,2,FALSE),FALSE)),0)</f>
        <v>0.7</v>
      </c>
    </row>
    <row r="20" spans="1:6" hidden="1" x14ac:dyDescent="0.3">
      <c r="A20">
        <f t="shared" si="0"/>
        <v>0</v>
      </c>
      <c r="B20" t="s">
        <v>1</v>
      </c>
      <c r="C20">
        <f t="shared" si="1"/>
        <v>2029</v>
      </c>
      <c r="D20" t="str">
        <f t="shared" si="2"/>
        <v>PUBTRAFTDSLIMP</v>
      </c>
      <c r="E20" t="str">
        <f>VLOOKUP(D20,'NZ50-10_tech_groups'!A:B,2,FALSE)</f>
        <v>NZ50-10-PUBTRA</v>
      </c>
      <c r="F20">
        <f>_xlfn.IFNA(_xlfn.IFNA(VLOOKUP(D20,'Energy Share'!A:N,HLOOKUP(C20,'Energy Share'!$B$1:$N$2,2,FALSE),FALSE),VLOOKUP(LEFT(D20,LEN(D20)-2),'Energy Share'!A:N,HLOOKUP(C20,'Energy Share'!$B$1:$N$2,2,FALSE),FALSE)),0)</f>
        <v>0</v>
      </c>
    </row>
    <row r="21" spans="1:6" hidden="1" x14ac:dyDescent="0.3">
      <c r="A21">
        <f t="shared" si="0"/>
        <v>0</v>
      </c>
      <c r="B21" t="s">
        <v>1</v>
      </c>
      <c r="C21">
        <f t="shared" si="1"/>
        <v>2029</v>
      </c>
      <c r="D21" t="str">
        <f t="shared" si="2"/>
        <v>PUBTRARDSLIMP</v>
      </c>
      <c r="E21" t="str">
        <f>VLOOKUP(D21,'NZ50-10_tech_groups'!A:B,2,FALSE)</f>
        <v>NZ50-10-PUBTRA</v>
      </c>
      <c r="F21">
        <f>_xlfn.IFNA(_xlfn.IFNA(VLOOKUP(D21,'Energy Share'!A:N,HLOOKUP(C21,'Energy Share'!$B$1:$N$2,2,FALSE),FALSE),VLOOKUP(LEFT(D21,LEN(D21)-2),'Energy Share'!A:N,HLOOKUP(C21,'Energy Share'!$B$1:$N$2,2,FALSE),FALSE)),0)</f>
        <v>0</v>
      </c>
    </row>
    <row r="22" spans="1:6" hidden="1" x14ac:dyDescent="0.3">
      <c r="A22">
        <f t="shared" si="0"/>
        <v>0</v>
      </c>
      <c r="B22" t="s">
        <v>1</v>
      </c>
      <c r="C22">
        <f t="shared" si="1"/>
        <v>2030</v>
      </c>
      <c r="D22" t="str">
        <f t="shared" si="2"/>
        <v>PUBTRABDSLIMP</v>
      </c>
      <c r="E22" t="str">
        <f>VLOOKUP(D22,'NZ50-10_tech_groups'!A:B,2,FALSE)</f>
        <v>NZ50-10-PUBTRA</v>
      </c>
      <c r="F22">
        <f>_xlfn.IFNA(_xlfn.IFNA(VLOOKUP(D22,'Energy Share'!A:N,HLOOKUP(C22,'Energy Share'!$B$1:$N$2,2,FALSE),FALSE),VLOOKUP(LEFT(D22,LEN(D22)-2),'Energy Share'!A:N,HLOOKUP(C22,'Energy Share'!$B$1:$N$2,2,FALSE),FALSE)),0)</f>
        <v>0</v>
      </c>
    </row>
    <row r="23" spans="1:6" x14ac:dyDescent="0.3">
      <c r="A23">
        <f t="shared" si="0"/>
        <v>1</v>
      </c>
      <c r="B23" t="s">
        <v>1</v>
      </c>
      <c r="C23">
        <f t="shared" si="1"/>
        <v>2030</v>
      </c>
      <c r="D23" t="str">
        <f t="shared" si="2"/>
        <v>PUBTRADSLIMP</v>
      </c>
      <c r="E23" t="str">
        <f>VLOOKUP(D23,'NZ50-10_tech_groups'!A:B,2,FALSE)</f>
        <v>NZ50-10-PUBTRA</v>
      </c>
      <c r="F23">
        <f>_xlfn.IFNA(_xlfn.IFNA(VLOOKUP(D23,'Energy Share'!A:N,HLOOKUP(C23,'Energy Share'!$B$1:$N$2,2,FALSE),FALSE),VLOOKUP(LEFT(D23,LEN(D23)-2),'Energy Share'!A:N,HLOOKUP(C23,'Energy Share'!$B$1:$N$2,2,FALSE),FALSE)),0)</f>
        <v>0.7</v>
      </c>
    </row>
    <row r="24" spans="1:6" hidden="1" x14ac:dyDescent="0.3">
      <c r="A24">
        <f t="shared" si="0"/>
        <v>0</v>
      </c>
      <c r="B24" t="s">
        <v>1</v>
      </c>
      <c r="C24">
        <f t="shared" si="1"/>
        <v>2030</v>
      </c>
      <c r="D24" t="str">
        <f t="shared" si="2"/>
        <v>PUBTRAFTDSLIMP</v>
      </c>
      <c r="E24" t="str">
        <f>VLOOKUP(D24,'NZ50-10_tech_groups'!A:B,2,FALSE)</f>
        <v>NZ50-10-PUBTRA</v>
      </c>
      <c r="F24">
        <f>_xlfn.IFNA(_xlfn.IFNA(VLOOKUP(D24,'Energy Share'!A:N,HLOOKUP(C24,'Energy Share'!$B$1:$N$2,2,FALSE),FALSE),VLOOKUP(LEFT(D24,LEN(D24)-2),'Energy Share'!A:N,HLOOKUP(C24,'Energy Share'!$B$1:$N$2,2,FALSE),FALSE)),0)</f>
        <v>0</v>
      </c>
    </row>
    <row r="25" spans="1:6" hidden="1" x14ac:dyDescent="0.3">
      <c r="A25">
        <f t="shared" si="0"/>
        <v>0</v>
      </c>
      <c r="B25" t="s">
        <v>1</v>
      </c>
      <c r="C25">
        <f t="shared" si="1"/>
        <v>2030</v>
      </c>
      <c r="D25" t="str">
        <f t="shared" si="2"/>
        <v>PUBTRARDSLIMP</v>
      </c>
      <c r="E25" t="str">
        <f>VLOOKUP(D25,'NZ50-10_tech_groups'!A:B,2,FALSE)</f>
        <v>NZ50-10-PUBTRA</v>
      </c>
      <c r="F25">
        <f>_xlfn.IFNA(_xlfn.IFNA(VLOOKUP(D25,'Energy Share'!A:N,HLOOKUP(C25,'Energy Share'!$B$1:$N$2,2,FALSE),FALSE),VLOOKUP(LEFT(D25,LEN(D25)-2),'Energy Share'!A:N,HLOOKUP(C25,'Energy Share'!$B$1:$N$2,2,FALSE),FALSE)),0)</f>
        <v>0</v>
      </c>
    </row>
    <row r="26" spans="1:6" hidden="1" x14ac:dyDescent="0.3">
      <c r="A26">
        <f t="shared" si="0"/>
        <v>0</v>
      </c>
      <c r="B26" t="s">
        <v>1</v>
      </c>
      <c r="C26">
        <f t="shared" si="1"/>
        <v>2031</v>
      </c>
      <c r="D26" t="str">
        <f t="shared" si="2"/>
        <v>PUBTRABDSLIMP</v>
      </c>
      <c r="E26" t="str">
        <f>VLOOKUP(D26,'NZ50-10_tech_groups'!A:B,2,FALSE)</f>
        <v>NZ50-10-PUBTRA</v>
      </c>
      <c r="F26">
        <f>_xlfn.IFNA(_xlfn.IFNA(VLOOKUP(D26,'Energy Share'!A:N,HLOOKUP(C26,'Energy Share'!$B$1:$N$2,2,FALSE),FALSE),VLOOKUP(LEFT(D26,LEN(D26)-2),'Energy Share'!A:N,HLOOKUP(C26,'Energy Share'!$B$1:$N$2,2,FALSE),FALSE)),0)</f>
        <v>0</v>
      </c>
    </row>
    <row r="27" spans="1:6" hidden="1" x14ac:dyDescent="0.3">
      <c r="A27">
        <f t="shared" si="0"/>
        <v>0</v>
      </c>
      <c r="B27" t="s">
        <v>1</v>
      </c>
      <c r="C27">
        <f t="shared" si="1"/>
        <v>2031</v>
      </c>
      <c r="D27" t="str">
        <f t="shared" si="2"/>
        <v>PUBTRADSLIMP</v>
      </c>
      <c r="E27" t="str">
        <f>VLOOKUP(D27,'NZ50-10_tech_groups'!A:B,2,FALSE)</f>
        <v>NZ50-10-PUBTRA</v>
      </c>
      <c r="F27">
        <f>_xlfn.IFNA(_xlfn.IFNA(VLOOKUP(D27,'Energy Share'!A:N,HLOOKUP(C27,'Energy Share'!$B$1:$N$2,2,FALSE),FALSE),VLOOKUP(LEFT(D27,LEN(D27)-2),'Energy Share'!A:N,HLOOKUP(C27,'Energy Share'!$B$1:$N$2,2,FALSE),FALSE)),0)</f>
        <v>0</v>
      </c>
    </row>
    <row r="28" spans="1:6" hidden="1" x14ac:dyDescent="0.3">
      <c r="A28">
        <f t="shared" si="0"/>
        <v>0</v>
      </c>
      <c r="B28" t="s">
        <v>1</v>
      </c>
      <c r="C28">
        <f t="shared" si="1"/>
        <v>2031</v>
      </c>
      <c r="D28" t="str">
        <f t="shared" si="2"/>
        <v>PUBTRAFTDSLIMP</v>
      </c>
      <c r="E28" t="str">
        <f>VLOOKUP(D28,'NZ50-10_tech_groups'!A:B,2,FALSE)</f>
        <v>NZ50-10-PUBTRA</v>
      </c>
      <c r="F28">
        <f>_xlfn.IFNA(_xlfn.IFNA(VLOOKUP(D28,'Energy Share'!A:N,HLOOKUP(C28,'Energy Share'!$B$1:$N$2,2,FALSE),FALSE),VLOOKUP(LEFT(D28,LEN(D28)-2),'Energy Share'!A:N,HLOOKUP(C28,'Energy Share'!$B$1:$N$2,2,FALSE),FALSE)),0)</f>
        <v>0</v>
      </c>
    </row>
    <row r="29" spans="1:6" hidden="1" x14ac:dyDescent="0.3">
      <c r="A29">
        <f t="shared" si="0"/>
        <v>0</v>
      </c>
      <c r="B29" t="s">
        <v>1</v>
      </c>
      <c r="C29">
        <f t="shared" si="1"/>
        <v>2031</v>
      </c>
      <c r="D29" t="str">
        <f t="shared" si="2"/>
        <v>PUBTRARDSLIMP</v>
      </c>
      <c r="E29" t="str">
        <f>VLOOKUP(D29,'NZ50-10_tech_groups'!A:B,2,FALSE)</f>
        <v>NZ50-10-PUBTRA</v>
      </c>
      <c r="F29">
        <f>_xlfn.IFNA(_xlfn.IFNA(VLOOKUP(D29,'Energy Share'!A:N,HLOOKUP(C29,'Energy Share'!$B$1:$N$2,2,FALSE),FALSE),VLOOKUP(LEFT(D29,LEN(D29)-2),'Energy Share'!A:N,HLOOKUP(C29,'Energy Share'!$B$1:$N$2,2,FALSE),FALSE)),0)</f>
        <v>0</v>
      </c>
    </row>
    <row r="30" spans="1:6" hidden="1" x14ac:dyDescent="0.3">
      <c r="A30">
        <f t="shared" si="0"/>
        <v>0</v>
      </c>
      <c r="B30" t="s">
        <v>1</v>
      </c>
      <c r="C30">
        <f t="shared" si="1"/>
        <v>2032</v>
      </c>
      <c r="D30" t="str">
        <f t="shared" si="2"/>
        <v>PUBTRABDSLIMP</v>
      </c>
      <c r="E30" t="str">
        <f>VLOOKUP(D30,'NZ50-10_tech_groups'!A:B,2,FALSE)</f>
        <v>NZ50-10-PUBTRA</v>
      </c>
      <c r="F30">
        <f>_xlfn.IFNA(_xlfn.IFNA(VLOOKUP(D30,'Energy Share'!A:N,HLOOKUP(C30,'Energy Share'!$B$1:$N$2,2,FALSE),FALSE),VLOOKUP(LEFT(D30,LEN(D30)-2),'Energy Share'!A:N,HLOOKUP(C30,'Energy Share'!$B$1:$N$2,2,FALSE),FALSE)),0)</f>
        <v>0</v>
      </c>
    </row>
    <row r="31" spans="1:6" hidden="1" x14ac:dyDescent="0.3">
      <c r="A31">
        <f t="shared" si="0"/>
        <v>0</v>
      </c>
      <c r="B31" t="s">
        <v>1</v>
      </c>
      <c r="C31">
        <f t="shared" si="1"/>
        <v>2032</v>
      </c>
      <c r="D31" t="str">
        <f t="shared" si="2"/>
        <v>PUBTRADSLIMP</v>
      </c>
      <c r="E31" t="str">
        <f>VLOOKUP(D31,'NZ50-10_tech_groups'!A:B,2,FALSE)</f>
        <v>NZ50-10-PUBTRA</v>
      </c>
      <c r="F31">
        <f>_xlfn.IFNA(_xlfn.IFNA(VLOOKUP(D31,'Energy Share'!A:N,HLOOKUP(C31,'Energy Share'!$B$1:$N$2,2,FALSE),FALSE),VLOOKUP(LEFT(D31,LEN(D31)-2),'Energy Share'!A:N,HLOOKUP(C31,'Energy Share'!$B$1:$N$2,2,FALSE),FALSE)),0)</f>
        <v>0</v>
      </c>
    </row>
    <row r="32" spans="1:6" hidden="1" x14ac:dyDescent="0.3">
      <c r="A32">
        <f t="shared" si="0"/>
        <v>0</v>
      </c>
      <c r="B32" t="s">
        <v>1</v>
      </c>
      <c r="C32">
        <f t="shared" si="1"/>
        <v>2032</v>
      </c>
      <c r="D32" t="str">
        <f t="shared" si="2"/>
        <v>PUBTRAFTDSLIMP</v>
      </c>
      <c r="E32" t="str">
        <f>VLOOKUP(D32,'NZ50-10_tech_groups'!A:B,2,FALSE)</f>
        <v>NZ50-10-PUBTRA</v>
      </c>
      <c r="F32">
        <f>_xlfn.IFNA(_xlfn.IFNA(VLOOKUP(D32,'Energy Share'!A:N,HLOOKUP(C32,'Energy Share'!$B$1:$N$2,2,FALSE),FALSE),VLOOKUP(LEFT(D32,LEN(D32)-2),'Energy Share'!A:N,HLOOKUP(C32,'Energy Share'!$B$1:$N$2,2,FALSE),FALSE)),0)</f>
        <v>0</v>
      </c>
    </row>
    <row r="33" spans="1:6" hidden="1" x14ac:dyDescent="0.3">
      <c r="A33">
        <f t="shared" si="0"/>
        <v>0</v>
      </c>
      <c r="B33" t="s">
        <v>1</v>
      </c>
      <c r="C33">
        <f t="shared" si="1"/>
        <v>2032</v>
      </c>
      <c r="D33" t="str">
        <f t="shared" si="2"/>
        <v>PUBTRARDSLIMP</v>
      </c>
      <c r="E33" t="str">
        <f>VLOOKUP(D33,'NZ50-10_tech_groups'!A:B,2,FALSE)</f>
        <v>NZ50-10-PUBTRA</v>
      </c>
      <c r="F33">
        <f>_xlfn.IFNA(_xlfn.IFNA(VLOOKUP(D33,'Energy Share'!A:N,HLOOKUP(C33,'Energy Share'!$B$1:$N$2,2,FALSE),FALSE),VLOOKUP(LEFT(D33,LEN(D33)-2),'Energy Share'!A:N,HLOOKUP(C33,'Energy Share'!$B$1:$N$2,2,FALSE),FALSE)),0)</f>
        <v>0</v>
      </c>
    </row>
    <row r="34" spans="1:6" hidden="1" x14ac:dyDescent="0.3">
      <c r="A34">
        <f t="shared" si="0"/>
        <v>0</v>
      </c>
      <c r="B34" t="s">
        <v>1</v>
      </c>
      <c r="C34">
        <f t="shared" si="1"/>
        <v>2033</v>
      </c>
      <c r="D34" t="str">
        <f t="shared" si="2"/>
        <v>PUBTRABDSLIMP</v>
      </c>
      <c r="E34" t="str">
        <f>VLOOKUP(D34,'NZ50-10_tech_groups'!A:B,2,FALSE)</f>
        <v>NZ50-10-PUBTRA</v>
      </c>
      <c r="F34">
        <f>_xlfn.IFNA(_xlfn.IFNA(VLOOKUP(D34,'Energy Share'!A:N,HLOOKUP(C34,'Energy Share'!$B$1:$N$2,2,FALSE),FALSE),VLOOKUP(LEFT(D34,LEN(D34)-2),'Energy Share'!A:N,HLOOKUP(C34,'Energy Share'!$B$1:$N$2,2,FALSE),FALSE)),0)</f>
        <v>0</v>
      </c>
    </row>
    <row r="35" spans="1:6" hidden="1" x14ac:dyDescent="0.3">
      <c r="A35">
        <f t="shared" si="0"/>
        <v>0</v>
      </c>
      <c r="B35" t="s">
        <v>1</v>
      </c>
      <c r="C35">
        <f t="shared" si="1"/>
        <v>2033</v>
      </c>
      <c r="D35" t="str">
        <f t="shared" si="2"/>
        <v>PUBTRADSLIMP</v>
      </c>
      <c r="E35" t="str">
        <f>VLOOKUP(D35,'NZ50-10_tech_groups'!A:B,2,FALSE)</f>
        <v>NZ50-10-PUBTRA</v>
      </c>
      <c r="F35">
        <f>_xlfn.IFNA(_xlfn.IFNA(VLOOKUP(D35,'Energy Share'!A:N,HLOOKUP(C35,'Energy Share'!$B$1:$N$2,2,FALSE),FALSE),VLOOKUP(LEFT(D35,LEN(D35)-2),'Energy Share'!A:N,HLOOKUP(C35,'Energy Share'!$B$1:$N$2,2,FALSE),FALSE)),0)</f>
        <v>0</v>
      </c>
    </row>
    <row r="36" spans="1:6" hidden="1" x14ac:dyDescent="0.3">
      <c r="A36">
        <f t="shared" si="0"/>
        <v>0</v>
      </c>
      <c r="B36" t="s">
        <v>1</v>
      </c>
      <c r="C36">
        <f t="shared" si="1"/>
        <v>2033</v>
      </c>
      <c r="D36" t="str">
        <f t="shared" si="2"/>
        <v>PUBTRAFTDSLIMP</v>
      </c>
      <c r="E36" t="str">
        <f>VLOOKUP(D36,'NZ50-10_tech_groups'!A:B,2,FALSE)</f>
        <v>NZ50-10-PUBTRA</v>
      </c>
      <c r="F36">
        <f>_xlfn.IFNA(_xlfn.IFNA(VLOOKUP(D36,'Energy Share'!A:N,HLOOKUP(C36,'Energy Share'!$B$1:$N$2,2,FALSE),FALSE),VLOOKUP(LEFT(D36,LEN(D36)-2),'Energy Share'!A:N,HLOOKUP(C36,'Energy Share'!$B$1:$N$2,2,FALSE),FALSE)),0)</f>
        <v>0</v>
      </c>
    </row>
    <row r="37" spans="1:6" hidden="1" x14ac:dyDescent="0.3">
      <c r="A37">
        <f t="shared" si="0"/>
        <v>0</v>
      </c>
      <c r="B37" t="s">
        <v>1</v>
      </c>
      <c r="C37">
        <f t="shared" si="1"/>
        <v>2033</v>
      </c>
      <c r="D37" t="str">
        <f t="shared" si="2"/>
        <v>PUBTRARDSLIMP</v>
      </c>
      <c r="E37" t="str">
        <f>VLOOKUP(D37,'NZ50-10_tech_groups'!A:B,2,FALSE)</f>
        <v>NZ50-10-PUBTRA</v>
      </c>
      <c r="F37">
        <f>_xlfn.IFNA(_xlfn.IFNA(VLOOKUP(D37,'Energy Share'!A:N,HLOOKUP(C37,'Energy Share'!$B$1:$N$2,2,FALSE),FALSE),VLOOKUP(LEFT(D37,LEN(D37)-2),'Energy Share'!A:N,HLOOKUP(C37,'Energy Share'!$B$1:$N$2,2,FALSE),FALSE)),0)</f>
        <v>0</v>
      </c>
    </row>
    <row r="38" spans="1:6" hidden="1" x14ac:dyDescent="0.3">
      <c r="A38">
        <f t="shared" si="0"/>
        <v>0</v>
      </c>
      <c r="B38" t="s">
        <v>1</v>
      </c>
      <c r="C38">
        <f t="shared" si="1"/>
        <v>2034</v>
      </c>
      <c r="D38" t="str">
        <f t="shared" si="2"/>
        <v>PUBTRABDSLIMP</v>
      </c>
      <c r="E38" t="str">
        <f>VLOOKUP(D38,'NZ50-10_tech_groups'!A:B,2,FALSE)</f>
        <v>NZ50-10-PUBTRA</v>
      </c>
      <c r="F38">
        <f>_xlfn.IFNA(_xlfn.IFNA(VLOOKUP(D38,'Energy Share'!A:N,HLOOKUP(C38,'Energy Share'!$B$1:$N$2,2,FALSE),FALSE),VLOOKUP(LEFT(D38,LEN(D38)-2),'Energy Share'!A:N,HLOOKUP(C38,'Energy Share'!$B$1:$N$2,2,FALSE),FALSE)),0)</f>
        <v>0</v>
      </c>
    </row>
    <row r="39" spans="1:6" hidden="1" x14ac:dyDescent="0.3">
      <c r="A39">
        <f t="shared" si="0"/>
        <v>0</v>
      </c>
      <c r="B39" t="s">
        <v>1</v>
      </c>
      <c r="C39">
        <f t="shared" si="1"/>
        <v>2034</v>
      </c>
      <c r="D39" t="str">
        <f t="shared" si="2"/>
        <v>PUBTRADSLIMP</v>
      </c>
      <c r="E39" t="str">
        <f>VLOOKUP(D39,'NZ50-10_tech_groups'!A:B,2,FALSE)</f>
        <v>NZ50-10-PUBTRA</v>
      </c>
      <c r="F39">
        <f>_xlfn.IFNA(_xlfn.IFNA(VLOOKUP(D39,'Energy Share'!A:N,HLOOKUP(C39,'Energy Share'!$B$1:$N$2,2,FALSE),FALSE),VLOOKUP(LEFT(D39,LEN(D39)-2),'Energy Share'!A:N,HLOOKUP(C39,'Energy Share'!$B$1:$N$2,2,FALSE),FALSE)),0)</f>
        <v>0</v>
      </c>
    </row>
    <row r="40" spans="1:6" hidden="1" x14ac:dyDescent="0.3">
      <c r="A40">
        <f t="shared" si="0"/>
        <v>0</v>
      </c>
      <c r="B40" t="s">
        <v>1</v>
      </c>
      <c r="C40">
        <f t="shared" si="1"/>
        <v>2034</v>
      </c>
      <c r="D40" t="str">
        <f t="shared" si="2"/>
        <v>PUBTRAFTDSLIMP</v>
      </c>
      <c r="E40" t="str">
        <f>VLOOKUP(D40,'NZ50-10_tech_groups'!A:B,2,FALSE)</f>
        <v>NZ50-10-PUBTRA</v>
      </c>
      <c r="F40">
        <f>_xlfn.IFNA(_xlfn.IFNA(VLOOKUP(D40,'Energy Share'!A:N,HLOOKUP(C40,'Energy Share'!$B$1:$N$2,2,FALSE),FALSE),VLOOKUP(LEFT(D40,LEN(D40)-2),'Energy Share'!A:N,HLOOKUP(C40,'Energy Share'!$B$1:$N$2,2,FALSE),FALSE)),0)</f>
        <v>0</v>
      </c>
    </row>
    <row r="41" spans="1:6" hidden="1" x14ac:dyDescent="0.3">
      <c r="A41">
        <f t="shared" si="0"/>
        <v>0</v>
      </c>
      <c r="B41" t="s">
        <v>1</v>
      </c>
      <c r="C41">
        <f t="shared" si="1"/>
        <v>2034</v>
      </c>
      <c r="D41" t="str">
        <f t="shared" si="2"/>
        <v>PUBTRARDSLIMP</v>
      </c>
      <c r="E41" t="str">
        <f>VLOOKUP(D41,'NZ50-10_tech_groups'!A:B,2,FALSE)</f>
        <v>NZ50-10-PUBTRA</v>
      </c>
      <c r="F41">
        <f>_xlfn.IFNA(_xlfn.IFNA(VLOOKUP(D41,'Energy Share'!A:N,HLOOKUP(C41,'Energy Share'!$B$1:$N$2,2,FALSE),FALSE),VLOOKUP(LEFT(D41,LEN(D41)-2),'Energy Share'!A:N,HLOOKUP(C41,'Energy Share'!$B$1:$N$2,2,FALSE),FALSE)),0)</f>
        <v>0</v>
      </c>
    </row>
    <row r="42" spans="1:6" hidden="1" x14ac:dyDescent="0.3">
      <c r="A42">
        <f t="shared" si="0"/>
        <v>0</v>
      </c>
      <c r="B42" t="s">
        <v>1</v>
      </c>
      <c r="C42">
        <f t="shared" si="1"/>
        <v>2035</v>
      </c>
      <c r="D42" t="str">
        <f t="shared" si="2"/>
        <v>PUBTRABDSLIMP</v>
      </c>
      <c r="E42" t="str">
        <f>VLOOKUP(D42,'NZ50-10_tech_groups'!A:B,2,FALSE)</f>
        <v>NZ50-10-PUBTRA</v>
      </c>
      <c r="F42">
        <f>_xlfn.IFNA(_xlfn.IFNA(VLOOKUP(D42,'Energy Share'!A:N,HLOOKUP(C42,'Energy Share'!$B$1:$N$2,2,FALSE),FALSE),VLOOKUP(LEFT(D42,LEN(D42)-2),'Energy Share'!A:N,HLOOKUP(C42,'Energy Share'!$B$1:$N$2,2,FALSE),FALSE)),0)</f>
        <v>0</v>
      </c>
    </row>
    <row r="43" spans="1:6" x14ac:dyDescent="0.3">
      <c r="A43">
        <f t="shared" si="0"/>
        <v>1</v>
      </c>
      <c r="B43" t="s">
        <v>1</v>
      </c>
      <c r="C43">
        <f t="shared" si="1"/>
        <v>2035</v>
      </c>
      <c r="D43" t="str">
        <f t="shared" si="2"/>
        <v>PUBTRADSLIMP</v>
      </c>
      <c r="E43" t="str">
        <f>VLOOKUP(D43,'NZ50-10_tech_groups'!A:B,2,FALSE)</f>
        <v>NZ50-10-PUBTRA</v>
      </c>
      <c r="F43">
        <f>_xlfn.IFNA(_xlfn.IFNA(VLOOKUP(D43,'Energy Share'!A:N,HLOOKUP(C43,'Energy Share'!$B$1:$N$2,2,FALSE),FALSE),VLOOKUP(LEFT(D43,LEN(D43)-2),'Energy Share'!A:N,HLOOKUP(C43,'Energy Share'!$B$1:$N$2,2,FALSE),FALSE)),0)</f>
        <v>0.7</v>
      </c>
    </row>
    <row r="44" spans="1:6" hidden="1" x14ac:dyDescent="0.3">
      <c r="A44">
        <f t="shared" si="0"/>
        <v>0</v>
      </c>
      <c r="B44" t="s">
        <v>1</v>
      </c>
      <c r="C44">
        <f t="shared" si="1"/>
        <v>2035</v>
      </c>
      <c r="D44" t="str">
        <f t="shared" si="2"/>
        <v>PUBTRAFTDSLIMP</v>
      </c>
      <c r="E44" t="str">
        <f>VLOOKUP(D44,'NZ50-10_tech_groups'!A:B,2,FALSE)</f>
        <v>NZ50-10-PUBTRA</v>
      </c>
      <c r="F44">
        <f>_xlfn.IFNA(_xlfn.IFNA(VLOOKUP(D44,'Energy Share'!A:N,HLOOKUP(C44,'Energy Share'!$B$1:$N$2,2,FALSE),FALSE),VLOOKUP(LEFT(D44,LEN(D44)-2),'Energy Share'!A:N,HLOOKUP(C44,'Energy Share'!$B$1:$N$2,2,FALSE),FALSE)),0)</f>
        <v>0</v>
      </c>
    </row>
    <row r="45" spans="1:6" hidden="1" x14ac:dyDescent="0.3">
      <c r="A45">
        <f t="shared" si="0"/>
        <v>0</v>
      </c>
      <c r="B45" t="s">
        <v>1</v>
      </c>
      <c r="C45">
        <f t="shared" si="1"/>
        <v>2035</v>
      </c>
      <c r="D45" t="str">
        <f t="shared" si="2"/>
        <v>PUBTRARDSLIMP</v>
      </c>
      <c r="E45" t="str">
        <f>VLOOKUP(D45,'NZ50-10_tech_groups'!A:B,2,FALSE)</f>
        <v>NZ50-10-PUBTRA</v>
      </c>
      <c r="F45">
        <f>_xlfn.IFNA(_xlfn.IFNA(VLOOKUP(D45,'Energy Share'!A:N,HLOOKUP(C45,'Energy Share'!$B$1:$N$2,2,FALSE),FALSE),VLOOKUP(LEFT(D45,LEN(D45)-2),'Energy Share'!A:N,HLOOKUP(C45,'Energy Share'!$B$1:$N$2,2,FALSE),FALSE)),0)</f>
        <v>0</v>
      </c>
    </row>
    <row r="46" spans="1:6" hidden="1" x14ac:dyDescent="0.3">
      <c r="A46">
        <f t="shared" si="0"/>
        <v>0</v>
      </c>
      <c r="B46" t="s">
        <v>1</v>
      </c>
      <c r="C46">
        <f t="shared" si="1"/>
        <v>2036</v>
      </c>
      <c r="D46" t="str">
        <f t="shared" si="2"/>
        <v>PUBTRABDSLIMP</v>
      </c>
      <c r="E46" t="str">
        <f>VLOOKUP(D46,'NZ50-10_tech_groups'!A:B,2,FALSE)</f>
        <v>NZ50-10-PUBTRA</v>
      </c>
      <c r="F46">
        <f>_xlfn.IFNA(_xlfn.IFNA(VLOOKUP(D46,'Energy Share'!A:N,HLOOKUP(C46,'Energy Share'!$B$1:$N$2,2,FALSE),FALSE),VLOOKUP(LEFT(D46,LEN(D46)-2),'Energy Share'!A:N,HLOOKUP(C46,'Energy Share'!$B$1:$N$2,2,FALSE),FALSE)),0)</f>
        <v>0</v>
      </c>
    </row>
    <row r="47" spans="1:6" hidden="1" x14ac:dyDescent="0.3">
      <c r="A47">
        <f t="shared" si="0"/>
        <v>0</v>
      </c>
      <c r="B47" t="s">
        <v>1</v>
      </c>
      <c r="C47">
        <f t="shared" si="1"/>
        <v>2036</v>
      </c>
      <c r="D47" t="str">
        <f t="shared" si="2"/>
        <v>PUBTRADSLIMP</v>
      </c>
      <c r="E47" t="str">
        <f>VLOOKUP(D47,'NZ50-10_tech_groups'!A:B,2,FALSE)</f>
        <v>NZ50-10-PUBTRA</v>
      </c>
      <c r="F47">
        <f>_xlfn.IFNA(_xlfn.IFNA(VLOOKUP(D47,'Energy Share'!A:N,HLOOKUP(C47,'Energy Share'!$B$1:$N$2,2,FALSE),FALSE),VLOOKUP(LEFT(D47,LEN(D47)-2),'Energy Share'!A:N,HLOOKUP(C47,'Energy Share'!$B$1:$N$2,2,FALSE),FALSE)),0)</f>
        <v>0</v>
      </c>
    </row>
    <row r="48" spans="1:6" hidden="1" x14ac:dyDescent="0.3">
      <c r="A48">
        <f t="shared" si="0"/>
        <v>0</v>
      </c>
      <c r="B48" t="s">
        <v>1</v>
      </c>
      <c r="C48">
        <f t="shared" si="1"/>
        <v>2036</v>
      </c>
      <c r="D48" t="str">
        <f t="shared" si="2"/>
        <v>PUBTRAFTDSLIMP</v>
      </c>
      <c r="E48" t="str">
        <f>VLOOKUP(D48,'NZ50-10_tech_groups'!A:B,2,FALSE)</f>
        <v>NZ50-10-PUBTRA</v>
      </c>
      <c r="F48">
        <f>_xlfn.IFNA(_xlfn.IFNA(VLOOKUP(D48,'Energy Share'!A:N,HLOOKUP(C48,'Energy Share'!$B$1:$N$2,2,FALSE),FALSE),VLOOKUP(LEFT(D48,LEN(D48)-2),'Energy Share'!A:N,HLOOKUP(C48,'Energy Share'!$B$1:$N$2,2,FALSE),FALSE)),0)</f>
        <v>0</v>
      </c>
    </row>
    <row r="49" spans="1:6" hidden="1" x14ac:dyDescent="0.3">
      <c r="A49">
        <f t="shared" si="0"/>
        <v>0</v>
      </c>
      <c r="B49" t="s">
        <v>1</v>
      </c>
      <c r="C49">
        <f t="shared" si="1"/>
        <v>2036</v>
      </c>
      <c r="D49" t="str">
        <f t="shared" si="2"/>
        <v>PUBTRARDSLIMP</v>
      </c>
      <c r="E49" t="str">
        <f>VLOOKUP(D49,'NZ50-10_tech_groups'!A:B,2,FALSE)</f>
        <v>NZ50-10-PUBTRA</v>
      </c>
      <c r="F49">
        <f>_xlfn.IFNA(_xlfn.IFNA(VLOOKUP(D49,'Energy Share'!A:N,HLOOKUP(C49,'Energy Share'!$B$1:$N$2,2,FALSE),FALSE),VLOOKUP(LEFT(D49,LEN(D49)-2),'Energy Share'!A:N,HLOOKUP(C49,'Energy Share'!$B$1:$N$2,2,FALSE),FALSE)),0)</f>
        <v>0</v>
      </c>
    </row>
    <row r="50" spans="1:6" hidden="1" x14ac:dyDescent="0.3">
      <c r="A50">
        <f t="shared" si="0"/>
        <v>0</v>
      </c>
      <c r="B50" t="s">
        <v>1</v>
      </c>
      <c r="C50">
        <f t="shared" si="1"/>
        <v>2037</v>
      </c>
      <c r="D50" t="str">
        <f t="shared" si="2"/>
        <v>PUBTRABDSLIMP</v>
      </c>
      <c r="E50" t="str">
        <f>VLOOKUP(D50,'NZ50-10_tech_groups'!A:B,2,FALSE)</f>
        <v>NZ50-10-PUBTRA</v>
      </c>
      <c r="F50">
        <f>_xlfn.IFNA(_xlfn.IFNA(VLOOKUP(D50,'Energy Share'!A:N,HLOOKUP(C50,'Energy Share'!$B$1:$N$2,2,FALSE),FALSE),VLOOKUP(LEFT(D50,LEN(D50)-2),'Energy Share'!A:N,HLOOKUP(C50,'Energy Share'!$B$1:$N$2,2,FALSE),FALSE)),0)</f>
        <v>0</v>
      </c>
    </row>
    <row r="51" spans="1:6" hidden="1" x14ac:dyDescent="0.3">
      <c r="A51">
        <f t="shared" si="0"/>
        <v>0</v>
      </c>
      <c r="B51" t="s">
        <v>1</v>
      </c>
      <c r="C51">
        <f t="shared" si="1"/>
        <v>2037</v>
      </c>
      <c r="D51" t="str">
        <f t="shared" si="2"/>
        <v>PUBTRADSLIMP</v>
      </c>
      <c r="E51" t="str">
        <f>VLOOKUP(D51,'NZ50-10_tech_groups'!A:B,2,FALSE)</f>
        <v>NZ50-10-PUBTRA</v>
      </c>
      <c r="F51">
        <f>_xlfn.IFNA(_xlfn.IFNA(VLOOKUP(D51,'Energy Share'!A:N,HLOOKUP(C51,'Energy Share'!$B$1:$N$2,2,FALSE),FALSE),VLOOKUP(LEFT(D51,LEN(D51)-2),'Energy Share'!A:N,HLOOKUP(C51,'Energy Share'!$B$1:$N$2,2,FALSE),FALSE)),0)</f>
        <v>0</v>
      </c>
    </row>
    <row r="52" spans="1:6" hidden="1" x14ac:dyDescent="0.3">
      <c r="A52">
        <f t="shared" si="0"/>
        <v>0</v>
      </c>
      <c r="B52" t="s">
        <v>1</v>
      </c>
      <c r="C52">
        <f t="shared" si="1"/>
        <v>2037</v>
      </c>
      <c r="D52" t="str">
        <f t="shared" si="2"/>
        <v>PUBTRAFTDSLIMP</v>
      </c>
      <c r="E52" t="str">
        <f>VLOOKUP(D52,'NZ50-10_tech_groups'!A:B,2,FALSE)</f>
        <v>NZ50-10-PUBTRA</v>
      </c>
      <c r="F52">
        <f>_xlfn.IFNA(_xlfn.IFNA(VLOOKUP(D52,'Energy Share'!A:N,HLOOKUP(C52,'Energy Share'!$B$1:$N$2,2,FALSE),FALSE),VLOOKUP(LEFT(D52,LEN(D52)-2),'Energy Share'!A:N,HLOOKUP(C52,'Energy Share'!$B$1:$N$2,2,FALSE),FALSE)),0)</f>
        <v>0</v>
      </c>
    </row>
    <row r="53" spans="1:6" hidden="1" x14ac:dyDescent="0.3">
      <c r="A53">
        <f t="shared" ref="A53" si="3">IF(F53=0,0,1)</f>
        <v>0</v>
      </c>
      <c r="B53" t="s">
        <v>1</v>
      </c>
      <c r="C53">
        <f t="shared" si="1"/>
        <v>2037</v>
      </c>
      <c r="D53" t="str">
        <f t="shared" si="2"/>
        <v>PUBTRARDSLIMP</v>
      </c>
      <c r="E53" t="str">
        <f>E2</f>
        <v>NZ50-10-PUBTRA</v>
      </c>
      <c r="F53">
        <f>_xlfn.IFNA(_xlfn.IFNA(VLOOKUP(D53,'Energy Share'!A:N,HLOOKUP(C53,'Energy Share'!$B$1:$N$2,2,FALSE),FALSE),VLOOKUP(LEFT(D53,LEN(D53)-2),'Energy Share'!A:N,HLOOKUP(C53,'Energy Share'!$B$1:$N$2,2,FALSE),FALSE)),0)</f>
        <v>0</v>
      </c>
    </row>
    <row r="54" spans="1:6" hidden="1" x14ac:dyDescent="0.3">
      <c r="A54">
        <f t="shared" ref="A54:A105" si="4">IF(F54=0,0,1)</f>
        <v>0</v>
      </c>
      <c r="B54" t="s">
        <v>1</v>
      </c>
      <c r="C54">
        <f t="shared" si="1"/>
        <v>2038</v>
      </c>
      <c r="D54" t="str">
        <f t="shared" si="2"/>
        <v>PUBTRABDSLIMP</v>
      </c>
      <c r="E54" t="str">
        <f t="shared" ref="E54" si="5">E3</f>
        <v>NZ50-10-PUBTRA</v>
      </c>
      <c r="F54">
        <f>_xlfn.IFNA(_xlfn.IFNA(VLOOKUP(D54,'Energy Share'!A:N,HLOOKUP(C54,'Energy Share'!$B$1:$N$2,2,FALSE),FALSE),VLOOKUP(LEFT(D54,LEN(D54)-2),'Energy Share'!A:N,HLOOKUP(C54,'Energy Share'!$B$1:$N$2,2,FALSE),FALSE)),0)</f>
        <v>0</v>
      </c>
    </row>
    <row r="55" spans="1:6" hidden="1" x14ac:dyDescent="0.3">
      <c r="A55">
        <f t="shared" si="4"/>
        <v>0</v>
      </c>
      <c r="B55" t="s">
        <v>1</v>
      </c>
      <c r="C55">
        <f t="shared" si="1"/>
        <v>2038</v>
      </c>
      <c r="D55" t="str">
        <f t="shared" si="2"/>
        <v>PUBTRADSLIMP</v>
      </c>
      <c r="E55" t="str">
        <f t="shared" ref="E55" si="6">E4</f>
        <v>NZ50-10-PUBTRA</v>
      </c>
      <c r="F55">
        <f>_xlfn.IFNA(_xlfn.IFNA(VLOOKUP(D55,'Energy Share'!A:N,HLOOKUP(C55,'Energy Share'!$B$1:$N$2,2,FALSE),FALSE),VLOOKUP(LEFT(D55,LEN(D55)-2),'Energy Share'!A:N,HLOOKUP(C55,'Energy Share'!$B$1:$N$2,2,FALSE),FALSE)),0)</f>
        <v>0</v>
      </c>
    </row>
    <row r="56" spans="1:6" hidden="1" x14ac:dyDescent="0.3">
      <c r="A56">
        <f t="shared" si="4"/>
        <v>0</v>
      </c>
      <c r="B56" t="s">
        <v>1</v>
      </c>
      <c r="C56">
        <f t="shared" si="1"/>
        <v>2038</v>
      </c>
      <c r="D56" t="str">
        <f t="shared" si="2"/>
        <v>PUBTRAFTDSLIMP</v>
      </c>
      <c r="E56" t="str">
        <f t="shared" ref="E56" si="7">E5</f>
        <v>NZ50-10-PUBTRA</v>
      </c>
      <c r="F56">
        <f>_xlfn.IFNA(_xlfn.IFNA(VLOOKUP(D56,'Energy Share'!A:N,HLOOKUP(C56,'Energy Share'!$B$1:$N$2,2,FALSE),FALSE),VLOOKUP(LEFT(D56,LEN(D56)-2),'Energy Share'!A:N,HLOOKUP(C56,'Energy Share'!$B$1:$N$2,2,FALSE),FALSE)),0)</f>
        <v>0</v>
      </c>
    </row>
    <row r="57" spans="1:6" hidden="1" x14ac:dyDescent="0.3">
      <c r="A57">
        <f t="shared" si="4"/>
        <v>0</v>
      </c>
      <c r="B57" t="s">
        <v>1</v>
      </c>
      <c r="C57">
        <f t="shared" si="1"/>
        <v>2038</v>
      </c>
      <c r="D57" t="str">
        <f t="shared" si="2"/>
        <v>PUBTRARDSLIMP</v>
      </c>
      <c r="E57" t="str">
        <f t="shared" ref="E57" si="8">E6</f>
        <v>NZ50-10-PUBTRA</v>
      </c>
      <c r="F57">
        <f>_xlfn.IFNA(_xlfn.IFNA(VLOOKUP(D57,'Energy Share'!A:N,HLOOKUP(C57,'Energy Share'!$B$1:$N$2,2,FALSE),FALSE),VLOOKUP(LEFT(D57,LEN(D57)-2),'Energy Share'!A:N,HLOOKUP(C57,'Energy Share'!$B$1:$N$2,2,FALSE),FALSE)),0)</f>
        <v>0</v>
      </c>
    </row>
    <row r="58" spans="1:6" hidden="1" x14ac:dyDescent="0.3">
      <c r="A58">
        <f t="shared" si="4"/>
        <v>0</v>
      </c>
      <c r="B58" t="s">
        <v>1</v>
      </c>
      <c r="C58">
        <f t="shared" si="1"/>
        <v>2039</v>
      </c>
      <c r="D58" t="str">
        <f t="shared" si="2"/>
        <v>PUBTRABDSLIMP</v>
      </c>
      <c r="E58" t="str">
        <f t="shared" ref="E58" si="9">E7</f>
        <v>NZ50-10-PUBTRA</v>
      </c>
      <c r="F58">
        <f>_xlfn.IFNA(_xlfn.IFNA(VLOOKUP(D58,'Energy Share'!A:N,HLOOKUP(C58,'Energy Share'!$B$1:$N$2,2,FALSE),FALSE),VLOOKUP(LEFT(D58,LEN(D58)-2),'Energy Share'!A:N,HLOOKUP(C58,'Energy Share'!$B$1:$N$2,2,FALSE),FALSE)),0)</f>
        <v>0</v>
      </c>
    </row>
    <row r="59" spans="1:6" hidden="1" x14ac:dyDescent="0.3">
      <c r="A59">
        <f t="shared" si="4"/>
        <v>0</v>
      </c>
      <c r="B59" t="s">
        <v>1</v>
      </c>
      <c r="C59">
        <f t="shared" si="1"/>
        <v>2039</v>
      </c>
      <c r="D59" t="str">
        <f t="shared" si="2"/>
        <v>PUBTRADSLIMP</v>
      </c>
      <c r="E59" t="str">
        <f t="shared" ref="E59" si="10">E8</f>
        <v>NZ50-10-PUBTRA</v>
      </c>
      <c r="F59">
        <f>_xlfn.IFNA(_xlfn.IFNA(VLOOKUP(D59,'Energy Share'!A:N,HLOOKUP(C59,'Energy Share'!$B$1:$N$2,2,FALSE),FALSE),VLOOKUP(LEFT(D59,LEN(D59)-2),'Energy Share'!A:N,HLOOKUP(C59,'Energy Share'!$B$1:$N$2,2,FALSE),FALSE)),0)</f>
        <v>0</v>
      </c>
    </row>
    <row r="60" spans="1:6" hidden="1" x14ac:dyDescent="0.3">
      <c r="A60">
        <f t="shared" si="4"/>
        <v>0</v>
      </c>
      <c r="B60" t="s">
        <v>1</v>
      </c>
      <c r="C60">
        <f t="shared" si="1"/>
        <v>2039</v>
      </c>
      <c r="D60" t="str">
        <f t="shared" si="2"/>
        <v>PUBTRAFTDSLIMP</v>
      </c>
      <c r="E60" t="str">
        <f t="shared" ref="E60" si="11">E9</f>
        <v>NZ50-10-PUBTRA</v>
      </c>
      <c r="F60">
        <f>_xlfn.IFNA(_xlfn.IFNA(VLOOKUP(D60,'Energy Share'!A:N,HLOOKUP(C60,'Energy Share'!$B$1:$N$2,2,FALSE),FALSE),VLOOKUP(LEFT(D60,LEN(D60)-2),'Energy Share'!A:N,HLOOKUP(C60,'Energy Share'!$B$1:$N$2,2,FALSE),FALSE)),0)</f>
        <v>0</v>
      </c>
    </row>
    <row r="61" spans="1:6" hidden="1" x14ac:dyDescent="0.3">
      <c r="A61">
        <f t="shared" si="4"/>
        <v>0</v>
      </c>
      <c r="B61" t="s">
        <v>1</v>
      </c>
      <c r="C61">
        <f t="shared" si="1"/>
        <v>2039</v>
      </c>
      <c r="D61" t="str">
        <f t="shared" si="2"/>
        <v>PUBTRARDSLIMP</v>
      </c>
      <c r="E61" t="str">
        <f t="shared" ref="E61" si="12">E10</f>
        <v>NZ50-10-PUBTRA</v>
      </c>
      <c r="F61">
        <f>_xlfn.IFNA(_xlfn.IFNA(VLOOKUP(D61,'Energy Share'!A:N,HLOOKUP(C61,'Energy Share'!$B$1:$N$2,2,FALSE),FALSE),VLOOKUP(LEFT(D61,LEN(D61)-2),'Energy Share'!A:N,HLOOKUP(C61,'Energy Share'!$B$1:$N$2,2,FALSE),FALSE)),0)</f>
        <v>0</v>
      </c>
    </row>
    <row r="62" spans="1:6" hidden="1" x14ac:dyDescent="0.3">
      <c r="A62">
        <f t="shared" si="4"/>
        <v>0</v>
      </c>
      <c r="B62" t="s">
        <v>1</v>
      </c>
      <c r="C62">
        <f t="shared" si="1"/>
        <v>2040</v>
      </c>
      <c r="D62" t="str">
        <f t="shared" si="2"/>
        <v>PUBTRABDSLIMP</v>
      </c>
      <c r="E62" t="str">
        <f t="shared" ref="E62" si="13">E11</f>
        <v>NZ50-10-PUBTRA</v>
      </c>
      <c r="F62">
        <f>_xlfn.IFNA(_xlfn.IFNA(VLOOKUP(D62,'Energy Share'!A:N,HLOOKUP(C62,'Energy Share'!$B$1:$N$2,2,FALSE),FALSE),VLOOKUP(LEFT(D62,LEN(D62)-2),'Energy Share'!A:N,HLOOKUP(C62,'Energy Share'!$B$1:$N$2,2,FALSE),FALSE)),0)</f>
        <v>0</v>
      </c>
    </row>
    <row r="63" spans="1:6" x14ac:dyDescent="0.3">
      <c r="A63">
        <f t="shared" si="4"/>
        <v>1</v>
      </c>
      <c r="B63" t="s">
        <v>1</v>
      </c>
      <c r="C63">
        <f t="shared" si="1"/>
        <v>2040</v>
      </c>
      <c r="D63" t="str">
        <f t="shared" si="2"/>
        <v>PUBTRADSLIMP</v>
      </c>
      <c r="E63" t="str">
        <f t="shared" ref="E63" si="14">E12</f>
        <v>NZ50-10-PUBTRA</v>
      </c>
      <c r="F63">
        <f>_xlfn.IFNA(_xlfn.IFNA(VLOOKUP(D63,'Energy Share'!A:N,HLOOKUP(C63,'Energy Share'!$B$1:$N$2,2,FALSE),FALSE),VLOOKUP(LEFT(D63,LEN(D63)-2),'Energy Share'!A:N,HLOOKUP(C63,'Energy Share'!$B$1:$N$2,2,FALSE),FALSE)),0)</f>
        <v>0.7</v>
      </c>
    </row>
    <row r="64" spans="1:6" hidden="1" x14ac:dyDescent="0.3">
      <c r="A64">
        <f t="shared" si="4"/>
        <v>0</v>
      </c>
      <c r="B64" t="s">
        <v>1</v>
      </c>
      <c r="C64">
        <f t="shared" si="1"/>
        <v>2040</v>
      </c>
      <c r="D64" t="str">
        <f t="shared" si="2"/>
        <v>PUBTRAFTDSLIMP</v>
      </c>
      <c r="E64" t="str">
        <f t="shared" ref="E64" si="15">E13</f>
        <v>NZ50-10-PUBTRA</v>
      </c>
      <c r="F64">
        <f>_xlfn.IFNA(_xlfn.IFNA(VLOOKUP(D64,'Energy Share'!A:N,HLOOKUP(C64,'Energy Share'!$B$1:$N$2,2,FALSE),FALSE),VLOOKUP(LEFT(D64,LEN(D64)-2),'Energy Share'!A:N,HLOOKUP(C64,'Energy Share'!$B$1:$N$2,2,FALSE),FALSE)),0)</f>
        <v>0</v>
      </c>
    </row>
    <row r="65" spans="1:6" hidden="1" x14ac:dyDescent="0.3">
      <c r="A65">
        <f t="shared" si="4"/>
        <v>0</v>
      </c>
      <c r="B65" t="s">
        <v>1</v>
      </c>
      <c r="C65">
        <f t="shared" si="1"/>
        <v>2040</v>
      </c>
      <c r="D65" t="str">
        <f t="shared" si="2"/>
        <v>PUBTRARDSLIMP</v>
      </c>
      <c r="E65" t="str">
        <f t="shared" ref="E65" si="16">E14</f>
        <v>NZ50-10-PUBTRA</v>
      </c>
      <c r="F65">
        <f>_xlfn.IFNA(_xlfn.IFNA(VLOOKUP(D65,'Energy Share'!A:N,HLOOKUP(C65,'Energy Share'!$B$1:$N$2,2,FALSE),FALSE),VLOOKUP(LEFT(D65,LEN(D65)-2),'Energy Share'!A:N,HLOOKUP(C65,'Energy Share'!$B$1:$N$2,2,FALSE),FALSE)),0)</f>
        <v>0</v>
      </c>
    </row>
    <row r="66" spans="1:6" hidden="1" x14ac:dyDescent="0.3">
      <c r="A66">
        <f t="shared" si="4"/>
        <v>0</v>
      </c>
      <c r="B66" t="s">
        <v>1</v>
      </c>
      <c r="C66">
        <f t="shared" si="1"/>
        <v>2041</v>
      </c>
      <c r="D66" t="str">
        <f t="shared" si="2"/>
        <v>PUBTRABDSLIMP</v>
      </c>
      <c r="E66" t="str">
        <f t="shared" ref="E66" si="17">E15</f>
        <v>NZ50-10-PUBTRA</v>
      </c>
      <c r="F66">
        <f>_xlfn.IFNA(_xlfn.IFNA(VLOOKUP(D66,'Energy Share'!A:N,HLOOKUP(C66,'Energy Share'!$B$1:$N$2,2,FALSE),FALSE),VLOOKUP(LEFT(D66,LEN(D66)-2),'Energy Share'!A:N,HLOOKUP(C66,'Energy Share'!$B$1:$N$2,2,FALSE),FALSE)),0)</f>
        <v>0</v>
      </c>
    </row>
    <row r="67" spans="1:6" hidden="1" x14ac:dyDescent="0.3">
      <c r="A67">
        <f t="shared" si="4"/>
        <v>0</v>
      </c>
      <c r="B67" t="s">
        <v>1</v>
      </c>
      <c r="C67">
        <f t="shared" si="1"/>
        <v>2041</v>
      </c>
      <c r="D67" t="str">
        <f t="shared" si="2"/>
        <v>PUBTRADSLIMP</v>
      </c>
      <c r="E67" t="str">
        <f t="shared" ref="E67" si="18">E16</f>
        <v>NZ50-10-PUBTRA</v>
      </c>
      <c r="F67">
        <f>_xlfn.IFNA(_xlfn.IFNA(VLOOKUP(D67,'Energy Share'!A:N,HLOOKUP(C67,'Energy Share'!$B$1:$N$2,2,FALSE),FALSE),VLOOKUP(LEFT(D67,LEN(D67)-2),'Energy Share'!A:N,HLOOKUP(C67,'Energy Share'!$B$1:$N$2,2,FALSE),FALSE)),0)</f>
        <v>0</v>
      </c>
    </row>
    <row r="68" spans="1:6" hidden="1" x14ac:dyDescent="0.3">
      <c r="A68">
        <f t="shared" si="4"/>
        <v>0</v>
      </c>
      <c r="B68" t="s">
        <v>1</v>
      </c>
      <c r="C68">
        <f t="shared" si="1"/>
        <v>2041</v>
      </c>
      <c r="D68" t="str">
        <f t="shared" si="2"/>
        <v>PUBTRAFTDSLIMP</v>
      </c>
      <c r="E68" t="str">
        <f t="shared" ref="E68" si="19">E17</f>
        <v>NZ50-10-PUBTRA</v>
      </c>
      <c r="F68">
        <f>_xlfn.IFNA(_xlfn.IFNA(VLOOKUP(D68,'Energy Share'!A:N,HLOOKUP(C68,'Energy Share'!$B$1:$N$2,2,FALSE),FALSE),VLOOKUP(LEFT(D68,LEN(D68)-2),'Energy Share'!A:N,HLOOKUP(C68,'Energy Share'!$B$1:$N$2,2,FALSE),FALSE)),0)</f>
        <v>0</v>
      </c>
    </row>
    <row r="69" spans="1:6" hidden="1" x14ac:dyDescent="0.3">
      <c r="A69">
        <f t="shared" si="4"/>
        <v>0</v>
      </c>
      <c r="B69" t="s">
        <v>1</v>
      </c>
      <c r="C69">
        <f t="shared" si="1"/>
        <v>2041</v>
      </c>
      <c r="D69" t="str">
        <f t="shared" si="2"/>
        <v>PUBTRARDSLIMP</v>
      </c>
      <c r="E69" t="str">
        <f t="shared" ref="E69" si="20">E18</f>
        <v>NZ50-10-PUBTRA</v>
      </c>
      <c r="F69">
        <f>_xlfn.IFNA(_xlfn.IFNA(VLOOKUP(D69,'Energy Share'!A:N,HLOOKUP(C69,'Energy Share'!$B$1:$N$2,2,FALSE),FALSE),VLOOKUP(LEFT(D69,LEN(D69)-2),'Energy Share'!A:N,HLOOKUP(C69,'Energy Share'!$B$1:$N$2,2,FALSE),FALSE)),0)</f>
        <v>0</v>
      </c>
    </row>
    <row r="70" spans="1:6" hidden="1" x14ac:dyDescent="0.3">
      <c r="A70">
        <f t="shared" si="4"/>
        <v>0</v>
      </c>
      <c r="B70" t="s">
        <v>1</v>
      </c>
      <c r="C70">
        <f t="shared" si="1"/>
        <v>2042</v>
      </c>
      <c r="D70" t="str">
        <f t="shared" si="2"/>
        <v>PUBTRABDSLIMP</v>
      </c>
      <c r="E70" t="str">
        <f t="shared" ref="E70" si="21">E19</f>
        <v>NZ50-10-PUBTRA</v>
      </c>
      <c r="F70">
        <f>_xlfn.IFNA(_xlfn.IFNA(VLOOKUP(D70,'Energy Share'!A:N,HLOOKUP(C70,'Energy Share'!$B$1:$N$2,2,FALSE),FALSE),VLOOKUP(LEFT(D70,LEN(D70)-2),'Energy Share'!A:N,HLOOKUP(C70,'Energy Share'!$B$1:$N$2,2,FALSE),FALSE)),0)</f>
        <v>0</v>
      </c>
    </row>
    <row r="71" spans="1:6" hidden="1" x14ac:dyDescent="0.3">
      <c r="A71">
        <f t="shared" si="4"/>
        <v>0</v>
      </c>
      <c r="B71" t="s">
        <v>1</v>
      </c>
      <c r="C71">
        <f t="shared" ref="C71:C105" si="22">C67+1</f>
        <v>2042</v>
      </c>
      <c r="D71" t="str">
        <f t="shared" ref="D71:D105" si="23">D67</f>
        <v>PUBTRADSLIMP</v>
      </c>
      <c r="E71" t="str">
        <f t="shared" ref="E71" si="24">E20</f>
        <v>NZ50-10-PUBTRA</v>
      </c>
      <c r="F71">
        <f>_xlfn.IFNA(_xlfn.IFNA(VLOOKUP(D71,'Energy Share'!A:N,HLOOKUP(C71,'Energy Share'!$B$1:$N$2,2,FALSE),FALSE),VLOOKUP(LEFT(D71,LEN(D71)-2),'Energy Share'!A:N,HLOOKUP(C71,'Energy Share'!$B$1:$N$2,2,FALSE),FALSE)),0)</f>
        <v>0</v>
      </c>
    </row>
    <row r="72" spans="1:6" hidden="1" x14ac:dyDescent="0.3">
      <c r="A72">
        <f t="shared" si="4"/>
        <v>0</v>
      </c>
      <c r="B72" t="s">
        <v>1</v>
      </c>
      <c r="C72">
        <f t="shared" si="22"/>
        <v>2042</v>
      </c>
      <c r="D72" t="str">
        <f t="shared" si="23"/>
        <v>PUBTRAFTDSLIMP</v>
      </c>
      <c r="E72" t="str">
        <f t="shared" ref="E72" si="25">E21</f>
        <v>NZ50-10-PUBTRA</v>
      </c>
      <c r="F72">
        <f>_xlfn.IFNA(_xlfn.IFNA(VLOOKUP(D72,'Energy Share'!A:N,HLOOKUP(C72,'Energy Share'!$B$1:$N$2,2,FALSE),FALSE),VLOOKUP(LEFT(D72,LEN(D72)-2),'Energy Share'!A:N,HLOOKUP(C72,'Energy Share'!$B$1:$N$2,2,FALSE),FALSE)),0)</f>
        <v>0</v>
      </c>
    </row>
    <row r="73" spans="1:6" hidden="1" x14ac:dyDescent="0.3">
      <c r="A73">
        <f t="shared" si="4"/>
        <v>0</v>
      </c>
      <c r="B73" t="s">
        <v>1</v>
      </c>
      <c r="C73">
        <f t="shared" si="22"/>
        <v>2042</v>
      </c>
      <c r="D73" t="str">
        <f t="shared" si="23"/>
        <v>PUBTRARDSLIMP</v>
      </c>
      <c r="E73" t="str">
        <f t="shared" ref="E73" si="26">E22</f>
        <v>NZ50-10-PUBTRA</v>
      </c>
      <c r="F73">
        <f>_xlfn.IFNA(_xlfn.IFNA(VLOOKUP(D73,'Energy Share'!A:N,HLOOKUP(C73,'Energy Share'!$B$1:$N$2,2,FALSE),FALSE),VLOOKUP(LEFT(D73,LEN(D73)-2),'Energy Share'!A:N,HLOOKUP(C73,'Energy Share'!$B$1:$N$2,2,FALSE),FALSE)),0)</f>
        <v>0</v>
      </c>
    </row>
    <row r="74" spans="1:6" hidden="1" x14ac:dyDescent="0.3">
      <c r="A74">
        <f t="shared" si="4"/>
        <v>0</v>
      </c>
      <c r="B74" t="s">
        <v>1</v>
      </c>
      <c r="C74">
        <f t="shared" si="22"/>
        <v>2043</v>
      </c>
      <c r="D74" t="str">
        <f t="shared" si="23"/>
        <v>PUBTRABDSLIMP</v>
      </c>
      <c r="E74" t="str">
        <f t="shared" ref="E74" si="27">E23</f>
        <v>NZ50-10-PUBTRA</v>
      </c>
      <c r="F74">
        <f>_xlfn.IFNA(_xlfn.IFNA(VLOOKUP(D74,'Energy Share'!A:N,HLOOKUP(C74,'Energy Share'!$B$1:$N$2,2,FALSE),FALSE),VLOOKUP(LEFT(D74,LEN(D74)-2),'Energy Share'!A:N,HLOOKUP(C74,'Energy Share'!$B$1:$N$2,2,FALSE),FALSE)),0)</f>
        <v>0</v>
      </c>
    </row>
    <row r="75" spans="1:6" hidden="1" x14ac:dyDescent="0.3">
      <c r="A75">
        <f t="shared" si="4"/>
        <v>0</v>
      </c>
      <c r="B75" t="s">
        <v>1</v>
      </c>
      <c r="C75">
        <f t="shared" si="22"/>
        <v>2043</v>
      </c>
      <c r="D75" t="str">
        <f t="shared" si="23"/>
        <v>PUBTRADSLIMP</v>
      </c>
      <c r="E75" t="str">
        <f t="shared" ref="E75" si="28">E24</f>
        <v>NZ50-10-PUBTRA</v>
      </c>
      <c r="F75">
        <f>_xlfn.IFNA(_xlfn.IFNA(VLOOKUP(D75,'Energy Share'!A:N,HLOOKUP(C75,'Energy Share'!$B$1:$N$2,2,FALSE),FALSE),VLOOKUP(LEFT(D75,LEN(D75)-2),'Energy Share'!A:N,HLOOKUP(C75,'Energy Share'!$B$1:$N$2,2,FALSE),FALSE)),0)</f>
        <v>0</v>
      </c>
    </row>
    <row r="76" spans="1:6" hidden="1" x14ac:dyDescent="0.3">
      <c r="A76">
        <f t="shared" si="4"/>
        <v>0</v>
      </c>
      <c r="B76" t="s">
        <v>1</v>
      </c>
      <c r="C76">
        <f t="shared" si="22"/>
        <v>2043</v>
      </c>
      <c r="D76" t="str">
        <f t="shared" si="23"/>
        <v>PUBTRAFTDSLIMP</v>
      </c>
      <c r="E76" t="str">
        <f t="shared" ref="E76" si="29">E25</f>
        <v>NZ50-10-PUBTRA</v>
      </c>
      <c r="F76">
        <f>_xlfn.IFNA(_xlfn.IFNA(VLOOKUP(D76,'Energy Share'!A:N,HLOOKUP(C76,'Energy Share'!$B$1:$N$2,2,FALSE),FALSE),VLOOKUP(LEFT(D76,LEN(D76)-2),'Energy Share'!A:N,HLOOKUP(C76,'Energy Share'!$B$1:$N$2,2,FALSE),FALSE)),0)</f>
        <v>0</v>
      </c>
    </row>
    <row r="77" spans="1:6" hidden="1" x14ac:dyDescent="0.3">
      <c r="A77">
        <f t="shared" si="4"/>
        <v>0</v>
      </c>
      <c r="B77" t="s">
        <v>1</v>
      </c>
      <c r="C77">
        <f t="shared" si="22"/>
        <v>2043</v>
      </c>
      <c r="D77" t="str">
        <f t="shared" si="23"/>
        <v>PUBTRARDSLIMP</v>
      </c>
      <c r="E77" t="str">
        <f t="shared" ref="E77" si="30">E26</f>
        <v>NZ50-10-PUBTRA</v>
      </c>
      <c r="F77">
        <f>_xlfn.IFNA(_xlfn.IFNA(VLOOKUP(D77,'Energy Share'!A:N,HLOOKUP(C77,'Energy Share'!$B$1:$N$2,2,FALSE),FALSE),VLOOKUP(LEFT(D77,LEN(D77)-2),'Energy Share'!A:N,HLOOKUP(C77,'Energy Share'!$B$1:$N$2,2,FALSE),FALSE)),0)</f>
        <v>0</v>
      </c>
    </row>
    <row r="78" spans="1:6" hidden="1" x14ac:dyDescent="0.3">
      <c r="A78">
        <f t="shared" si="4"/>
        <v>0</v>
      </c>
      <c r="B78" t="s">
        <v>1</v>
      </c>
      <c r="C78">
        <f t="shared" si="22"/>
        <v>2044</v>
      </c>
      <c r="D78" t="str">
        <f t="shared" si="23"/>
        <v>PUBTRABDSLIMP</v>
      </c>
      <c r="E78" t="str">
        <f t="shared" ref="E78" si="31">E27</f>
        <v>NZ50-10-PUBTRA</v>
      </c>
      <c r="F78">
        <f>_xlfn.IFNA(_xlfn.IFNA(VLOOKUP(D78,'Energy Share'!A:N,HLOOKUP(C78,'Energy Share'!$B$1:$N$2,2,FALSE),FALSE),VLOOKUP(LEFT(D78,LEN(D78)-2),'Energy Share'!A:N,HLOOKUP(C78,'Energy Share'!$B$1:$N$2,2,FALSE),FALSE)),0)</f>
        <v>0</v>
      </c>
    </row>
    <row r="79" spans="1:6" hidden="1" x14ac:dyDescent="0.3">
      <c r="A79">
        <f t="shared" si="4"/>
        <v>0</v>
      </c>
      <c r="B79" t="s">
        <v>1</v>
      </c>
      <c r="C79">
        <f t="shared" si="22"/>
        <v>2044</v>
      </c>
      <c r="D79" t="str">
        <f t="shared" si="23"/>
        <v>PUBTRADSLIMP</v>
      </c>
      <c r="E79" t="str">
        <f t="shared" ref="E79" si="32">E28</f>
        <v>NZ50-10-PUBTRA</v>
      </c>
      <c r="F79">
        <f>_xlfn.IFNA(_xlfn.IFNA(VLOOKUP(D79,'Energy Share'!A:N,HLOOKUP(C79,'Energy Share'!$B$1:$N$2,2,FALSE),FALSE),VLOOKUP(LEFT(D79,LEN(D79)-2),'Energy Share'!A:N,HLOOKUP(C79,'Energy Share'!$B$1:$N$2,2,FALSE),FALSE)),0)</f>
        <v>0</v>
      </c>
    </row>
    <row r="80" spans="1:6" hidden="1" x14ac:dyDescent="0.3">
      <c r="A80">
        <f t="shared" si="4"/>
        <v>0</v>
      </c>
      <c r="B80" t="s">
        <v>1</v>
      </c>
      <c r="C80">
        <f t="shared" si="22"/>
        <v>2044</v>
      </c>
      <c r="D80" t="str">
        <f t="shared" si="23"/>
        <v>PUBTRAFTDSLIMP</v>
      </c>
      <c r="E80" t="str">
        <f t="shared" ref="E80" si="33">E29</f>
        <v>NZ50-10-PUBTRA</v>
      </c>
      <c r="F80">
        <f>_xlfn.IFNA(_xlfn.IFNA(VLOOKUP(D80,'Energy Share'!A:N,HLOOKUP(C80,'Energy Share'!$B$1:$N$2,2,FALSE),FALSE),VLOOKUP(LEFT(D80,LEN(D80)-2),'Energy Share'!A:N,HLOOKUP(C80,'Energy Share'!$B$1:$N$2,2,FALSE),FALSE)),0)</f>
        <v>0</v>
      </c>
    </row>
    <row r="81" spans="1:6" hidden="1" x14ac:dyDescent="0.3">
      <c r="A81">
        <f t="shared" si="4"/>
        <v>0</v>
      </c>
      <c r="B81" t="s">
        <v>1</v>
      </c>
      <c r="C81">
        <f t="shared" si="22"/>
        <v>2044</v>
      </c>
      <c r="D81" t="str">
        <f t="shared" si="23"/>
        <v>PUBTRARDSLIMP</v>
      </c>
      <c r="E81" t="str">
        <f t="shared" ref="E81" si="34">E30</f>
        <v>NZ50-10-PUBTRA</v>
      </c>
      <c r="F81">
        <f>_xlfn.IFNA(_xlfn.IFNA(VLOOKUP(D81,'Energy Share'!A:N,HLOOKUP(C81,'Energy Share'!$B$1:$N$2,2,FALSE),FALSE),VLOOKUP(LEFT(D81,LEN(D81)-2),'Energy Share'!A:N,HLOOKUP(C81,'Energy Share'!$B$1:$N$2,2,FALSE),FALSE)),0)</f>
        <v>0</v>
      </c>
    </row>
    <row r="82" spans="1:6" hidden="1" x14ac:dyDescent="0.3">
      <c r="A82">
        <f t="shared" si="4"/>
        <v>0</v>
      </c>
      <c r="B82" t="s">
        <v>1</v>
      </c>
      <c r="C82">
        <f t="shared" si="22"/>
        <v>2045</v>
      </c>
      <c r="D82" t="str">
        <f t="shared" si="23"/>
        <v>PUBTRABDSLIMP</v>
      </c>
      <c r="E82" t="str">
        <f t="shared" ref="E82" si="35">E31</f>
        <v>NZ50-10-PUBTRA</v>
      </c>
      <c r="F82">
        <f>_xlfn.IFNA(_xlfn.IFNA(VLOOKUP(D82,'Energy Share'!A:N,HLOOKUP(C82,'Energy Share'!$B$1:$N$2,2,FALSE),FALSE),VLOOKUP(LEFT(D82,LEN(D82)-2),'Energy Share'!A:N,HLOOKUP(C82,'Energy Share'!$B$1:$N$2,2,FALSE),FALSE)),0)</f>
        <v>0</v>
      </c>
    </row>
    <row r="83" spans="1:6" x14ac:dyDescent="0.3">
      <c r="A83">
        <f t="shared" si="4"/>
        <v>1</v>
      </c>
      <c r="B83" t="s">
        <v>1</v>
      </c>
      <c r="C83">
        <f t="shared" si="22"/>
        <v>2045</v>
      </c>
      <c r="D83" t="str">
        <f t="shared" si="23"/>
        <v>PUBTRADSLIMP</v>
      </c>
      <c r="E83" t="str">
        <f t="shared" ref="E83" si="36">E32</f>
        <v>NZ50-10-PUBTRA</v>
      </c>
      <c r="F83">
        <f>_xlfn.IFNA(_xlfn.IFNA(VLOOKUP(D83,'Energy Share'!A:N,HLOOKUP(C83,'Energy Share'!$B$1:$N$2,2,FALSE),FALSE),VLOOKUP(LEFT(D83,LEN(D83)-2),'Energy Share'!A:N,HLOOKUP(C83,'Energy Share'!$B$1:$N$2,2,FALSE),FALSE)),0)</f>
        <v>0.7</v>
      </c>
    </row>
    <row r="84" spans="1:6" hidden="1" x14ac:dyDescent="0.3">
      <c r="A84">
        <f t="shared" si="4"/>
        <v>0</v>
      </c>
      <c r="B84" t="s">
        <v>1</v>
      </c>
      <c r="C84">
        <f t="shared" si="22"/>
        <v>2045</v>
      </c>
      <c r="D84" t="str">
        <f t="shared" si="23"/>
        <v>PUBTRAFTDSLIMP</v>
      </c>
      <c r="E84" t="str">
        <f t="shared" ref="E84" si="37">E33</f>
        <v>NZ50-10-PUBTRA</v>
      </c>
      <c r="F84">
        <f>_xlfn.IFNA(_xlfn.IFNA(VLOOKUP(D84,'Energy Share'!A:N,HLOOKUP(C84,'Energy Share'!$B$1:$N$2,2,FALSE),FALSE),VLOOKUP(LEFT(D84,LEN(D84)-2),'Energy Share'!A:N,HLOOKUP(C84,'Energy Share'!$B$1:$N$2,2,FALSE),FALSE)),0)</f>
        <v>0</v>
      </c>
    </row>
    <row r="85" spans="1:6" hidden="1" x14ac:dyDescent="0.3">
      <c r="A85">
        <f t="shared" si="4"/>
        <v>0</v>
      </c>
      <c r="B85" t="s">
        <v>1</v>
      </c>
      <c r="C85">
        <f t="shared" si="22"/>
        <v>2045</v>
      </c>
      <c r="D85" t="str">
        <f t="shared" si="23"/>
        <v>PUBTRARDSLIMP</v>
      </c>
      <c r="E85" t="str">
        <f t="shared" ref="E85" si="38">E34</f>
        <v>NZ50-10-PUBTRA</v>
      </c>
      <c r="F85">
        <f>_xlfn.IFNA(_xlfn.IFNA(VLOOKUP(D85,'Energy Share'!A:N,HLOOKUP(C85,'Energy Share'!$B$1:$N$2,2,FALSE),FALSE),VLOOKUP(LEFT(D85,LEN(D85)-2),'Energy Share'!A:N,HLOOKUP(C85,'Energy Share'!$B$1:$N$2,2,FALSE),FALSE)),0)</f>
        <v>0</v>
      </c>
    </row>
    <row r="86" spans="1:6" hidden="1" x14ac:dyDescent="0.3">
      <c r="A86">
        <f t="shared" si="4"/>
        <v>0</v>
      </c>
      <c r="B86" t="s">
        <v>1</v>
      </c>
      <c r="C86">
        <f t="shared" si="22"/>
        <v>2046</v>
      </c>
      <c r="D86" t="str">
        <f t="shared" si="23"/>
        <v>PUBTRABDSLIMP</v>
      </c>
      <c r="E86" t="str">
        <f t="shared" ref="E86" si="39">E35</f>
        <v>NZ50-10-PUBTRA</v>
      </c>
      <c r="F86">
        <f>_xlfn.IFNA(_xlfn.IFNA(VLOOKUP(D86,'Energy Share'!A:N,HLOOKUP(C86,'Energy Share'!$B$1:$N$2,2,FALSE),FALSE),VLOOKUP(LEFT(D86,LEN(D86)-2),'Energy Share'!A:N,HLOOKUP(C86,'Energy Share'!$B$1:$N$2,2,FALSE),FALSE)),0)</f>
        <v>0</v>
      </c>
    </row>
    <row r="87" spans="1:6" hidden="1" x14ac:dyDescent="0.3">
      <c r="A87">
        <f t="shared" si="4"/>
        <v>0</v>
      </c>
      <c r="B87" t="s">
        <v>1</v>
      </c>
      <c r="C87">
        <f t="shared" si="22"/>
        <v>2046</v>
      </c>
      <c r="D87" t="str">
        <f t="shared" si="23"/>
        <v>PUBTRADSLIMP</v>
      </c>
      <c r="E87" t="str">
        <f t="shared" ref="E87" si="40">E36</f>
        <v>NZ50-10-PUBTRA</v>
      </c>
      <c r="F87">
        <f>_xlfn.IFNA(_xlfn.IFNA(VLOOKUP(D87,'Energy Share'!A:N,HLOOKUP(C87,'Energy Share'!$B$1:$N$2,2,FALSE),FALSE),VLOOKUP(LEFT(D87,LEN(D87)-2),'Energy Share'!A:N,HLOOKUP(C87,'Energy Share'!$B$1:$N$2,2,FALSE),FALSE)),0)</f>
        <v>0</v>
      </c>
    </row>
    <row r="88" spans="1:6" hidden="1" x14ac:dyDescent="0.3">
      <c r="A88">
        <f t="shared" si="4"/>
        <v>0</v>
      </c>
      <c r="B88" t="s">
        <v>1</v>
      </c>
      <c r="C88">
        <f t="shared" si="22"/>
        <v>2046</v>
      </c>
      <c r="D88" t="str">
        <f t="shared" si="23"/>
        <v>PUBTRAFTDSLIMP</v>
      </c>
      <c r="E88" t="str">
        <f t="shared" ref="E88" si="41">E37</f>
        <v>NZ50-10-PUBTRA</v>
      </c>
      <c r="F88">
        <f>_xlfn.IFNA(_xlfn.IFNA(VLOOKUP(D88,'Energy Share'!A:N,HLOOKUP(C88,'Energy Share'!$B$1:$N$2,2,FALSE),FALSE),VLOOKUP(LEFT(D88,LEN(D88)-2),'Energy Share'!A:N,HLOOKUP(C88,'Energy Share'!$B$1:$N$2,2,FALSE),FALSE)),0)</f>
        <v>0</v>
      </c>
    </row>
    <row r="89" spans="1:6" hidden="1" x14ac:dyDescent="0.3">
      <c r="A89">
        <f t="shared" si="4"/>
        <v>0</v>
      </c>
      <c r="B89" t="s">
        <v>1</v>
      </c>
      <c r="C89">
        <f t="shared" si="22"/>
        <v>2046</v>
      </c>
      <c r="D89" t="str">
        <f t="shared" si="23"/>
        <v>PUBTRARDSLIMP</v>
      </c>
      <c r="E89" t="str">
        <f t="shared" ref="E89" si="42">E38</f>
        <v>NZ50-10-PUBTRA</v>
      </c>
      <c r="F89">
        <f>_xlfn.IFNA(_xlfn.IFNA(VLOOKUP(D89,'Energy Share'!A:N,HLOOKUP(C89,'Energy Share'!$B$1:$N$2,2,FALSE),FALSE),VLOOKUP(LEFT(D89,LEN(D89)-2),'Energy Share'!A:N,HLOOKUP(C89,'Energy Share'!$B$1:$N$2,2,FALSE),FALSE)),0)</f>
        <v>0</v>
      </c>
    </row>
    <row r="90" spans="1:6" hidden="1" x14ac:dyDescent="0.3">
      <c r="A90">
        <f t="shared" si="4"/>
        <v>0</v>
      </c>
      <c r="B90" t="s">
        <v>1</v>
      </c>
      <c r="C90">
        <f t="shared" si="22"/>
        <v>2047</v>
      </c>
      <c r="D90" t="str">
        <f t="shared" si="23"/>
        <v>PUBTRABDSLIMP</v>
      </c>
      <c r="E90" t="str">
        <f t="shared" ref="E90" si="43">E39</f>
        <v>NZ50-10-PUBTRA</v>
      </c>
      <c r="F90">
        <f>_xlfn.IFNA(_xlfn.IFNA(VLOOKUP(D90,'Energy Share'!A:N,HLOOKUP(C90,'Energy Share'!$B$1:$N$2,2,FALSE),FALSE),VLOOKUP(LEFT(D90,LEN(D90)-2),'Energy Share'!A:N,HLOOKUP(C90,'Energy Share'!$B$1:$N$2,2,FALSE),FALSE)),0)</f>
        <v>0</v>
      </c>
    </row>
    <row r="91" spans="1:6" hidden="1" x14ac:dyDescent="0.3">
      <c r="A91">
        <f t="shared" si="4"/>
        <v>0</v>
      </c>
      <c r="B91" t="s">
        <v>1</v>
      </c>
      <c r="C91">
        <f t="shared" si="22"/>
        <v>2047</v>
      </c>
      <c r="D91" t="str">
        <f t="shared" si="23"/>
        <v>PUBTRADSLIMP</v>
      </c>
      <c r="E91" t="str">
        <f t="shared" ref="E91" si="44">E40</f>
        <v>NZ50-10-PUBTRA</v>
      </c>
      <c r="F91">
        <f>_xlfn.IFNA(_xlfn.IFNA(VLOOKUP(D91,'Energy Share'!A:N,HLOOKUP(C91,'Energy Share'!$B$1:$N$2,2,FALSE),FALSE),VLOOKUP(LEFT(D91,LEN(D91)-2),'Energy Share'!A:N,HLOOKUP(C91,'Energy Share'!$B$1:$N$2,2,FALSE),FALSE)),0)</f>
        <v>0</v>
      </c>
    </row>
    <row r="92" spans="1:6" hidden="1" x14ac:dyDescent="0.3">
      <c r="A92">
        <f t="shared" si="4"/>
        <v>0</v>
      </c>
      <c r="B92" t="s">
        <v>1</v>
      </c>
      <c r="C92">
        <f t="shared" si="22"/>
        <v>2047</v>
      </c>
      <c r="D92" t="str">
        <f t="shared" si="23"/>
        <v>PUBTRAFTDSLIMP</v>
      </c>
      <c r="E92" t="str">
        <f t="shared" ref="E92" si="45">E41</f>
        <v>NZ50-10-PUBTRA</v>
      </c>
      <c r="F92">
        <f>_xlfn.IFNA(_xlfn.IFNA(VLOOKUP(D92,'Energy Share'!A:N,HLOOKUP(C92,'Energy Share'!$B$1:$N$2,2,FALSE),FALSE),VLOOKUP(LEFT(D92,LEN(D92)-2),'Energy Share'!A:N,HLOOKUP(C92,'Energy Share'!$B$1:$N$2,2,FALSE),FALSE)),0)</f>
        <v>0</v>
      </c>
    </row>
    <row r="93" spans="1:6" hidden="1" x14ac:dyDescent="0.3">
      <c r="A93">
        <f t="shared" si="4"/>
        <v>0</v>
      </c>
      <c r="B93" t="s">
        <v>1</v>
      </c>
      <c r="C93">
        <f t="shared" si="22"/>
        <v>2047</v>
      </c>
      <c r="D93" t="str">
        <f t="shared" si="23"/>
        <v>PUBTRARDSLIMP</v>
      </c>
      <c r="E93" t="str">
        <f t="shared" ref="E93" si="46">E42</f>
        <v>NZ50-10-PUBTRA</v>
      </c>
      <c r="F93">
        <f>_xlfn.IFNA(_xlfn.IFNA(VLOOKUP(D93,'Energy Share'!A:N,HLOOKUP(C93,'Energy Share'!$B$1:$N$2,2,FALSE),FALSE),VLOOKUP(LEFT(D93,LEN(D93)-2),'Energy Share'!A:N,HLOOKUP(C93,'Energy Share'!$B$1:$N$2,2,FALSE),FALSE)),0)</f>
        <v>0</v>
      </c>
    </row>
    <row r="94" spans="1:6" hidden="1" x14ac:dyDescent="0.3">
      <c r="A94">
        <f t="shared" si="4"/>
        <v>0</v>
      </c>
      <c r="B94" t="s">
        <v>1</v>
      </c>
      <c r="C94">
        <f t="shared" si="22"/>
        <v>2048</v>
      </c>
      <c r="D94" t="str">
        <f t="shared" si="23"/>
        <v>PUBTRABDSLIMP</v>
      </c>
      <c r="E94" t="str">
        <f t="shared" ref="E94" si="47">E43</f>
        <v>NZ50-10-PUBTRA</v>
      </c>
      <c r="F94">
        <f>_xlfn.IFNA(_xlfn.IFNA(VLOOKUP(D94,'Energy Share'!A:N,HLOOKUP(C94,'Energy Share'!$B$1:$N$2,2,FALSE),FALSE),VLOOKUP(LEFT(D94,LEN(D94)-2),'Energy Share'!A:N,HLOOKUP(C94,'Energy Share'!$B$1:$N$2,2,FALSE),FALSE)),0)</f>
        <v>0</v>
      </c>
    </row>
    <row r="95" spans="1:6" hidden="1" x14ac:dyDescent="0.3">
      <c r="A95">
        <f t="shared" si="4"/>
        <v>0</v>
      </c>
      <c r="B95" t="s">
        <v>1</v>
      </c>
      <c r="C95">
        <f t="shared" si="22"/>
        <v>2048</v>
      </c>
      <c r="D95" t="str">
        <f t="shared" si="23"/>
        <v>PUBTRADSLIMP</v>
      </c>
      <c r="E95" t="str">
        <f t="shared" ref="E95" si="48">E44</f>
        <v>NZ50-10-PUBTRA</v>
      </c>
      <c r="F95">
        <f>_xlfn.IFNA(_xlfn.IFNA(VLOOKUP(D95,'Energy Share'!A:N,HLOOKUP(C95,'Energy Share'!$B$1:$N$2,2,FALSE),FALSE),VLOOKUP(LEFT(D95,LEN(D95)-2),'Energy Share'!A:N,HLOOKUP(C95,'Energy Share'!$B$1:$N$2,2,FALSE),FALSE)),0)</f>
        <v>0</v>
      </c>
    </row>
    <row r="96" spans="1:6" hidden="1" x14ac:dyDescent="0.3">
      <c r="A96">
        <f t="shared" si="4"/>
        <v>0</v>
      </c>
      <c r="B96" t="s">
        <v>1</v>
      </c>
      <c r="C96">
        <f t="shared" si="22"/>
        <v>2048</v>
      </c>
      <c r="D96" t="str">
        <f t="shared" si="23"/>
        <v>PUBTRAFTDSLIMP</v>
      </c>
      <c r="E96" t="str">
        <f t="shared" ref="E96" si="49">E45</f>
        <v>NZ50-10-PUBTRA</v>
      </c>
      <c r="F96">
        <f>_xlfn.IFNA(_xlfn.IFNA(VLOOKUP(D96,'Energy Share'!A:N,HLOOKUP(C96,'Energy Share'!$B$1:$N$2,2,FALSE),FALSE),VLOOKUP(LEFT(D96,LEN(D96)-2),'Energy Share'!A:N,HLOOKUP(C96,'Energy Share'!$B$1:$N$2,2,FALSE),FALSE)),0)</f>
        <v>0</v>
      </c>
    </row>
    <row r="97" spans="1:6" hidden="1" x14ac:dyDescent="0.3">
      <c r="A97">
        <f t="shared" si="4"/>
        <v>0</v>
      </c>
      <c r="B97" t="s">
        <v>1</v>
      </c>
      <c r="C97">
        <f t="shared" si="22"/>
        <v>2048</v>
      </c>
      <c r="D97" t="str">
        <f t="shared" si="23"/>
        <v>PUBTRARDSLIMP</v>
      </c>
      <c r="E97" t="str">
        <f t="shared" ref="E97" si="50">E46</f>
        <v>NZ50-10-PUBTRA</v>
      </c>
      <c r="F97">
        <f>_xlfn.IFNA(_xlfn.IFNA(VLOOKUP(D97,'Energy Share'!A:N,HLOOKUP(C97,'Energy Share'!$B$1:$N$2,2,FALSE),FALSE),VLOOKUP(LEFT(D97,LEN(D97)-2),'Energy Share'!A:N,HLOOKUP(C97,'Energy Share'!$B$1:$N$2,2,FALSE),FALSE)),0)</f>
        <v>0</v>
      </c>
    </row>
    <row r="98" spans="1:6" hidden="1" x14ac:dyDescent="0.3">
      <c r="A98">
        <f t="shared" si="4"/>
        <v>0</v>
      </c>
      <c r="B98" t="s">
        <v>1</v>
      </c>
      <c r="C98">
        <f t="shared" si="22"/>
        <v>2049</v>
      </c>
      <c r="D98" t="str">
        <f t="shared" si="23"/>
        <v>PUBTRABDSLIMP</v>
      </c>
      <c r="E98" t="str">
        <f t="shared" ref="E98" si="51">E47</f>
        <v>NZ50-10-PUBTRA</v>
      </c>
      <c r="F98">
        <f>_xlfn.IFNA(_xlfn.IFNA(VLOOKUP(D98,'Energy Share'!A:N,HLOOKUP(C98,'Energy Share'!$B$1:$N$2,2,FALSE),FALSE),VLOOKUP(LEFT(D98,LEN(D98)-2),'Energy Share'!A:N,HLOOKUP(C98,'Energy Share'!$B$1:$N$2,2,FALSE),FALSE)),0)</f>
        <v>0</v>
      </c>
    </row>
    <row r="99" spans="1:6" hidden="1" x14ac:dyDescent="0.3">
      <c r="A99">
        <f t="shared" si="4"/>
        <v>0</v>
      </c>
      <c r="B99" t="s">
        <v>1</v>
      </c>
      <c r="C99">
        <f t="shared" si="22"/>
        <v>2049</v>
      </c>
      <c r="D99" t="str">
        <f t="shared" si="23"/>
        <v>PUBTRADSLIMP</v>
      </c>
      <c r="E99" t="str">
        <f t="shared" ref="E99" si="52">E48</f>
        <v>NZ50-10-PUBTRA</v>
      </c>
      <c r="F99">
        <f>_xlfn.IFNA(_xlfn.IFNA(VLOOKUP(D99,'Energy Share'!A:N,HLOOKUP(C99,'Energy Share'!$B$1:$N$2,2,FALSE),FALSE),VLOOKUP(LEFT(D99,LEN(D99)-2),'Energy Share'!A:N,HLOOKUP(C99,'Energy Share'!$B$1:$N$2,2,FALSE),FALSE)),0)</f>
        <v>0</v>
      </c>
    </row>
    <row r="100" spans="1:6" hidden="1" x14ac:dyDescent="0.3">
      <c r="A100">
        <f t="shared" si="4"/>
        <v>0</v>
      </c>
      <c r="B100" t="s">
        <v>1</v>
      </c>
      <c r="C100">
        <f t="shared" si="22"/>
        <v>2049</v>
      </c>
      <c r="D100" t="str">
        <f t="shared" si="23"/>
        <v>PUBTRAFTDSLIMP</v>
      </c>
      <c r="E100" t="str">
        <f t="shared" ref="E100" si="53">E49</f>
        <v>NZ50-10-PUBTRA</v>
      </c>
      <c r="F100">
        <f>_xlfn.IFNA(_xlfn.IFNA(VLOOKUP(D100,'Energy Share'!A:N,HLOOKUP(C100,'Energy Share'!$B$1:$N$2,2,FALSE),FALSE),VLOOKUP(LEFT(D100,LEN(D100)-2),'Energy Share'!A:N,HLOOKUP(C100,'Energy Share'!$B$1:$N$2,2,FALSE),FALSE)),0)</f>
        <v>0</v>
      </c>
    </row>
    <row r="101" spans="1:6" hidden="1" x14ac:dyDescent="0.3">
      <c r="A101">
        <f t="shared" si="4"/>
        <v>0</v>
      </c>
      <c r="B101" t="s">
        <v>1</v>
      </c>
      <c r="C101">
        <f t="shared" si="22"/>
        <v>2049</v>
      </c>
      <c r="D101" t="str">
        <f t="shared" si="23"/>
        <v>PUBTRARDSLIMP</v>
      </c>
      <c r="E101" t="str">
        <f t="shared" ref="E101" si="54">E50</f>
        <v>NZ50-10-PUBTRA</v>
      </c>
      <c r="F101">
        <f>_xlfn.IFNA(_xlfn.IFNA(VLOOKUP(D101,'Energy Share'!A:N,HLOOKUP(C101,'Energy Share'!$B$1:$N$2,2,FALSE),FALSE),VLOOKUP(LEFT(D101,LEN(D101)-2),'Energy Share'!A:N,HLOOKUP(C101,'Energy Share'!$B$1:$N$2,2,FALSE),FALSE)),0)</f>
        <v>0</v>
      </c>
    </row>
    <row r="102" spans="1:6" hidden="1" x14ac:dyDescent="0.3">
      <c r="A102">
        <f t="shared" si="4"/>
        <v>0</v>
      </c>
      <c r="B102" t="s">
        <v>1</v>
      </c>
      <c r="C102">
        <f t="shared" si="22"/>
        <v>2050</v>
      </c>
      <c r="D102" t="str">
        <f t="shared" si="23"/>
        <v>PUBTRABDSLIMP</v>
      </c>
      <c r="E102" t="str">
        <f t="shared" ref="E102" si="55">E51</f>
        <v>NZ50-10-PUBTRA</v>
      </c>
      <c r="F102">
        <f>_xlfn.IFNA(_xlfn.IFNA(VLOOKUP(D102,'Energy Share'!A:N,HLOOKUP(C102,'Energy Share'!$B$1:$N$2,2,FALSE),FALSE),VLOOKUP(LEFT(D102,LEN(D102)-2),'Energy Share'!A:N,HLOOKUP(C102,'Energy Share'!$B$1:$N$2,2,FALSE),FALSE)),0)</f>
        <v>0</v>
      </c>
    </row>
    <row r="103" spans="1:6" x14ac:dyDescent="0.3">
      <c r="A103">
        <f t="shared" si="4"/>
        <v>1</v>
      </c>
      <c r="B103" t="s">
        <v>1</v>
      </c>
      <c r="C103">
        <f t="shared" si="22"/>
        <v>2050</v>
      </c>
      <c r="D103" t="str">
        <f t="shared" si="23"/>
        <v>PUBTRADSLIMP</v>
      </c>
      <c r="E103" t="str">
        <f t="shared" ref="E103" si="56">E52</f>
        <v>NZ50-10-PUBTRA</v>
      </c>
      <c r="F103">
        <f>_xlfn.IFNA(_xlfn.IFNA(VLOOKUP(D103,'Energy Share'!A:N,HLOOKUP(C103,'Energy Share'!$B$1:$N$2,2,FALSE),FALSE),VLOOKUP(LEFT(D103,LEN(D103)-2),'Energy Share'!A:N,HLOOKUP(C103,'Energy Share'!$B$1:$N$2,2,FALSE),FALSE)),0)</f>
        <v>0.7</v>
      </c>
    </row>
    <row r="104" spans="1:6" hidden="1" x14ac:dyDescent="0.3">
      <c r="A104">
        <f t="shared" si="4"/>
        <v>0</v>
      </c>
      <c r="B104" t="s">
        <v>1</v>
      </c>
      <c r="C104">
        <f t="shared" si="22"/>
        <v>2050</v>
      </c>
      <c r="D104" t="str">
        <f t="shared" si="23"/>
        <v>PUBTRAFTDSLIMP</v>
      </c>
      <c r="E104" t="str">
        <f t="shared" ref="E104" si="57">E53</f>
        <v>NZ50-10-PUBTRA</v>
      </c>
      <c r="F104">
        <f>_xlfn.IFNA(_xlfn.IFNA(VLOOKUP(D104,'Energy Share'!A:N,HLOOKUP(C104,'Energy Share'!$B$1:$N$2,2,FALSE),FALSE),VLOOKUP(LEFT(D104,LEN(D104)-2),'Energy Share'!A:N,HLOOKUP(C104,'Energy Share'!$B$1:$N$2,2,FALSE),FALSE)),0)</f>
        <v>0</v>
      </c>
    </row>
    <row r="105" spans="1:6" hidden="1" x14ac:dyDescent="0.3">
      <c r="A105">
        <f t="shared" si="4"/>
        <v>0</v>
      </c>
      <c r="B105" t="s">
        <v>1</v>
      </c>
      <c r="C105">
        <f t="shared" si="22"/>
        <v>2050</v>
      </c>
      <c r="D105" t="str">
        <f t="shared" si="23"/>
        <v>PUBTRARDSLIMP</v>
      </c>
      <c r="E105" t="str">
        <f t="shared" ref="E105" si="58">E54</f>
        <v>NZ50-10-PUBTRA</v>
      </c>
      <c r="F105">
        <f>_xlfn.IFNA(_xlfn.IFNA(VLOOKUP(D105,'Energy Share'!A:N,HLOOKUP(C105,'Energy Share'!$B$1:$N$2,2,FALSE),FALSE),VLOOKUP(LEFT(D105,LEN(D105)-2),'Energy Share'!A:N,HLOOKUP(C105,'Energy Share'!$B$1:$N$2,2,FALSE),FALSE)),0)</f>
        <v>0</v>
      </c>
    </row>
  </sheetData>
  <autoFilter ref="A1:G105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Filter Fuel</vt:lpstr>
      <vt:lpstr>Energy Share</vt:lpstr>
      <vt:lpstr>NZ50-10_tech_groups</vt:lpstr>
      <vt:lpstr>NZ50-10_groups</vt:lpstr>
      <vt:lpstr>NZ50-10_MaxShareGroupWeight</vt:lpstr>
      <vt:lpstr>NZ50_10_MaxShareGroupTarget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2023-04-07T19:48:27Z</dcterms:modified>
</cp:coreProperties>
</file>