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2_Transport\NZ50-TRA-12\"/>
    </mc:Choice>
  </mc:AlternateContent>
  <xr:revisionPtr revIDLastSave="0" documentId="13_ncr:1_{6D4B3010-4A25-448A-9854-6906208D2664}" xr6:coauthVersionLast="47" xr6:coauthVersionMax="47" xr10:uidLastSave="{00000000-0000-0000-0000-000000000000}"/>
  <bookViews>
    <workbookView xWindow="-120" yWindow="-120" windowWidth="29040" windowHeight="15840" xr2:uid="{9231CC9A-FC03-4CCF-B823-5CB78778276D}"/>
  </bookViews>
  <sheets>
    <sheet name="Energy Share" sheetId="14" r:id="rId1"/>
    <sheet name="NZ50-12_tech_groups" sheetId="5" r:id="rId2"/>
    <sheet name="NZ50-12_groups" sheetId="6" r:id="rId3"/>
    <sheet name="NZ50-12_MaxShareGroupWeight" sheetId="13" r:id="rId4"/>
    <sheet name="NZ50-12_MaxShareGroupTarget" sheetId="4" r:id="rId5"/>
  </sheets>
  <definedNames>
    <definedName name="_xlnm._FilterDatabase" localSheetId="0" hidden="1">'Energy Share'!$A$1:$K$12</definedName>
    <definedName name="_xlnm._FilterDatabase" localSheetId="4" hidden="1">'NZ50-12_MaxShareGroupTarget'!$A$1:$G$11</definedName>
    <definedName name="_xlnm._FilterDatabase" localSheetId="1" hidden="1">'NZ50-12_tech_groups'!$A$1:$C$121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3" i="13" s="1"/>
  <c r="B4" i="13"/>
  <c r="C4" i="13" s="1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3" i="6" s="1"/>
  <c r="A10" i="5"/>
  <c r="B10" i="5" s="1"/>
  <c r="A11" i="5"/>
  <c r="B11" i="5" s="1"/>
  <c r="A2" i="5"/>
  <c r="B2" i="5" s="1"/>
  <c r="B2" i="13" l="1"/>
  <c r="D4" i="4" l="1"/>
  <c r="F4" i="4" s="1"/>
  <c r="A4" i="4" s="1"/>
  <c r="D3" i="4"/>
  <c r="F3" i="4" s="1"/>
  <c r="A3" i="4" s="1"/>
  <c r="B6" i="13"/>
  <c r="D6" i="4" s="1"/>
  <c r="F6" i="4" s="1"/>
  <c r="A6" i="4" s="1"/>
  <c r="D2" i="4"/>
  <c r="F2" i="4" s="1"/>
  <c r="A2" i="4" s="1"/>
  <c r="C2" i="13"/>
  <c r="B11" i="13"/>
  <c r="D11" i="4" s="1"/>
  <c r="F11" i="4" s="1"/>
  <c r="A11" i="4" s="1"/>
  <c r="B10" i="13"/>
  <c r="D10" i="4" s="1"/>
  <c r="F10" i="4" s="1"/>
  <c r="A10" i="4" s="1"/>
  <c r="B5" i="13"/>
  <c r="D5" i="4" s="1"/>
  <c r="F5" i="4" s="1"/>
  <c r="A5" i="4" s="1"/>
  <c r="B9" i="13"/>
  <c r="D9" i="4" s="1"/>
  <c r="F9" i="4" s="1"/>
  <c r="A9" i="4" s="1"/>
  <c r="B8" i="13"/>
  <c r="D8" i="4" s="1"/>
  <c r="B7" i="13"/>
  <c r="D7" i="4" s="1"/>
  <c r="F7" i="4" s="1"/>
  <c r="A7" i="4" s="1"/>
  <c r="E8" i="4" l="1"/>
  <c r="F8" i="4"/>
  <c r="A8" i="4" s="1"/>
  <c r="C10" i="13"/>
  <c r="C6" i="13"/>
  <c r="C9" i="13"/>
  <c r="C11" i="13"/>
  <c r="C8" i="13"/>
  <c r="C7" i="13"/>
  <c r="E10" i="4"/>
  <c r="A2" i="6"/>
  <c r="C5" i="13"/>
  <c r="E9" i="4"/>
  <c r="E6" i="4"/>
  <c r="E7" i="4"/>
  <c r="E5" i="4"/>
  <c r="E3" i="4"/>
  <c r="E4" i="4"/>
  <c r="E11" i="4"/>
  <c r="E2" i="4"/>
</calcChain>
</file>

<file path=xl/sharedStrings.xml><?xml version="1.0" encoding="utf-8"?>
<sst xmlns="http://schemas.openxmlformats.org/spreadsheetml/2006/main" count="50" uniqueCount="22">
  <si>
    <t>TO</t>
  </si>
  <si>
    <t>tech</t>
  </si>
  <si>
    <t>regions</t>
  </si>
  <si>
    <t>periods</t>
  </si>
  <si>
    <t>group_name</t>
  </si>
  <si>
    <t>min_share_g</t>
  </si>
  <si>
    <t>tech_desc</t>
  </si>
  <si>
    <t>notes</t>
  </si>
  <si>
    <t>Include</t>
  </si>
  <si>
    <t>act_fraction</t>
  </si>
  <si>
    <t>ID TEMOA</t>
  </si>
  <si>
    <t>FRETRAATFIMP</t>
  </si>
  <si>
    <t>FRETRABJEIMP</t>
  </si>
  <si>
    <t>FRETRASJEIMP</t>
  </si>
  <si>
    <t>FRETRAAGAIMP</t>
  </si>
  <si>
    <t>FRETRAHH2IMP</t>
  </si>
  <si>
    <t>LDITRAAGAIMP</t>
  </si>
  <si>
    <t>LDITRAATFIMP</t>
  </si>
  <si>
    <t>LDITRAHH2IMP</t>
  </si>
  <si>
    <t>LDITRABJEIMP</t>
  </si>
  <si>
    <t>LDITRASJEIMP</t>
  </si>
  <si>
    <t>Net-zero2050TransportationPolicy-12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</si>
</sst>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0887-A761-4F2E-BD03-BE764A54AEF1}">
  <sheetPr>
    <tabColor rgb="FF92D050"/>
  </sheetPr>
  <dimension ref="A1:K12"/>
  <sheetViews>
    <sheetView tabSelected="1" workbookViewId="0">
      <selection activeCell="E26" sqref="E26"/>
    </sheetView>
  </sheetViews>
  <sheetFormatPr defaultRowHeight="15" x14ac:dyDescent="0.25"/>
  <cols>
    <col min="1" max="1" width="15" bestFit="1" customWidth="1"/>
  </cols>
  <sheetData>
    <row r="1" spans="1:11" x14ac:dyDescent="0.25">
      <c r="A1" s="1" t="s">
        <v>10</v>
      </c>
      <c r="B1" s="1">
        <v>2025</v>
      </c>
      <c r="C1" s="1">
        <v>2026</v>
      </c>
      <c r="D1" s="1">
        <v>2027</v>
      </c>
      <c r="E1" s="1">
        <v>2028</v>
      </c>
      <c r="F1" s="1">
        <v>2029</v>
      </c>
      <c r="G1" s="1">
        <v>2030</v>
      </c>
      <c r="H1" s="1">
        <v>2035</v>
      </c>
      <c r="I1" s="1">
        <v>2040</v>
      </c>
      <c r="J1" s="1">
        <v>2045</v>
      </c>
      <c r="K1" s="1">
        <v>2050</v>
      </c>
    </row>
    <row r="2" spans="1:11" x14ac:dyDescent="0.25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</row>
    <row r="3" spans="1:11" x14ac:dyDescent="0.25">
      <c r="A3" t="s">
        <v>11</v>
      </c>
    </row>
    <row r="4" spans="1:11" x14ac:dyDescent="0.25">
      <c r="A4" t="s">
        <v>12</v>
      </c>
    </row>
    <row r="5" spans="1:11" x14ac:dyDescent="0.25">
      <c r="A5" t="s">
        <v>13</v>
      </c>
    </row>
    <row r="6" spans="1:11" x14ac:dyDescent="0.25">
      <c r="A6" t="s">
        <v>14</v>
      </c>
    </row>
    <row r="7" spans="1:11" x14ac:dyDescent="0.25">
      <c r="A7" t="s">
        <v>15</v>
      </c>
    </row>
    <row r="8" spans="1:11" x14ac:dyDescent="0.25">
      <c r="A8" t="s">
        <v>16</v>
      </c>
      <c r="K8">
        <v>0</v>
      </c>
    </row>
    <row r="9" spans="1:11" x14ac:dyDescent="0.25">
      <c r="A9" t="s">
        <v>17</v>
      </c>
      <c r="K9">
        <v>0</v>
      </c>
    </row>
    <row r="10" spans="1:11" x14ac:dyDescent="0.25">
      <c r="A10" t="s">
        <v>18</v>
      </c>
    </row>
    <row r="11" spans="1:11" x14ac:dyDescent="0.25">
      <c r="A11" t="s">
        <v>19</v>
      </c>
    </row>
    <row r="12" spans="1:11" x14ac:dyDescent="0.25">
      <c r="A12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11"/>
  <sheetViews>
    <sheetView workbookViewId="0">
      <selection activeCell="A7" sqref="A7"/>
    </sheetView>
  </sheetViews>
  <sheetFormatPr defaultRowHeight="15" x14ac:dyDescent="0.25"/>
  <cols>
    <col min="1" max="1" width="40.5703125" bestFit="1" customWidth="1"/>
    <col min="2" max="2" width="15.5703125" bestFit="1" customWidth="1"/>
  </cols>
  <sheetData>
    <row r="1" spans="1:3" x14ac:dyDescent="0.25">
      <c r="A1" t="s">
        <v>1</v>
      </c>
      <c r="B1" t="s">
        <v>4</v>
      </c>
      <c r="C1" t="s">
        <v>7</v>
      </c>
    </row>
    <row r="2" spans="1:3" x14ac:dyDescent="0.25">
      <c r="A2" t="str">
        <f>'Energy Share'!A3</f>
        <v>FRETRAATFIMP</v>
      </c>
      <c r="B2" t="str">
        <f>"NZ50-TRA-12-"&amp;LEFT(A2,6)</f>
        <v>NZ50-TRA-12-FRETRA</v>
      </c>
    </row>
    <row r="3" spans="1:3" x14ac:dyDescent="0.25">
      <c r="A3" t="str">
        <f>'Energy Share'!A4</f>
        <v>FRETRABJEIMP</v>
      </c>
      <c r="B3" t="str">
        <f t="shared" ref="B3:B11" si="0">"NZ50-TRA-12-"&amp;LEFT(A3,6)</f>
        <v>NZ50-TRA-12-FRETRA</v>
      </c>
    </row>
    <row r="4" spans="1:3" x14ac:dyDescent="0.25">
      <c r="A4" t="str">
        <f>'Energy Share'!A5</f>
        <v>FRETRASJEIMP</v>
      </c>
      <c r="B4" t="str">
        <f t="shared" si="0"/>
        <v>NZ50-TRA-12-FRETRA</v>
      </c>
    </row>
    <row r="5" spans="1:3" x14ac:dyDescent="0.25">
      <c r="A5" t="str">
        <f>'Energy Share'!A6</f>
        <v>FRETRAAGAIMP</v>
      </c>
      <c r="B5" t="str">
        <f t="shared" si="0"/>
        <v>NZ50-TRA-12-FRETRA</v>
      </c>
    </row>
    <row r="6" spans="1:3" x14ac:dyDescent="0.25">
      <c r="A6" t="str">
        <f>'Energy Share'!A7</f>
        <v>FRETRAHH2IMP</v>
      </c>
      <c r="B6" t="str">
        <f t="shared" si="0"/>
        <v>NZ50-TRA-12-FRETRA</v>
      </c>
    </row>
    <row r="7" spans="1:3" x14ac:dyDescent="0.25">
      <c r="A7" t="str">
        <f>'Energy Share'!A8</f>
        <v>LDITRAAGAIMP</v>
      </c>
      <c r="B7" t="str">
        <f t="shared" si="0"/>
        <v>NZ50-TRA-12-LDITRA</v>
      </c>
    </row>
    <row r="8" spans="1:3" x14ac:dyDescent="0.25">
      <c r="A8" t="str">
        <f>'Energy Share'!A9</f>
        <v>LDITRAATFIMP</v>
      </c>
      <c r="B8" t="str">
        <f t="shared" si="0"/>
        <v>NZ50-TRA-12-LDITRA</v>
      </c>
    </row>
    <row r="9" spans="1:3" x14ac:dyDescent="0.25">
      <c r="A9" t="str">
        <f>'Energy Share'!A10</f>
        <v>LDITRAHH2IMP</v>
      </c>
      <c r="B9" t="str">
        <f t="shared" si="0"/>
        <v>NZ50-TRA-12-LDITRA</v>
      </c>
    </row>
    <row r="10" spans="1:3" x14ac:dyDescent="0.25">
      <c r="A10" t="str">
        <f>'Energy Share'!A11</f>
        <v>LDITRABJEIMP</v>
      </c>
      <c r="B10" t="str">
        <f t="shared" si="0"/>
        <v>NZ50-TRA-12-LDITRA</v>
      </c>
    </row>
    <row r="11" spans="1:3" x14ac:dyDescent="0.25">
      <c r="A11" t="str">
        <f>'Energy Share'!A12</f>
        <v>LDITRASJEIMP</v>
      </c>
      <c r="B11" t="str">
        <f t="shared" si="0"/>
        <v>NZ50-TRA-12-LDITRA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3"/>
  <sheetViews>
    <sheetView workbookViewId="0">
      <selection sqref="A1:B1048576"/>
    </sheetView>
  </sheetViews>
  <sheetFormatPr defaultRowHeight="15" x14ac:dyDescent="0.25"/>
  <cols>
    <col min="1" max="1" width="21" bestFit="1" customWidth="1"/>
    <col min="2" max="2" width="26" bestFit="1" customWidth="1"/>
  </cols>
  <sheetData>
    <row r="1" spans="1:2" x14ac:dyDescent="0.25">
      <c r="A1" t="s">
        <v>4</v>
      </c>
      <c r="B1" t="s">
        <v>7</v>
      </c>
    </row>
    <row r="2" spans="1:2" x14ac:dyDescent="0.25">
      <c r="A2" t="str">
        <f>'NZ50-12_tech_groups'!B2</f>
        <v>NZ50-TRA-12-FRETRA</v>
      </c>
      <c r="B2" t="s">
        <v>21</v>
      </c>
    </row>
    <row r="3" spans="1:2" x14ac:dyDescent="0.25">
      <c r="A3" t="str">
        <f>'NZ50-12_tech_groups'!B9</f>
        <v>NZ50-TRA-12-LDITRA</v>
      </c>
      <c r="B3" t="s">
        <v>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E411-57B0-4703-8780-BF1E3520C254}">
  <sheetPr>
    <tabColor rgb="FFFFFF00"/>
  </sheetPr>
  <dimension ref="A1:E11"/>
  <sheetViews>
    <sheetView workbookViewId="0">
      <selection activeCell="D9" sqref="D9"/>
    </sheetView>
  </sheetViews>
  <sheetFormatPr defaultRowHeight="15" x14ac:dyDescent="0.25"/>
  <cols>
    <col min="2" max="2" width="26.28515625" customWidth="1"/>
    <col min="3" max="3" width="21.85546875" bestFit="1" customWidth="1"/>
  </cols>
  <sheetData>
    <row r="1" spans="1:5" x14ac:dyDescent="0.25">
      <c r="A1" t="s">
        <v>2</v>
      </c>
      <c r="B1" t="s">
        <v>1</v>
      </c>
      <c r="C1" t="s">
        <v>4</v>
      </c>
      <c r="D1" t="s">
        <v>9</v>
      </c>
      <c r="E1" t="s">
        <v>6</v>
      </c>
    </row>
    <row r="2" spans="1:5" x14ac:dyDescent="0.25">
      <c r="A2" t="s">
        <v>0</v>
      </c>
      <c r="B2" t="str">
        <f>'NZ50-12_tech_groups'!A2</f>
        <v>FRETRAATFIMP</v>
      </c>
      <c r="C2" t="str">
        <f>_xlfn.XLOOKUP(B2,'NZ50-12_tech_groups'!A:A,'NZ50-12_tech_groups'!B:B)</f>
        <v>NZ50-TRA-12-FRETRA</v>
      </c>
      <c r="D2">
        <v>1</v>
      </c>
    </row>
    <row r="3" spans="1:5" x14ac:dyDescent="0.25">
      <c r="A3" t="s">
        <v>0</v>
      </c>
      <c r="B3" t="str">
        <f>'NZ50-12_tech_groups'!A3</f>
        <v>FRETRABJEIMP</v>
      </c>
      <c r="C3" t="str">
        <f>_xlfn.XLOOKUP(B3,'NZ50-12_tech_groups'!A:A,'NZ50-12_tech_groups'!B:B)</f>
        <v>NZ50-TRA-12-FRETRA</v>
      </c>
      <c r="D3">
        <v>1</v>
      </c>
    </row>
    <row r="4" spans="1:5" x14ac:dyDescent="0.25">
      <c r="A4" t="s">
        <v>0</v>
      </c>
      <c r="B4" t="str">
        <f>'NZ50-12_tech_groups'!A4</f>
        <v>FRETRASJEIMP</v>
      </c>
      <c r="C4" t="str">
        <f>_xlfn.XLOOKUP(B4,'NZ50-12_tech_groups'!A:A,'NZ50-12_tech_groups'!B:B)</f>
        <v>NZ50-TRA-12-FRETRA</v>
      </c>
      <c r="D4">
        <v>1</v>
      </c>
    </row>
    <row r="5" spans="1:5" x14ac:dyDescent="0.25">
      <c r="A5" t="s">
        <v>0</v>
      </c>
      <c r="B5" t="str">
        <f>'NZ50-12_tech_groups'!A5</f>
        <v>FRETRAAGAIMP</v>
      </c>
      <c r="C5" t="str">
        <f>_xlfn.XLOOKUP(B5,'NZ50-12_tech_groups'!A:A,'NZ50-12_tech_groups'!B:B)</f>
        <v>NZ50-TRA-12-FRETRA</v>
      </c>
      <c r="D5">
        <v>1</v>
      </c>
    </row>
    <row r="6" spans="1:5" x14ac:dyDescent="0.25">
      <c r="A6" t="s">
        <v>0</v>
      </c>
      <c r="B6" t="str">
        <f>'NZ50-12_tech_groups'!A6</f>
        <v>FRETRAHH2IMP</v>
      </c>
      <c r="C6" t="str">
        <f>_xlfn.XLOOKUP(B6,'NZ50-12_tech_groups'!A:A,'NZ50-12_tech_groups'!B:B)</f>
        <v>NZ50-TRA-12-FRETRA</v>
      </c>
      <c r="D6">
        <v>1</v>
      </c>
    </row>
    <row r="7" spans="1:5" x14ac:dyDescent="0.25">
      <c r="A7" t="s">
        <v>0</v>
      </c>
      <c r="B7" t="str">
        <f>'NZ50-12_tech_groups'!A7</f>
        <v>LDITRAAGAIMP</v>
      </c>
      <c r="C7" t="str">
        <f>_xlfn.XLOOKUP(B7,'NZ50-12_tech_groups'!A:A,'NZ50-12_tech_groups'!B:B)</f>
        <v>NZ50-TRA-12-LDITRA</v>
      </c>
      <c r="D7">
        <v>1</v>
      </c>
    </row>
    <row r="8" spans="1:5" x14ac:dyDescent="0.25">
      <c r="A8" t="s">
        <v>0</v>
      </c>
      <c r="B8" t="str">
        <f>'NZ50-12_tech_groups'!A8</f>
        <v>LDITRAATFIMP</v>
      </c>
      <c r="C8" t="str">
        <f>_xlfn.XLOOKUP(B8,'NZ50-12_tech_groups'!A:A,'NZ50-12_tech_groups'!B:B)</f>
        <v>NZ50-TRA-12-LDITRA</v>
      </c>
      <c r="D8">
        <v>1</v>
      </c>
    </row>
    <row r="9" spans="1:5" x14ac:dyDescent="0.25">
      <c r="A9" t="s">
        <v>0</v>
      </c>
      <c r="B9" t="str">
        <f>'NZ50-12_tech_groups'!A9</f>
        <v>LDITRAHH2IMP</v>
      </c>
      <c r="C9" t="str">
        <f>_xlfn.XLOOKUP(B9,'NZ50-12_tech_groups'!A:A,'NZ50-12_tech_groups'!B:B)</f>
        <v>NZ50-TRA-12-LDITRA</v>
      </c>
      <c r="D9">
        <v>1</v>
      </c>
    </row>
    <row r="10" spans="1:5" x14ac:dyDescent="0.25">
      <c r="A10" t="s">
        <v>0</v>
      </c>
      <c r="B10" t="str">
        <f>'NZ50-12_tech_groups'!A10</f>
        <v>LDITRABJEIMP</v>
      </c>
      <c r="C10" t="str">
        <f>_xlfn.XLOOKUP(B10,'NZ50-12_tech_groups'!A:A,'NZ50-12_tech_groups'!B:B)</f>
        <v>NZ50-TRA-12-LDITRA</v>
      </c>
      <c r="D10">
        <v>1</v>
      </c>
    </row>
    <row r="11" spans="1:5" x14ac:dyDescent="0.25">
      <c r="A11" t="s">
        <v>0</v>
      </c>
      <c r="B11" t="str">
        <f>'NZ50-12_tech_groups'!A11</f>
        <v>LDITRASJEIMP</v>
      </c>
      <c r="C11" t="str">
        <f>_xlfn.XLOOKUP(B11,'NZ50-12_tech_groups'!A:A,'NZ50-12_tech_groups'!B:B)</f>
        <v>NZ50-TRA-12-LDITRA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11"/>
  <sheetViews>
    <sheetView workbookViewId="0">
      <selection sqref="A1:XFD1"/>
    </sheetView>
  </sheetViews>
  <sheetFormatPr defaultRowHeight="15" x14ac:dyDescent="0.25"/>
  <cols>
    <col min="4" max="4" width="40.5703125" bestFit="1" customWidth="1"/>
    <col min="5" max="5" width="21.85546875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8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x14ac:dyDescent="0.25">
      <c r="A2">
        <f>IF(F2=0,1,0)</f>
        <v>0</v>
      </c>
      <c r="B2" t="s">
        <v>0</v>
      </c>
      <c r="C2">
        <v>2050</v>
      </c>
      <c r="D2" t="str">
        <f>'NZ50-12_MaxShareGroupWeight'!B2</f>
        <v>FRETRAATFIMP</v>
      </c>
      <c r="E2" t="str">
        <f>_xlfn.XLOOKUP(D2,'NZ50-12_tech_groups'!A:A,'NZ50-12_tech_groups'!B:B)</f>
        <v>NZ50-TRA-12-FRETRA</v>
      </c>
      <c r="F2" t="str">
        <f>IF(VLOOKUP(D2,'Energy Share'!$A:$K,HLOOKUP(C2,'Energy Share'!$B$1:$K$2,2,FALSE),FALSE)="","",VLOOKUP(D2,'Energy Share'!$A:$K,HLOOKUP(C2,'Energy Share'!$B$1:$K$2,2,FALSE),FALSE))</f>
        <v/>
      </c>
    </row>
    <row r="3" spans="1:7" hidden="1" x14ac:dyDescent="0.25">
      <c r="A3">
        <f t="shared" ref="A3:A11" si="0">IF(F3=0,1,0)</f>
        <v>0</v>
      </c>
      <c r="B3" t="s">
        <v>0</v>
      </c>
      <c r="C3">
        <v>2050</v>
      </c>
      <c r="D3" t="str">
        <f>'NZ50-12_MaxShareGroupWeight'!B3</f>
        <v>FRETRABJEIMP</v>
      </c>
      <c r="E3" t="str">
        <f>_xlfn.XLOOKUP(D3,'NZ50-12_tech_groups'!A:A,'NZ50-12_tech_groups'!B:B)</f>
        <v>NZ50-TRA-12-FRETRA</v>
      </c>
      <c r="F3" t="str">
        <f>IF(VLOOKUP(D3,'Energy Share'!$A:$K,HLOOKUP(C3,'Energy Share'!$B$1:$K$2,2,FALSE),FALSE)="","",VLOOKUP(D3,'Energy Share'!$A:$K,HLOOKUP(C3,'Energy Share'!$B$1:$K$2,2,FALSE),FALSE))</f>
        <v/>
      </c>
    </row>
    <row r="4" spans="1:7" hidden="1" x14ac:dyDescent="0.25">
      <c r="A4">
        <f t="shared" si="0"/>
        <v>0</v>
      </c>
      <c r="B4" t="s">
        <v>0</v>
      </c>
      <c r="C4">
        <v>2050</v>
      </c>
      <c r="D4" t="str">
        <f>'NZ50-12_MaxShareGroupWeight'!B4</f>
        <v>FRETRASJEIMP</v>
      </c>
      <c r="E4" t="str">
        <f>_xlfn.XLOOKUP(D4,'NZ50-12_tech_groups'!A:A,'NZ50-12_tech_groups'!B:B)</f>
        <v>NZ50-TRA-12-FRETRA</v>
      </c>
      <c r="F4" t="str">
        <f>IF(VLOOKUP(D4,'Energy Share'!$A:$K,HLOOKUP(C4,'Energy Share'!$B$1:$K$2,2,FALSE),FALSE)="","",VLOOKUP(D4,'Energy Share'!$A:$K,HLOOKUP(C4,'Energy Share'!$B$1:$K$2,2,FALSE),FALSE))</f>
        <v/>
      </c>
    </row>
    <row r="5" spans="1:7" x14ac:dyDescent="0.25">
      <c r="A5">
        <f t="shared" si="0"/>
        <v>0</v>
      </c>
      <c r="B5" t="s">
        <v>0</v>
      </c>
      <c r="C5">
        <v>2050</v>
      </c>
      <c r="D5" t="str">
        <f>'NZ50-12_MaxShareGroupWeight'!B5</f>
        <v>FRETRAAGAIMP</v>
      </c>
      <c r="E5" t="str">
        <f>_xlfn.XLOOKUP(D5,'NZ50-12_tech_groups'!A:A,'NZ50-12_tech_groups'!B:B)</f>
        <v>NZ50-TRA-12-FRETRA</v>
      </c>
      <c r="F5" t="str">
        <f>IF(VLOOKUP(D5,'Energy Share'!$A:$K,HLOOKUP(C5,'Energy Share'!$B$1:$K$2,2,FALSE),FALSE)="","",VLOOKUP(D5,'Energy Share'!$A:$K,HLOOKUP(C5,'Energy Share'!$B$1:$K$2,2,FALSE),FALSE))</f>
        <v/>
      </c>
    </row>
    <row r="6" spans="1:7" hidden="1" x14ac:dyDescent="0.25">
      <c r="A6">
        <f t="shared" si="0"/>
        <v>0</v>
      </c>
      <c r="B6" t="s">
        <v>0</v>
      </c>
      <c r="C6">
        <v>2050</v>
      </c>
      <c r="D6" t="str">
        <f>'NZ50-12_MaxShareGroupWeight'!B6</f>
        <v>FRETRAHH2IMP</v>
      </c>
      <c r="E6" t="str">
        <f>_xlfn.XLOOKUP(D6,'NZ50-12_tech_groups'!A:A,'NZ50-12_tech_groups'!B:B)</f>
        <v>NZ50-TRA-12-FRETRA</v>
      </c>
      <c r="F6" t="str">
        <f>IF(VLOOKUP(D6,'Energy Share'!$A:$K,HLOOKUP(C6,'Energy Share'!$B$1:$K$2,2,FALSE),FALSE)="","",VLOOKUP(D6,'Energy Share'!$A:$K,HLOOKUP(C6,'Energy Share'!$B$1:$K$2,2,FALSE),FALSE))</f>
        <v/>
      </c>
    </row>
    <row r="7" spans="1:7" x14ac:dyDescent="0.25">
      <c r="A7">
        <f t="shared" si="0"/>
        <v>1</v>
      </c>
      <c r="B7" t="s">
        <v>0</v>
      </c>
      <c r="C7">
        <v>2050</v>
      </c>
      <c r="D7" t="str">
        <f>'NZ50-12_MaxShareGroupWeight'!B7</f>
        <v>LDITRAAGAIMP</v>
      </c>
      <c r="E7" t="str">
        <f>_xlfn.XLOOKUP(D7,'NZ50-12_tech_groups'!A:A,'NZ50-12_tech_groups'!B:B)</f>
        <v>NZ50-TRA-12-LDITRA</v>
      </c>
      <c r="F7">
        <f>IF(VLOOKUP(D7,'Energy Share'!$A:$K,HLOOKUP(C7,'Energy Share'!$B$1:$K$2,2,FALSE),FALSE)="","",VLOOKUP(D7,'Energy Share'!$A:$K,HLOOKUP(C7,'Energy Share'!$B$1:$K$2,2,FALSE),FALSE))</f>
        <v>0</v>
      </c>
    </row>
    <row r="8" spans="1:7" x14ac:dyDescent="0.25">
      <c r="A8">
        <f t="shared" si="0"/>
        <v>1</v>
      </c>
      <c r="B8" t="s">
        <v>0</v>
      </c>
      <c r="C8">
        <v>2050</v>
      </c>
      <c r="D8" t="str">
        <f>'NZ50-12_MaxShareGroupWeight'!B8</f>
        <v>LDITRAATFIMP</v>
      </c>
      <c r="E8" t="str">
        <f>_xlfn.XLOOKUP(D8,'NZ50-12_tech_groups'!A:A,'NZ50-12_tech_groups'!B:B)</f>
        <v>NZ50-TRA-12-LDITRA</v>
      </c>
      <c r="F8">
        <f>IF(VLOOKUP(D8,'Energy Share'!$A:$K,HLOOKUP(C8,'Energy Share'!$B$1:$K$2,2,FALSE),FALSE)="","",VLOOKUP(D8,'Energy Share'!$A:$K,HLOOKUP(C8,'Energy Share'!$B$1:$K$2,2,FALSE),FALSE))</f>
        <v>0</v>
      </c>
    </row>
    <row r="9" spans="1:7" hidden="1" x14ac:dyDescent="0.25">
      <c r="A9">
        <f t="shared" si="0"/>
        <v>0</v>
      </c>
      <c r="B9" t="s">
        <v>0</v>
      </c>
      <c r="C9">
        <v>2050</v>
      </c>
      <c r="D9" t="str">
        <f>'NZ50-12_MaxShareGroupWeight'!B9</f>
        <v>LDITRAHH2IMP</v>
      </c>
      <c r="E9" t="str">
        <f>_xlfn.XLOOKUP(D9,'NZ50-12_tech_groups'!A:A,'NZ50-12_tech_groups'!B:B)</f>
        <v>NZ50-TRA-12-LDITRA</v>
      </c>
      <c r="F9" t="str">
        <f>IF(VLOOKUP(D9,'Energy Share'!$A:$K,HLOOKUP(C9,'Energy Share'!$B$1:$K$2,2,FALSE),FALSE)="","",VLOOKUP(D9,'Energy Share'!$A:$K,HLOOKUP(C9,'Energy Share'!$B$1:$K$2,2,FALSE),FALSE))</f>
        <v/>
      </c>
    </row>
    <row r="10" spans="1:7" hidden="1" x14ac:dyDescent="0.25">
      <c r="A10">
        <f t="shared" si="0"/>
        <v>0</v>
      </c>
      <c r="B10" t="s">
        <v>0</v>
      </c>
      <c r="C10">
        <v>2050</v>
      </c>
      <c r="D10" t="str">
        <f>'NZ50-12_MaxShareGroupWeight'!B10</f>
        <v>LDITRABJEIMP</v>
      </c>
      <c r="E10" t="str">
        <f>_xlfn.XLOOKUP(D10,'NZ50-12_tech_groups'!A:A,'NZ50-12_tech_groups'!B:B)</f>
        <v>NZ50-TRA-12-LDITRA</v>
      </c>
      <c r="F10" t="str">
        <f>IF(VLOOKUP(D10,'Energy Share'!$A:$K,HLOOKUP(C10,'Energy Share'!$B$1:$K$2,2,FALSE),FALSE)="","",VLOOKUP(D10,'Energy Share'!$A:$K,HLOOKUP(C10,'Energy Share'!$B$1:$K$2,2,FALSE),FALSE))</f>
        <v/>
      </c>
    </row>
    <row r="11" spans="1:7" hidden="1" x14ac:dyDescent="0.25">
      <c r="A11">
        <f t="shared" si="0"/>
        <v>0</v>
      </c>
      <c r="B11" t="s">
        <v>0</v>
      </c>
      <c r="C11">
        <v>2050</v>
      </c>
      <c r="D11" t="str">
        <f>'NZ50-12_MaxShareGroupWeight'!B11</f>
        <v>LDITRASJEIMP</v>
      </c>
      <c r="E11" t="str">
        <f>_xlfn.XLOOKUP(D11,'NZ50-12_tech_groups'!A:A,'NZ50-12_tech_groups'!B:B)</f>
        <v>NZ50-TRA-12-LDITRA</v>
      </c>
      <c r="F11" t="str">
        <f>IF(VLOOKUP(D11,'Energy Share'!$A:$K,HLOOKUP(C11,'Energy Share'!$B$1:$K$2,2,FALSE),FALSE)="","",VLOOKUP(D11,'Energy Share'!$A:$K,HLOOKUP(C11,'Energy Share'!$B$1:$K$2,2,FALSE),FALSE))</f>
        <v/>
      </c>
    </row>
  </sheetData>
  <autoFilter ref="A1:G11" xr:uid="{7EC68366-BC63-49E1-90EA-A2D2F4D88240}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Share</vt:lpstr>
      <vt:lpstr>NZ50-12_tech_groups</vt:lpstr>
      <vt:lpstr>NZ50-12_groups</vt:lpstr>
      <vt:lpstr>NZ50-12_MaxShareGroupWeight</vt:lpstr>
      <vt:lpstr>NZ50-12_MaxShareGroupTarget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2023-03-01T18:56:10Z</dcterms:modified>
</cp:coreProperties>
</file>