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5_Policy\4_Energy\NZ50-ENE-1\"/>
    </mc:Choice>
  </mc:AlternateContent>
  <xr:revisionPtr revIDLastSave="0" documentId="13_ncr:1_{A4BCABED-DCC0-4986-BA34-A248C79F9BE4}" xr6:coauthVersionLast="47" xr6:coauthVersionMax="47" xr10:uidLastSave="{00000000-0000-0000-0000-000000000000}"/>
  <bookViews>
    <workbookView xWindow="28680" yWindow="-120" windowWidth="29040" windowHeight="15840" activeTab="1" xr2:uid="{9231CC9A-FC03-4CCF-B823-5CB78778276D}"/>
  </bookViews>
  <sheets>
    <sheet name="Technology Share" sheetId="12" r:id="rId1"/>
    <sheet name="NZ50-1_tech_groups" sheetId="5" r:id="rId2"/>
    <sheet name="NZ50-1_groups" sheetId="6" r:id="rId3"/>
    <sheet name="NZ50-1_MaxShareGroupWeight" sheetId="13" r:id="rId4"/>
    <sheet name="NZ50-1_MaxShareGroupTarget" sheetId="4" r:id="rId5"/>
  </sheets>
  <definedNames>
    <definedName name="_xlnm._FilterDatabase" localSheetId="4" hidden="1">'NZ50-1_MaxShareGroupTarget'!$A$1:$G$281</definedName>
    <definedName name="_xlnm._FilterDatabase" localSheetId="3" hidden="1">'NZ50-1_MaxShareGroupWeight'!$A$1:$E$65</definedName>
    <definedName name="_xlnm._FilterDatabase" localSheetId="1" hidden="1">'NZ50-1_tech_groups'!$A$1:$D$65</definedName>
    <definedName name="_xlnm._FilterDatabase" localSheetId="0" hidden="1">'Technology Share'!$A$2:$AA$59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2" i="13"/>
  <c r="A5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" i="5"/>
  <c r="A3" i="5"/>
  <c r="A4" i="5"/>
  <c r="C58" i="4"/>
  <c r="C114" i="4" s="1"/>
  <c r="C59" i="4"/>
  <c r="C115" i="4" s="1"/>
  <c r="C171" i="4" s="1"/>
  <c r="C227" i="4" s="1"/>
  <c r="C60" i="4"/>
  <c r="C116" i="4" s="1"/>
  <c r="C172" i="4" s="1"/>
  <c r="C228" i="4" s="1"/>
  <c r="C61" i="4"/>
  <c r="C117" i="4" s="1"/>
  <c r="C173" i="4" s="1"/>
  <c r="C229" i="4" s="1"/>
  <c r="C62" i="4"/>
  <c r="C63" i="4"/>
  <c r="C119" i="4" s="1"/>
  <c r="C175" i="4" s="1"/>
  <c r="C231" i="4" s="1"/>
  <c r="C64" i="4"/>
  <c r="C65" i="4"/>
  <c r="C121" i="4" s="1"/>
  <c r="C177" i="4" s="1"/>
  <c r="C66" i="4"/>
  <c r="C122" i="4" s="1"/>
  <c r="C178" i="4" s="1"/>
  <c r="C67" i="4"/>
  <c r="C123" i="4" s="1"/>
  <c r="C179" i="4" s="1"/>
  <c r="C68" i="4"/>
  <c r="C124" i="4" s="1"/>
  <c r="C180" i="4" s="1"/>
  <c r="C236" i="4" s="1"/>
  <c r="C69" i="4"/>
  <c r="C125" i="4" s="1"/>
  <c r="C181" i="4" s="1"/>
  <c r="C237" i="4" s="1"/>
  <c r="C70" i="4"/>
  <c r="C126" i="4" s="1"/>
  <c r="C71" i="4"/>
  <c r="C127" i="4" s="1"/>
  <c r="C183" i="4" s="1"/>
  <c r="C239" i="4" s="1"/>
  <c r="C72" i="4"/>
  <c r="C128" i="4" s="1"/>
  <c r="C184" i="4" s="1"/>
  <c r="C240" i="4" s="1"/>
  <c r="C73" i="4"/>
  <c r="C129" i="4" s="1"/>
  <c r="C185" i="4" s="1"/>
  <c r="C241" i="4" s="1"/>
  <c r="C74" i="4"/>
  <c r="C75" i="4"/>
  <c r="C131" i="4" s="1"/>
  <c r="C187" i="4" s="1"/>
  <c r="C243" i="4" s="1"/>
  <c r="C76" i="4"/>
  <c r="C132" i="4" s="1"/>
  <c r="C77" i="4"/>
  <c r="C133" i="4" s="1"/>
  <c r="C78" i="4"/>
  <c r="C134" i="4" s="1"/>
  <c r="C190" i="4" s="1"/>
  <c r="C79" i="4"/>
  <c r="C135" i="4" s="1"/>
  <c r="C191" i="4" s="1"/>
  <c r="C247" i="4" s="1"/>
  <c r="C80" i="4"/>
  <c r="C136" i="4" s="1"/>
  <c r="C192" i="4" s="1"/>
  <c r="C248" i="4" s="1"/>
  <c r="C81" i="4"/>
  <c r="C137" i="4" s="1"/>
  <c r="C193" i="4" s="1"/>
  <c r="C249" i="4" s="1"/>
  <c r="C82" i="4"/>
  <c r="C83" i="4"/>
  <c r="C139" i="4" s="1"/>
  <c r="C84" i="4"/>
  <c r="C140" i="4" s="1"/>
  <c r="C196" i="4" s="1"/>
  <c r="C252" i="4" s="1"/>
  <c r="C85" i="4"/>
  <c r="C141" i="4" s="1"/>
  <c r="C197" i="4" s="1"/>
  <c r="C253" i="4" s="1"/>
  <c r="C86" i="4"/>
  <c r="C87" i="4"/>
  <c r="C143" i="4" s="1"/>
  <c r="C199" i="4" s="1"/>
  <c r="C255" i="4" s="1"/>
  <c r="C88" i="4"/>
  <c r="C144" i="4" s="1"/>
  <c r="C89" i="4"/>
  <c r="C145" i="4" s="1"/>
  <c r="C90" i="4"/>
  <c r="C146" i="4" s="1"/>
  <c r="C91" i="4"/>
  <c r="C147" i="4" s="1"/>
  <c r="C203" i="4" s="1"/>
  <c r="C259" i="4" s="1"/>
  <c r="C92" i="4"/>
  <c r="C148" i="4" s="1"/>
  <c r="C204" i="4" s="1"/>
  <c r="C260" i="4" s="1"/>
  <c r="C93" i="4"/>
  <c r="C149" i="4" s="1"/>
  <c r="C94" i="4"/>
  <c r="C150" i="4" s="1"/>
  <c r="C206" i="4" s="1"/>
  <c r="C262" i="4" s="1"/>
  <c r="C95" i="4"/>
  <c r="C151" i="4" s="1"/>
  <c r="C207" i="4" s="1"/>
  <c r="C263" i="4" s="1"/>
  <c r="C96" i="4"/>
  <c r="C152" i="4" s="1"/>
  <c r="C208" i="4" s="1"/>
  <c r="C264" i="4" s="1"/>
  <c r="C97" i="4"/>
  <c r="C98" i="4"/>
  <c r="C154" i="4" s="1"/>
  <c r="C210" i="4" s="1"/>
  <c r="C266" i="4" s="1"/>
  <c r="C99" i="4"/>
  <c r="C100" i="4"/>
  <c r="C101" i="4"/>
  <c r="C157" i="4" s="1"/>
  <c r="C213" i="4" s="1"/>
  <c r="C102" i="4"/>
  <c r="C158" i="4" s="1"/>
  <c r="C214" i="4" s="1"/>
  <c r="C270" i="4" s="1"/>
  <c r="C103" i="4"/>
  <c r="C104" i="4"/>
  <c r="C160" i="4" s="1"/>
  <c r="C216" i="4" s="1"/>
  <c r="C272" i="4" s="1"/>
  <c r="C105" i="4"/>
  <c r="C161" i="4" s="1"/>
  <c r="C106" i="4"/>
  <c r="C162" i="4" s="1"/>
  <c r="C218" i="4" s="1"/>
  <c r="C274" i="4" s="1"/>
  <c r="C107" i="4"/>
  <c r="C163" i="4" s="1"/>
  <c r="C219" i="4" s="1"/>
  <c r="C275" i="4" s="1"/>
  <c r="C108" i="4"/>
  <c r="C164" i="4" s="1"/>
  <c r="C220" i="4" s="1"/>
  <c r="C276" i="4" s="1"/>
  <c r="C109" i="4"/>
  <c r="C110" i="4"/>
  <c r="C166" i="4" s="1"/>
  <c r="C222" i="4" s="1"/>
  <c r="C278" i="4" s="1"/>
  <c r="C111" i="4"/>
  <c r="C112" i="4"/>
  <c r="C113" i="4"/>
  <c r="C169" i="4" s="1"/>
  <c r="C138" i="4"/>
  <c r="C159" i="4"/>
  <c r="C215" i="4" s="1"/>
  <c r="C271" i="4" s="1"/>
  <c r="D2" i="4"/>
  <c r="D58" i="4" s="1"/>
  <c r="D114" i="4" s="1"/>
  <c r="D170" i="4" s="1"/>
  <c r="D226" i="4" s="1"/>
  <c r="D3" i="4"/>
  <c r="D59" i="4" s="1"/>
  <c r="D4" i="4"/>
  <c r="F4" i="4" s="1"/>
  <c r="D5" i="4"/>
  <c r="F5" i="4" s="1"/>
  <c r="D6" i="4"/>
  <c r="F6" i="4" s="1"/>
  <c r="D7" i="4"/>
  <c r="D63" i="4" s="1"/>
  <c r="D119" i="4" s="1"/>
  <c r="D8" i="4"/>
  <c r="D64" i="4" s="1"/>
  <c r="D120" i="4" s="1"/>
  <c r="D176" i="4" s="1"/>
  <c r="D232" i="4" s="1"/>
  <c r="D9" i="4"/>
  <c r="D65" i="4" s="1"/>
  <c r="D121" i="4" s="1"/>
  <c r="D177" i="4" s="1"/>
  <c r="D233" i="4" s="1"/>
  <c r="D10" i="4"/>
  <c r="D66" i="4" s="1"/>
  <c r="D11" i="4"/>
  <c r="D67" i="4" s="1"/>
  <c r="D12" i="4"/>
  <c r="D68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D76" i="4" s="1"/>
  <c r="D21" i="4"/>
  <c r="D77" i="4" s="1"/>
  <c r="D133" i="4" s="1"/>
  <c r="D189" i="4" s="1"/>
  <c r="D22" i="4"/>
  <c r="D78" i="4" s="1"/>
  <c r="D134" i="4" s="1"/>
  <c r="D23" i="4"/>
  <c r="D79" i="4" s="1"/>
  <c r="D24" i="4"/>
  <c r="D80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D88" i="4" s="1"/>
  <c r="D144" i="4" s="1"/>
  <c r="D200" i="4" s="1"/>
  <c r="D256" i="4" s="1"/>
  <c r="D33" i="4"/>
  <c r="D89" i="4" s="1"/>
  <c r="D145" i="4" s="1"/>
  <c r="D201" i="4" s="1"/>
  <c r="D34" i="4"/>
  <c r="D90" i="4" s="1"/>
  <c r="D35" i="4"/>
  <c r="D91" i="4" s="1"/>
  <c r="D36" i="4"/>
  <c r="F36" i="4" s="1"/>
  <c r="D37" i="4"/>
  <c r="F37" i="4" s="1"/>
  <c r="D38" i="4"/>
  <c r="F38" i="4" s="1"/>
  <c r="D39" i="4"/>
  <c r="F39" i="4" s="1"/>
  <c r="D40" i="4"/>
  <c r="F40" i="4" s="1"/>
  <c r="D41" i="4"/>
  <c r="F41" i="4" s="1"/>
  <c r="D42" i="4"/>
  <c r="D98" i="4" s="1"/>
  <c r="D154" i="4" s="1"/>
  <c r="D43" i="4"/>
  <c r="D99" i="4" s="1"/>
  <c r="D155" i="4" s="1"/>
  <c r="D211" i="4" s="1"/>
  <c r="D44" i="4"/>
  <c r="D100" i="4" s="1"/>
  <c r="D156" i="4" s="1"/>
  <c r="D212" i="4" s="1"/>
  <c r="D45" i="4"/>
  <c r="D101" i="4" s="1"/>
  <c r="D46" i="4"/>
  <c r="D102" i="4" s="1"/>
  <c r="D47" i="4"/>
  <c r="D103" i="4" s="1"/>
  <c r="D48" i="4"/>
  <c r="F48" i="4" s="1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D111" i="4" s="1"/>
  <c r="D167" i="4" s="1"/>
  <c r="D223" i="4" s="1"/>
  <c r="D56" i="4"/>
  <c r="D112" i="4" s="1"/>
  <c r="D168" i="4" s="1"/>
  <c r="D224" i="4" s="1"/>
  <c r="D280" i="4" s="1"/>
  <c r="D57" i="4"/>
  <c r="D113" i="4" s="1"/>
  <c r="D169" i="4" s="1"/>
  <c r="D225" i="4" s="1"/>
  <c r="D281" i="4" s="1"/>
  <c r="F7" i="4" l="1"/>
  <c r="F45" i="4"/>
  <c r="F42" i="4"/>
  <c r="F10" i="4"/>
  <c r="D86" i="4"/>
  <c r="D142" i="4" s="1"/>
  <c r="D198" i="4" s="1"/>
  <c r="D254" i="4" s="1"/>
  <c r="F46" i="4"/>
  <c r="F11" i="4"/>
  <c r="D87" i="4"/>
  <c r="D143" i="4" s="1"/>
  <c r="F143" i="4" s="1"/>
  <c r="F35" i="4"/>
  <c r="D81" i="4"/>
  <c r="D137" i="4" s="1"/>
  <c r="D193" i="4" s="1"/>
  <c r="D249" i="4" s="1"/>
  <c r="F249" i="4" s="1"/>
  <c r="F34" i="4"/>
  <c r="F3" i="4"/>
  <c r="D110" i="4"/>
  <c r="D166" i="4" s="1"/>
  <c r="F166" i="4" s="1"/>
  <c r="D75" i="4"/>
  <c r="F75" i="4" s="1"/>
  <c r="F2" i="4"/>
  <c r="D109" i="4"/>
  <c r="D165" i="4" s="1"/>
  <c r="D221" i="4" s="1"/>
  <c r="D277" i="4" s="1"/>
  <c r="D74" i="4"/>
  <c r="D130" i="4" s="1"/>
  <c r="D186" i="4" s="1"/>
  <c r="D242" i="4" s="1"/>
  <c r="D82" i="4"/>
  <c r="D138" i="4" s="1"/>
  <c r="D194" i="4" s="1"/>
  <c r="D250" i="4" s="1"/>
  <c r="D105" i="4"/>
  <c r="D161" i="4" s="1"/>
  <c r="D217" i="4" s="1"/>
  <c r="D273" i="4" s="1"/>
  <c r="D70" i="4"/>
  <c r="D126" i="4" s="1"/>
  <c r="D182" i="4" s="1"/>
  <c r="D238" i="4" s="1"/>
  <c r="F24" i="4"/>
  <c r="D104" i="4"/>
  <c r="D160" i="4" s="1"/>
  <c r="D216" i="4" s="1"/>
  <c r="D272" i="4" s="1"/>
  <c r="F272" i="4" s="1"/>
  <c r="D69" i="4"/>
  <c r="D125" i="4" s="1"/>
  <c r="D181" i="4" s="1"/>
  <c r="F23" i="4"/>
  <c r="F57" i="4"/>
  <c r="F22" i="4"/>
  <c r="D97" i="4"/>
  <c r="D153" i="4" s="1"/>
  <c r="D209" i="4" s="1"/>
  <c r="D265" i="4" s="1"/>
  <c r="D62" i="4"/>
  <c r="D118" i="4" s="1"/>
  <c r="D174" i="4" s="1"/>
  <c r="D230" i="4" s="1"/>
  <c r="D93" i="4"/>
  <c r="D149" i="4" s="1"/>
  <c r="D205" i="4" s="1"/>
  <c r="D261" i="4" s="1"/>
  <c r="F47" i="4"/>
  <c r="F12" i="4"/>
  <c r="D92" i="4"/>
  <c r="D148" i="4" s="1"/>
  <c r="D204" i="4" s="1"/>
  <c r="D132" i="4"/>
  <c r="D188" i="4" s="1"/>
  <c r="D244" i="4" s="1"/>
  <c r="F76" i="4"/>
  <c r="F103" i="4"/>
  <c r="D159" i="4"/>
  <c r="D215" i="4" s="1"/>
  <c r="D271" i="4" s="1"/>
  <c r="F271" i="4" s="1"/>
  <c r="D147" i="4"/>
  <c r="D203" i="4" s="1"/>
  <c r="F203" i="4" s="1"/>
  <c r="F91" i="4"/>
  <c r="D136" i="4"/>
  <c r="D192" i="4" s="1"/>
  <c r="D248" i="4" s="1"/>
  <c r="F248" i="4" s="1"/>
  <c r="F80" i="4"/>
  <c r="F68" i="4"/>
  <c r="D124" i="4"/>
  <c r="D158" i="4"/>
  <c r="F102" i="4"/>
  <c r="D146" i="4"/>
  <c r="D202" i="4" s="1"/>
  <c r="D258" i="4" s="1"/>
  <c r="F90" i="4"/>
  <c r="D135" i="4"/>
  <c r="D191" i="4" s="1"/>
  <c r="F79" i="4"/>
  <c r="F67" i="4"/>
  <c r="D123" i="4"/>
  <c r="D115" i="4"/>
  <c r="F59" i="4"/>
  <c r="D157" i="4"/>
  <c r="D213" i="4" s="1"/>
  <c r="D269" i="4" s="1"/>
  <c r="F101" i="4"/>
  <c r="D122" i="4"/>
  <c r="D178" i="4" s="1"/>
  <c r="D234" i="4" s="1"/>
  <c r="F66" i="4"/>
  <c r="D96" i="4"/>
  <c r="D152" i="4" s="1"/>
  <c r="D61" i="4"/>
  <c r="F56" i="4"/>
  <c r="F44" i="4"/>
  <c r="F33" i="4"/>
  <c r="F21" i="4"/>
  <c r="F9" i="4"/>
  <c r="D107" i="4"/>
  <c r="D163" i="4" s="1"/>
  <c r="F163" i="4" s="1"/>
  <c r="D95" i="4"/>
  <c r="D84" i="4"/>
  <c r="D72" i="4"/>
  <c r="D128" i="4" s="1"/>
  <c r="F128" i="4" s="1"/>
  <c r="D60" i="4"/>
  <c r="D108" i="4"/>
  <c r="F108" i="4" s="1"/>
  <c r="D85" i="4"/>
  <c r="D141" i="4" s="1"/>
  <c r="D73" i="4"/>
  <c r="D129" i="4" s="1"/>
  <c r="F55" i="4"/>
  <c r="F43" i="4"/>
  <c r="F32" i="4"/>
  <c r="F20" i="4"/>
  <c r="F8" i="4"/>
  <c r="D106" i="4"/>
  <c r="D94" i="4"/>
  <c r="D83" i="4"/>
  <c r="D71" i="4"/>
  <c r="F98" i="4"/>
  <c r="F63" i="4"/>
  <c r="F112" i="4"/>
  <c r="F100" i="4"/>
  <c r="F65" i="4"/>
  <c r="F111" i="4"/>
  <c r="F99" i="4"/>
  <c r="F64" i="4"/>
  <c r="D175" i="4"/>
  <c r="D231" i="4" s="1"/>
  <c r="F231" i="4" s="1"/>
  <c r="F119" i="4"/>
  <c r="C235" i="4"/>
  <c r="D210" i="4"/>
  <c r="D266" i="4" s="1"/>
  <c r="F266" i="4" s="1"/>
  <c r="F154" i="4"/>
  <c r="C202" i="4"/>
  <c r="C258" i="4" s="1"/>
  <c r="C156" i="4"/>
  <c r="C212" i="4" s="1"/>
  <c r="C268" i="4" s="1"/>
  <c r="F82" i="4"/>
  <c r="C155" i="4"/>
  <c r="C211" i="4" s="1"/>
  <c r="C267" i="4" s="1"/>
  <c r="F113" i="4"/>
  <c r="F78" i="4"/>
  <c r="C120" i="4"/>
  <c r="C176" i="4" s="1"/>
  <c r="F176" i="4" s="1"/>
  <c r="F169" i="4"/>
  <c r="C225" i="4"/>
  <c r="F225" i="4" s="1"/>
  <c r="F114" i="4"/>
  <c r="C170" i="4"/>
  <c r="C226" i="4" s="1"/>
  <c r="D222" i="4"/>
  <c r="D199" i="4"/>
  <c r="F145" i="4"/>
  <c r="C201" i="4"/>
  <c r="C257" i="4" s="1"/>
  <c r="F144" i="4"/>
  <c r="C200" i="4"/>
  <c r="D245" i="4"/>
  <c r="C189" i="4"/>
  <c r="C245" i="4" s="1"/>
  <c r="F133" i="4"/>
  <c r="C233" i="4"/>
  <c r="F233" i="4" s="1"/>
  <c r="F177" i="4"/>
  <c r="D268" i="4"/>
  <c r="D267" i="4"/>
  <c r="C188" i="4"/>
  <c r="C195" i="4"/>
  <c r="D279" i="4"/>
  <c r="F77" i="4"/>
  <c r="F88" i="4"/>
  <c r="C168" i="4"/>
  <c r="F89" i="4"/>
  <c r="C167" i="4"/>
  <c r="F121" i="4"/>
  <c r="F134" i="4"/>
  <c r="D190" i="4"/>
  <c r="D246" i="4" s="1"/>
  <c r="D164" i="4"/>
  <c r="D117" i="4"/>
  <c r="F61" i="4"/>
  <c r="D184" i="4"/>
  <c r="D257" i="4"/>
  <c r="D259" i="4"/>
  <c r="F158" i="4"/>
  <c r="D214" i="4"/>
  <c r="F58" i="4"/>
  <c r="C246" i="4"/>
  <c r="C205" i="4"/>
  <c r="F149" i="4"/>
  <c r="C165" i="4"/>
  <c r="F109" i="4"/>
  <c r="C153" i="4"/>
  <c r="F97" i="4"/>
  <c r="C142" i="4"/>
  <c r="F86" i="4"/>
  <c r="C130" i="4"/>
  <c r="F74" i="4"/>
  <c r="C118" i="4"/>
  <c r="C269" i="4"/>
  <c r="C234" i="4"/>
  <c r="F178" i="4"/>
  <c r="C217" i="4"/>
  <c r="C182" i="4"/>
  <c r="C194" i="4"/>
  <c r="F138" i="4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2" i="5"/>
  <c r="F120" i="4" l="1"/>
  <c r="C232" i="4"/>
  <c r="F232" i="4" s="1"/>
  <c r="F135" i="4"/>
  <c r="F69" i="4"/>
  <c r="F125" i="4"/>
  <c r="F170" i="4"/>
  <c r="F147" i="4"/>
  <c r="F104" i="4"/>
  <c r="F160" i="4"/>
  <c r="F216" i="4"/>
  <c r="F202" i="4"/>
  <c r="A202" i="4" s="1"/>
  <c r="D219" i="4"/>
  <c r="D275" i="4" s="1"/>
  <c r="F72" i="4"/>
  <c r="F146" i="4"/>
  <c r="F81" i="4"/>
  <c r="F96" i="4"/>
  <c r="F105" i="4"/>
  <c r="F92" i="4"/>
  <c r="F193" i="4"/>
  <c r="F137" i="4"/>
  <c r="F157" i="4"/>
  <c r="F70" i="4"/>
  <c r="F126" i="4"/>
  <c r="F161" i="4"/>
  <c r="F62" i="4"/>
  <c r="F107" i="4"/>
  <c r="D131" i="4"/>
  <c r="D187" i="4" s="1"/>
  <c r="F122" i="4"/>
  <c r="F210" i="4"/>
  <c r="F148" i="4"/>
  <c r="F215" i="4"/>
  <c r="F93" i="4"/>
  <c r="F110" i="4"/>
  <c r="F87" i="4"/>
  <c r="F132" i="4"/>
  <c r="F190" i="4"/>
  <c r="F159" i="4"/>
  <c r="C281" i="4"/>
  <c r="F136" i="4"/>
  <c r="F245" i="4"/>
  <c r="F85" i="4"/>
  <c r="F211" i="4"/>
  <c r="A211" i="4" s="1"/>
  <c r="F267" i="4"/>
  <c r="F73" i="4"/>
  <c r="D180" i="4"/>
  <c r="F124" i="4"/>
  <c r="F213" i="4"/>
  <c r="F192" i="4"/>
  <c r="A192" i="4" s="1"/>
  <c r="D171" i="4"/>
  <c r="F115" i="4"/>
  <c r="D179" i="4"/>
  <c r="F123" i="4"/>
  <c r="D139" i="4"/>
  <c r="F83" i="4"/>
  <c r="D150" i="4"/>
  <c r="F94" i="4"/>
  <c r="D116" i="4"/>
  <c r="F60" i="4"/>
  <c r="D127" i="4"/>
  <c r="F71" i="4"/>
  <c r="F175" i="4"/>
  <c r="D162" i="4"/>
  <c r="F106" i="4"/>
  <c r="D140" i="4"/>
  <c r="F84" i="4"/>
  <c r="D151" i="4"/>
  <c r="F95" i="4"/>
  <c r="F212" i="4"/>
  <c r="F268" i="4"/>
  <c r="F156" i="4"/>
  <c r="F155" i="4"/>
  <c r="C256" i="4"/>
  <c r="F256" i="4" s="1"/>
  <c r="F200" i="4"/>
  <c r="A200" i="4" s="1"/>
  <c r="F167" i="4"/>
  <c r="C223" i="4"/>
  <c r="C244" i="4"/>
  <c r="F244" i="4" s="1"/>
  <c r="F188" i="4"/>
  <c r="A188" i="4" s="1"/>
  <c r="F201" i="4"/>
  <c r="D255" i="4"/>
  <c r="F255" i="4" s="1"/>
  <c r="F199" i="4"/>
  <c r="A199" i="4" s="1"/>
  <c r="F168" i="4"/>
  <c r="C224" i="4"/>
  <c r="D278" i="4"/>
  <c r="F278" i="4" s="1"/>
  <c r="F222" i="4"/>
  <c r="A222" i="4" s="1"/>
  <c r="C251" i="4"/>
  <c r="F189" i="4"/>
  <c r="A189" i="4" s="1"/>
  <c r="F258" i="4"/>
  <c r="F141" i="4"/>
  <c r="D197" i="4"/>
  <c r="F257" i="4"/>
  <c r="D208" i="4"/>
  <c r="F152" i="4"/>
  <c r="D260" i="4"/>
  <c r="F204" i="4"/>
  <c r="F129" i="4"/>
  <c r="D185" i="4"/>
  <c r="D220" i="4"/>
  <c r="F164" i="4"/>
  <c r="D270" i="4"/>
  <c r="F214" i="4"/>
  <c r="F181" i="4"/>
  <c r="D237" i="4"/>
  <c r="F259" i="4"/>
  <c r="D240" i="4"/>
  <c r="F184" i="4"/>
  <c r="D247" i="4"/>
  <c r="F191" i="4"/>
  <c r="A191" i="4" s="1"/>
  <c r="F117" i="4"/>
  <c r="D173" i="4"/>
  <c r="C273" i="4"/>
  <c r="F217" i="4"/>
  <c r="C250" i="4"/>
  <c r="F194" i="4"/>
  <c r="F226" i="4"/>
  <c r="F234" i="4"/>
  <c r="C198" i="4"/>
  <c r="F142" i="4"/>
  <c r="F281" i="4"/>
  <c r="C186" i="4"/>
  <c r="F130" i="4"/>
  <c r="F269" i="4"/>
  <c r="C209" i="4"/>
  <c r="F153" i="4"/>
  <c r="F246" i="4"/>
  <c r="C221" i="4"/>
  <c r="F165" i="4"/>
  <c r="C238" i="4"/>
  <c r="F182" i="4"/>
  <c r="C174" i="4"/>
  <c r="F118" i="4"/>
  <c r="C261" i="4"/>
  <c r="F205" i="4"/>
  <c r="E68" i="4"/>
  <c r="A170" i="4"/>
  <c r="A53" i="4"/>
  <c r="A55" i="4"/>
  <c r="A43" i="4"/>
  <c r="A32" i="4"/>
  <c r="A20" i="4"/>
  <c r="A8" i="4"/>
  <c r="A17" i="4"/>
  <c r="A19" i="4"/>
  <c r="A51" i="4"/>
  <c r="A5" i="4"/>
  <c r="A4" i="4"/>
  <c r="A3" i="4"/>
  <c r="A30" i="4"/>
  <c r="A210" i="4"/>
  <c r="A18" i="4"/>
  <c r="A215" i="4"/>
  <c r="A7" i="4"/>
  <c r="A24" i="4"/>
  <c r="A42" i="4"/>
  <c r="A46" i="4"/>
  <c r="A23" i="4"/>
  <c r="A41" i="4"/>
  <c r="A57" i="4"/>
  <c r="A22" i="4"/>
  <c r="A10" i="4"/>
  <c r="A45" i="4"/>
  <c r="A113" i="4"/>
  <c r="A66" i="4"/>
  <c r="A176" i="4"/>
  <c r="A78" i="4"/>
  <c r="A31" i="4"/>
  <c r="E14" i="4"/>
  <c r="A2" i="6"/>
  <c r="A3" i="6"/>
  <c r="A27" i="4"/>
  <c r="E174" i="4"/>
  <c r="A52" i="4"/>
  <c r="A39" i="4"/>
  <c r="A28" i="4"/>
  <c r="A16" i="4"/>
  <c r="A37" i="4"/>
  <c r="A14" i="4"/>
  <c r="A49" i="4"/>
  <c r="A26" i="4"/>
  <c r="A48" i="4"/>
  <c r="A36" i="4"/>
  <c r="A25" i="4"/>
  <c r="A13" i="4"/>
  <c r="A47" i="4"/>
  <c r="A35" i="4"/>
  <c r="A12" i="4"/>
  <c r="A2" i="4"/>
  <c r="E66" i="4"/>
  <c r="A15" i="4"/>
  <c r="A34" i="4"/>
  <c r="A11" i="4"/>
  <c r="A4" i="6"/>
  <c r="E34" i="4"/>
  <c r="E22" i="4"/>
  <c r="A50" i="4"/>
  <c r="A38" i="4"/>
  <c r="A9" i="4"/>
  <c r="A56" i="4"/>
  <c r="A44" i="4"/>
  <c r="A33" i="4"/>
  <c r="A21" i="4"/>
  <c r="A54" i="4"/>
  <c r="A40" i="4"/>
  <c r="A29" i="4"/>
  <c r="A6" i="4"/>
  <c r="F219" i="4" l="1"/>
  <c r="A219" i="4" s="1"/>
  <c r="E7" i="4"/>
  <c r="E35" i="4"/>
  <c r="E176" i="4"/>
  <c r="F131" i="4"/>
  <c r="E12" i="4"/>
  <c r="E10" i="4"/>
  <c r="D218" i="4"/>
  <c r="E218" i="4" s="1"/>
  <c r="F162" i="4"/>
  <c r="F140" i="4"/>
  <c r="D196" i="4"/>
  <c r="E196" i="4" s="1"/>
  <c r="D183" i="4"/>
  <c r="F127" i="4"/>
  <c r="D227" i="4"/>
  <c r="F227" i="4" s="1"/>
  <c r="F171" i="4"/>
  <c r="A171" i="4" s="1"/>
  <c r="F116" i="4"/>
  <c r="A116" i="4" s="1"/>
  <c r="D172" i="4"/>
  <c r="E179" i="4"/>
  <c r="E171" i="4"/>
  <c r="D207" i="4"/>
  <c r="F151" i="4"/>
  <c r="F150" i="4"/>
  <c r="D206" i="4"/>
  <c r="D235" i="4"/>
  <c r="F235" i="4" s="1"/>
  <c r="F179" i="4"/>
  <c r="A179" i="4" s="1"/>
  <c r="D243" i="4"/>
  <c r="F243" i="4" s="1"/>
  <c r="F187" i="4"/>
  <c r="A187" i="4" s="1"/>
  <c r="D195" i="4"/>
  <c r="E195" i="4" s="1"/>
  <c r="F139" i="4"/>
  <c r="D236" i="4"/>
  <c r="F236" i="4" s="1"/>
  <c r="F180" i="4"/>
  <c r="A180" i="4" s="1"/>
  <c r="E173" i="4"/>
  <c r="C280" i="4"/>
  <c r="F280" i="4" s="1"/>
  <c r="F224" i="4"/>
  <c r="A224" i="4" s="1"/>
  <c r="C279" i="4"/>
  <c r="F279" i="4" s="1"/>
  <c r="F223" i="4"/>
  <c r="A223" i="4" s="1"/>
  <c r="F185" i="4"/>
  <c r="A185" i="4" s="1"/>
  <c r="D241" i="4"/>
  <c r="E185" i="4"/>
  <c r="F260" i="4"/>
  <c r="D229" i="4"/>
  <c r="F173" i="4"/>
  <c r="A173" i="4" s="1"/>
  <c r="D276" i="4"/>
  <c r="F220" i="4"/>
  <c r="A220" i="4" s="1"/>
  <c r="F270" i="4"/>
  <c r="F247" i="4"/>
  <c r="D253" i="4"/>
  <c r="F197" i="4"/>
  <c r="A197" i="4" s="1"/>
  <c r="F237" i="4"/>
  <c r="F208" i="4"/>
  <c r="A208" i="4" s="1"/>
  <c r="D264" i="4"/>
  <c r="F240" i="4"/>
  <c r="F275" i="4"/>
  <c r="F238" i="4"/>
  <c r="F273" i="4"/>
  <c r="C277" i="4"/>
  <c r="F221" i="4"/>
  <c r="A221" i="4" s="1"/>
  <c r="C254" i="4"/>
  <c r="F198" i="4"/>
  <c r="A198" i="4" s="1"/>
  <c r="C265" i="4"/>
  <c r="F209" i="4"/>
  <c r="A209" i="4" s="1"/>
  <c r="F261" i="4"/>
  <c r="C230" i="4"/>
  <c r="F174" i="4"/>
  <c r="A174" i="4" s="1"/>
  <c r="F186" i="4"/>
  <c r="A186" i="4" s="1"/>
  <c r="C242" i="4"/>
  <c r="F250" i="4"/>
  <c r="E207" i="4"/>
  <c r="E224" i="4"/>
  <c r="E216" i="4"/>
  <c r="A217" i="4"/>
  <c r="A194" i="4"/>
  <c r="E170" i="4"/>
  <c r="E223" i="4"/>
  <c r="E203" i="4"/>
  <c r="E84" i="4"/>
  <c r="E32" i="4"/>
  <c r="E180" i="4"/>
  <c r="E214" i="4"/>
  <c r="E200" i="4"/>
  <c r="E18" i="4"/>
  <c r="E198" i="4"/>
  <c r="E221" i="4"/>
  <c r="E194" i="4"/>
  <c r="E109" i="4"/>
  <c r="E211" i="4"/>
  <c r="A201" i="4"/>
  <c r="E175" i="4"/>
  <c r="E184" i="4"/>
  <c r="A184" i="4"/>
  <c r="A182" i="4"/>
  <c r="A190" i="4"/>
  <c r="A181" i="4"/>
  <c r="A193" i="4"/>
  <c r="E181" i="4"/>
  <c r="A203" i="4"/>
  <c r="A175" i="4"/>
  <c r="E177" i="4"/>
  <c r="E182" i="4"/>
  <c r="E208" i="4"/>
  <c r="E192" i="4"/>
  <c r="E222" i="4"/>
  <c r="E219" i="4"/>
  <c r="E187" i="4"/>
  <c r="E178" i="4"/>
  <c r="E27" i="4"/>
  <c r="E197" i="4"/>
  <c r="E186" i="4"/>
  <c r="E217" i="4"/>
  <c r="E202" i="4"/>
  <c r="E89" i="4"/>
  <c r="E11" i="4"/>
  <c r="E193" i="4"/>
  <c r="E190" i="4"/>
  <c r="E201" i="4"/>
  <c r="E188" i="4"/>
  <c r="E212" i="4"/>
  <c r="E220" i="4"/>
  <c r="E209" i="4"/>
  <c r="E205" i="4"/>
  <c r="A213" i="4"/>
  <c r="E213" i="4"/>
  <c r="A177" i="4"/>
  <c r="A212" i="4"/>
  <c r="A205" i="4"/>
  <c r="A225" i="4"/>
  <c r="E225" i="4"/>
  <c r="A204" i="4"/>
  <c r="E204" i="4"/>
  <c r="E215" i="4"/>
  <c r="E189" i="4"/>
  <c r="E210" i="4"/>
  <c r="A216" i="4"/>
  <c r="A178" i="4"/>
  <c r="E191" i="4"/>
  <c r="A214" i="4"/>
  <c r="E199" i="4"/>
  <c r="A96" i="4"/>
  <c r="A101" i="4"/>
  <c r="A97" i="4"/>
  <c r="A134" i="4"/>
  <c r="A115" i="4"/>
  <c r="A77" i="4"/>
  <c r="A71" i="4"/>
  <c r="E71" i="4"/>
  <c r="A111" i="4"/>
  <c r="A61" i="4"/>
  <c r="E61" i="4"/>
  <c r="A65" i="4"/>
  <c r="A69" i="4"/>
  <c r="E69" i="4"/>
  <c r="A72" i="4"/>
  <c r="E128" i="4"/>
  <c r="A64" i="4"/>
  <c r="A89" i="4"/>
  <c r="A117" i="4"/>
  <c r="A102" i="4"/>
  <c r="A138" i="4"/>
  <c r="A79" i="4"/>
  <c r="A122" i="4"/>
  <c r="A110" i="4"/>
  <c r="A108" i="4"/>
  <c r="E164" i="4"/>
  <c r="A147" i="4"/>
  <c r="A60" i="4"/>
  <c r="A109" i="4"/>
  <c r="E165" i="4"/>
  <c r="A63" i="4"/>
  <c r="A74" i="4"/>
  <c r="A68" i="4"/>
  <c r="A81" i="4"/>
  <c r="A84" i="4"/>
  <c r="A161" i="4"/>
  <c r="A75" i="4"/>
  <c r="A76" i="4"/>
  <c r="A100" i="4"/>
  <c r="A59" i="4"/>
  <c r="A87" i="4"/>
  <c r="A88" i="4"/>
  <c r="A112" i="4"/>
  <c r="A67" i="4"/>
  <c r="A70" i="4"/>
  <c r="A83" i="4"/>
  <c r="A73" i="4"/>
  <c r="A106" i="4"/>
  <c r="A58" i="4"/>
  <c r="A91" i="4"/>
  <c r="A104" i="4"/>
  <c r="A105" i="4"/>
  <c r="A107" i="4"/>
  <c r="A98" i="4"/>
  <c r="A99" i="4"/>
  <c r="A90" i="4"/>
  <c r="A93" i="4"/>
  <c r="A169" i="4"/>
  <c r="A86" i="4"/>
  <c r="A85" i="4"/>
  <c r="A103" i="4"/>
  <c r="E159" i="4"/>
  <c r="E246" i="4"/>
  <c r="A246" i="4"/>
  <c r="E234" i="4"/>
  <c r="A234" i="4"/>
  <c r="E281" i="4"/>
  <c r="A281" i="4"/>
  <c r="A62" i="4"/>
  <c r="A94" i="4"/>
  <c r="A80" i="4"/>
  <c r="A92" i="4"/>
  <c r="A82" i="4"/>
  <c r="E151" i="4"/>
  <c r="A95" i="4"/>
  <c r="E74" i="4"/>
  <c r="E167" i="4"/>
  <c r="E67" i="4"/>
  <c r="E126" i="4"/>
  <c r="E168" i="4"/>
  <c r="E70" i="4"/>
  <c r="E9" i="4"/>
  <c r="E129" i="4"/>
  <c r="E88" i="4"/>
  <c r="E91" i="4"/>
  <c r="E96" i="4"/>
  <c r="E114" i="4"/>
  <c r="E163" i="4"/>
  <c r="E147" i="4"/>
  <c r="E153" i="4"/>
  <c r="E149" i="4"/>
  <c r="E118" i="4"/>
  <c r="E162" i="4"/>
  <c r="E160" i="4"/>
  <c r="E119" i="4"/>
  <c r="E131" i="4"/>
  <c r="E90" i="4"/>
  <c r="E133" i="4"/>
  <c r="E115" i="4"/>
  <c r="E120" i="4"/>
  <c r="E155" i="4"/>
  <c r="E142" i="4"/>
  <c r="E122" i="4"/>
  <c r="E137" i="4"/>
  <c r="E141" i="4"/>
  <c r="E132" i="4"/>
  <c r="E150" i="4"/>
  <c r="E136" i="4"/>
  <c r="E148" i="4"/>
  <c r="E139" i="4"/>
  <c r="E8" i="4"/>
  <c r="E110" i="4"/>
  <c r="E19" i="4"/>
  <c r="E98" i="4"/>
  <c r="E72" i="4"/>
  <c r="E85" i="4"/>
  <c r="E113" i="4"/>
  <c r="E103" i="4"/>
  <c r="E81" i="4"/>
  <c r="E112" i="4"/>
  <c r="E45" i="4"/>
  <c r="E24" i="4"/>
  <c r="E78" i="4"/>
  <c r="E92" i="4"/>
  <c r="E117" i="4"/>
  <c r="E73" i="4"/>
  <c r="E64" i="4"/>
  <c r="E107" i="4"/>
  <c r="E59" i="4"/>
  <c r="E58" i="4"/>
  <c r="E41" i="4"/>
  <c r="E134" i="4"/>
  <c r="E104" i="4"/>
  <c r="E48" i="4"/>
  <c r="E26" i="4"/>
  <c r="E77" i="4"/>
  <c r="E36" i="4"/>
  <c r="E37" i="4"/>
  <c r="E138" i="4"/>
  <c r="E76" i="4"/>
  <c r="E93" i="4"/>
  <c r="E82" i="4"/>
  <c r="E83" i="4"/>
  <c r="E49" i="4"/>
  <c r="E38" i="4"/>
  <c r="E161" i="4"/>
  <c r="E105" i="4"/>
  <c r="E111" i="4"/>
  <c r="E94" i="4"/>
  <c r="E46" i="4"/>
  <c r="E60" i="4"/>
  <c r="E52" i="4"/>
  <c r="E65" i="4"/>
  <c r="E108" i="4"/>
  <c r="E51" i="4"/>
  <c r="E47" i="4"/>
  <c r="E25" i="4"/>
  <c r="E23" i="4"/>
  <c r="E29" i="4"/>
  <c r="E80" i="4"/>
  <c r="E100" i="4"/>
  <c r="E95" i="4"/>
  <c r="E62" i="4"/>
  <c r="E99" i="4"/>
  <c r="E40" i="4"/>
  <c r="E50" i="4"/>
  <c r="E106" i="4"/>
  <c r="E79" i="4"/>
  <c r="E101" i="4"/>
  <c r="E86" i="4"/>
  <c r="E169" i="4"/>
  <c r="E75" i="4"/>
  <c r="E63" i="4"/>
  <c r="E87" i="4"/>
  <c r="E102" i="4"/>
  <c r="E97" i="4"/>
  <c r="E125" i="4"/>
  <c r="E116" i="4"/>
  <c r="E53" i="4"/>
  <c r="E2" i="4"/>
  <c r="E15" i="4"/>
  <c r="E43" i="4"/>
  <c r="E39" i="4"/>
  <c r="E31" i="4"/>
  <c r="E42" i="4"/>
  <c r="E3" i="4"/>
  <c r="E30" i="4"/>
  <c r="E56" i="4"/>
  <c r="E44" i="4"/>
  <c r="E54" i="4"/>
  <c r="E16" i="4"/>
  <c r="E28" i="4"/>
  <c r="E5" i="4"/>
  <c r="E20" i="4"/>
  <c r="E55" i="4"/>
  <c r="E21" i="4"/>
  <c r="E33" i="4"/>
  <c r="E57" i="4"/>
  <c r="E17" i="4"/>
  <c r="E6" i="4"/>
  <c r="E4" i="4"/>
  <c r="E13" i="4"/>
  <c r="D263" i="4" l="1"/>
  <c r="F263" i="4" s="1"/>
  <c r="A263" i="4" s="1"/>
  <c r="F207" i="4"/>
  <c r="A207" i="4" s="1"/>
  <c r="F206" i="4"/>
  <c r="A206" i="4" s="1"/>
  <c r="D262" i="4"/>
  <c r="F262" i="4" s="1"/>
  <c r="A262" i="4" s="1"/>
  <c r="D239" i="4"/>
  <c r="F239" i="4" s="1"/>
  <c r="F183" i="4"/>
  <c r="A183" i="4" s="1"/>
  <c r="D252" i="4"/>
  <c r="F252" i="4" s="1"/>
  <c r="A252" i="4" s="1"/>
  <c r="F196" i="4"/>
  <c r="A196" i="4" s="1"/>
  <c r="D228" i="4"/>
  <c r="F228" i="4" s="1"/>
  <c r="A228" i="4" s="1"/>
  <c r="F172" i="4"/>
  <c r="A172" i="4" s="1"/>
  <c r="D274" i="4"/>
  <c r="F274" i="4" s="1"/>
  <c r="A274" i="4" s="1"/>
  <c r="F218" i="4"/>
  <c r="A218" i="4" s="1"/>
  <c r="D251" i="4"/>
  <c r="F251" i="4" s="1"/>
  <c r="A251" i="4" s="1"/>
  <c r="F195" i="4"/>
  <c r="A195" i="4" s="1"/>
  <c r="E183" i="4"/>
  <c r="E172" i="4"/>
  <c r="E206" i="4"/>
  <c r="F241" i="4"/>
  <c r="A241" i="4" s="1"/>
  <c r="F264" i="4"/>
  <c r="A264" i="4" s="1"/>
  <c r="F276" i="4"/>
  <c r="A276" i="4" s="1"/>
  <c r="F253" i="4"/>
  <c r="A253" i="4" s="1"/>
  <c r="F229" i="4"/>
  <c r="A229" i="4" s="1"/>
  <c r="F277" i="4"/>
  <c r="A277" i="4" s="1"/>
  <c r="F230" i="4"/>
  <c r="A230" i="4" s="1"/>
  <c r="F265" i="4"/>
  <c r="A265" i="4" s="1"/>
  <c r="F242" i="4"/>
  <c r="A242" i="4" s="1"/>
  <c r="F254" i="4"/>
  <c r="A254" i="4" s="1"/>
  <c r="A243" i="4"/>
  <c r="E243" i="4"/>
  <c r="E252" i="4"/>
  <c r="A231" i="4"/>
  <c r="E231" i="4"/>
  <c r="A245" i="4"/>
  <c r="E245" i="4"/>
  <c r="E265" i="4"/>
  <c r="A159" i="4"/>
  <c r="A140" i="4"/>
  <c r="A142" i="4"/>
  <c r="A166" i="4"/>
  <c r="A168" i="4"/>
  <c r="A260" i="4"/>
  <c r="E260" i="4"/>
  <c r="A271" i="4"/>
  <c r="E271" i="4"/>
  <c r="E254" i="4"/>
  <c r="A259" i="4"/>
  <c r="E259" i="4"/>
  <c r="A164" i="4"/>
  <c r="A256" i="4"/>
  <c r="E256" i="4"/>
  <c r="E276" i="4"/>
  <c r="A128" i="4"/>
  <c r="E269" i="4"/>
  <c r="A269" i="4"/>
  <c r="A126" i="4"/>
  <c r="E140" i="4"/>
  <c r="A137" i="4"/>
  <c r="A131" i="4"/>
  <c r="A123" i="4"/>
  <c r="E230" i="4"/>
  <c r="A261" i="4"/>
  <c r="E261" i="4"/>
  <c r="A266" i="4"/>
  <c r="E266" i="4"/>
  <c r="A275" i="4"/>
  <c r="E275" i="4"/>
  <c r="A226" i="4"/>
  <c r="E226" i="4"/>
  <c r="A268" i="4"/>
  <c r="E268" i="4"/>
  <c r="A232" i="4"/>
  <c r="E232" i="4"/>
  <c r="A240" i="4"/>
  <c r="E240" i="4"/>
  <c r="E264" i="4"/>
  <c r="A144" i="4"/>
  <c r="A127" i="4"/>
  <c r="A135" i="4"/>
  <c r="E127" i="4"/>
  <c r="A133" i="4"/>
  <c r="A160" i="4"/>
  <c r="A153" i="4"/>
  <c r="A130" i="4"/>
  <c r="A250" i="4"/>
  <c r="E250" i="4"/>
  <c r="A157" i="4"/>
  <c r="A155" i="4"/>
  <c r="A248" i="4"/>
  <c r="E248" i="4"/>
  <c r="E253" i="4"/>
  <c r="A258" i="4"/>
  <c r="E258" i="4"/>
  <c r="A125" i="4"/>
  <c r="A148" i="4"/>
  <c r="A156" i="4"/>
  <c r="A146" i="4"/>
  <c r="A167" i="4"/>
  <c r="A238" i="4"/>
  <c r="E238" i="4"/>
  <c r="A255" i="4"/>
  <c r="E255" i="4"/>
  <c r="A249" i="4"/>
  <c r="E249" i="4"/>
  <c r="E242" i="4"/>
  <c r="A165" i="4"/>
  <c r="A278" i="4"/>
  <c r="E278" i="4"/>
  <c r="A141" i="4"/>
  <c r="A150" i="4"/>
  <c r="A154" i="4"/>
  <c r="E144" i="4"/>
  <c r="A124" i="4"/>
  <c r="A145" i="4"/>
  <c r="A151" i="4"/>
  <c r="A273" i="4"/>
  <c r="E273" i="4"/>
  <c r="E241" i="4"/>
  <c r="E277" i="4"/>
  <c r="A270" i="4"/>
  <c r="E270" i="4"/>
  <c r="A237" i="4"/>
  <c r="E237" i="4"/>
  <c r="A132" i="4"/>
  <c r="A121" i="4"/>
  <c r="E143" i="4"/>
  <c r="A143" i="4"/>
  <c r="A162" i="4"/>
  <c r="A235" i="4"/>
  <c r="E235" i="4"/>
  <c r="A244" i="4"/>
  <c r="E244" i="4"/>
  <c r="E229" i="4"/>
  <c r="A152" i="4"/>
  <c r="A158" i="4"/>
  <c r="A139" i="4"/>
  <c r="A120" i="4"/>
  <c r="A118" i="4"/>
  <c r="A163" i="4"/>
  <c r="A129" i="4"/>
  <c r="A267" i="4"/>
  <c r="E267" i="4"/>
  <c r="A272" i="4"/>
  <c r="E272" i="4"/>
  <c r="E233" i="4"/>
  <c r="A233" i="4"/>
  <c r="A279" i="4"/>
  <c r="E279" i="4"/>
  <c r="A119" i="4"/>
  <c r="E152" i="4"/>
  <c r="A136" i="4"/>
  <c r="A149" i="4"/>
  <c r="A114" i="4"/>
  <c r="A280" i="4"/>
  <c r="E280" i="4"/>
  <c r="A227" i="4"/>
  <c r="E227" i="4"/>
  <c r="A236" i="4"/>
  <c r="E236" i="4"/>
  <c r="A247" i="4"/>
  <c r="E247" i="4"/>
  <c r="A257" i="4"/>
  <c r="E257" i="4"/>
  <c r="A239" i="4"/>
  <c r="E239" i="4"/>
  <c r="E123" i="4"/>
  <c r="E130" i="4"/>
  <c r="E166" i="4"/>
  <c r="E156" i="4"/>
  <c r="E146" i="4"/>
  <c r="E124" i="4"/>
  <c r="E145" i="4"/>
  <c r="E121" i="4"/>
  <c r="E157" i="4"/>
  <c r="E154" i="4"/>
  <c r="E135" i="4"/>
  <c r="E158" i="4"/>
  <c r="E251" i="4" l="1"/>
  <c r="E262" i="4"/>
  <c r="E263" i="4"/>
  <c r="E228" i="4"/>
  <c r="E274" i="4"/>
</calcChain>
</file>

<file path=xl/sharedStrings.xml><?xml version="1.0" encoding="utf-8"?>
<sst xmlns="http://schemas.openxmlformats.org/spreadsheetml/2006/main" count="643" uniqueCount="85">
  <si>
    <t>TO</t>
  </si>
  <si>
    <t>tech</t>
  </si>
  <si>
    <t>regions</t>
  </si>
  <si>
    <t>periods</t>
  </si>
  <si>
    <t>group_name</t>
  </si>
  <si>
    <t>tech_desc</t>
  </si>
  <si>
    <t>notes</t>
  </si>
  <si>
    <t>Include</t>
  </si>
  <si>
    <t>act_fraction</t>
  </si>
  <si>
    <t>ID</t>
  </si>
  <si>
    <t>Type_1</t>
  </si>
  <si>
    <t>Type_2</t>
  </si>
  <si>
    <t>HEP</t>
  </si>
  <si>
    <t>LAR</t>
  </si>
  <si>
    <t>MED</t>
  </si>
  <si>
    <t>SMA</t>
  </si>
  <si>
    <t>DLA</t>
  </si>
  <si>
    <t>ENW</t>
  </si>
  <si>
    <t>HTS</t>
  </si>
  <si>
    <t>ID TEMOA</t>
  </si>
  <si>
    <t>COMBDGDCOCONHEPLARHWC_23</t>
  </si>
  <si>
    <t>COMBDGDCOCONHEPMEDHWC_23</t>
  </si>
  <si>
    <t>COMBDGDCOCONHEPSMAHWC_23</t>
  </si>
  <si>
    <t>COMBDGDCOPRDDLAENWELC_23</t>
  </si>
  <si>
    <t>COMBDGDCOPRDHEPENWELC_23</t>
  </si>
  <si>
    <t>COMBDGDCOPRDHEPLARELC_23</t>
  </si>
  <si>
    <t>COMBDGDCOPRDHEPLARHWP_23</t>
  </si>
  <si>
    <t>COMBDGDCOPRDHEPMEDELC_23</t>
  </si>
  <si>
    <t>COMBDGDCOPRDHEPMEDHWP_23</t>
  </si>
  <si>
    <t>COMBDGDCOPRDHEPSMAELC_23</t>
  </si>
  <si>
    <t>COMBDGDCOPRDHEPSMAHWP_23</t>
  </si>
  <si>
    <t>COMBDGDCOSTGHTSLARCW_23</t>
  </si>
  <si>
    <t>COMBDGDCOSTGHTSMEDCW_23</t>
  </si>
  <si>
    <t>COMBDGDCOSTGHTSSMACW_23</t>
  </si>
  <si>
    <t>INDBDGDCOCONHEPLARHWC_23</t>
  </si>
  <si>
    <t>INDBDGDCOCONHEPMEDHWC_23</t>
  </si>
  <si>
    <t>INDBDGDCOCONHEPSMAHWC_23</t>
  </si>
  <si>
    <t>INDBDGDCOPRDDLAENWELC_23</t>
  </si>
  <si>
    <t>INDBDGDCOPRDHEPENWELC_23</t>
  </si>
  <si>
    <t>INDBDGDCOPRDHEPLARELC_23</t>
  </si>
  <si>
    <t>INDBDGDCOPRDHEPLARHWP_23</t>
  </si>
  <si>
    <t>INDBDGDCOPRDHEPMEDELC_23</t>
  </si>
  <si>
    <t>INDBDGDCOPRDHEPMEDHWP_23</t>
  </si>
  <si>
    <t>INDBDGDCOPRDHEPSMAELC_23</t>
  </si>
  <si>
    <t>INDBDGDCOPRDHEPSMAHWP_23</t>
  </si>
  <si>
    <t>INDBDGDCOSTGHTSLARCW_23</t>
  </si>
  <si>
    <t>INDBDGDCOSTGHTSMEDCW_23</t>
  </si>
  <si>
    <t>INDBDGDCOSTGHTSSMACW_23</t>
  </si>
  <si>
    <t>PUBBDGDCOCONHEPLARHWC_23</t>
  </si>
  <si>
    <t>PUBBDGDCOCONHEPMEDHWC_23</t>
  </si>
  <si>
    <t>PUBBDGDCOCONHEPSMAHWC_23</t>
  </si>
  <si>
    <t>PUBBDGDCOPRDDLAENWELC_23</t>
  </si>
  <si>
    <t>PUBBDGDCOPRDHEPENWELC_23</t>
  </si>
  <si>
    <t>PUBBDGDCOPRDHEPLARELC_23</t>
  </si>
  <si>
    <t>PUBBDGDCOPRDHEPLARHWP_23</t>
  </si>
  <si>
    <t>PUBBDGDCOPRDHEPMEDELC_23</t>
  </si>
  <si>
    <t>PUBBDGDCOPRDHEPMEDHWP_23</t>
  </si>
  <si>
    <t>PUBBDGDCOPRDHEPSMAELC_23</t>
  </si>
  <si>
    <t>PUBBDGDCOPRDHEPSMAHWP_23</t>
  </si>
  <si>
    <t>PUBBDGDCOSTGHTSLARCW_23</t>
  </si>
  <si>
    <t>PUBBDGDCOSTGHTSMEDCW_23</t>
  </si>
  <si>
    <t>PUBBDGDCOSTGHTSSMACW_23</t>
  </si>
  <si>
    <t>RESBDGDCOCONHEPLARHWC_23</t>
  </si>
  <si>
    <t>RESBDGDCOCONHEPMEDHWC_23</t>
  </si>
  <si>
    <t>RESBDGDCOCONHEPSMAHWC_23</t>
  </si>
  <si>
    <t>RESBDGDCOPRDDLAENWELC_23</t>
  </si>
  <si>
    <t>RESBDGDCOPRDHEPENWELC_23</t>
  </si>
  <si>
    <t>RESBDGDCOPRDHEPLARELC_23</t>
  </si>
  <si>
    <t>RESBDGDCOPRDHEPLARHWP_23</t>
  </si>
  <si>
    <t>RESBDGDCOPRDHEPMEDELC_23</t>
  </si>
  <si>
    <t>RESBDGDCOPRDHEPMEDHWP_23</t>
  </si>
  <si>
    <t>RESBDGDCOPRDHEPSMAELC_23</t>
  </si>
  <si>
    <t>RESBDGDCOPRDHEPSMAHWP_23</t>
  </si>
  <si>
    <t>RESBDGDCOSTGHTSLARCW_23</t>
  </si>
  <si>
    <t>RESBDGDCOSTGHTSMEDCW_23</t>
  </si>
  <si>
    <t>RESBDGDCOSTGHTSSMACW_23</t>
  </si>
  <si>
    <t>Owner</t>
  </si>
  <si>
    <t>Sector</t>
  </si>
  <si>
    <t>COM</t>
  </si>
  <si>
    <t>BDG</t>
  </si>
  <si>
    <t>IND</t>
  </si>
  <si>
    <t>PUB</t>
  </si>
  <si>
    <t>RES</t>
  </si>
  <si>
    <t>Net-Zero2050TransportPolicy-1</t>
  </si>
  <si>
    <t>max_share_g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</si>
</sst>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DD29-B30D-4073-ACD1-00E14016AA2B}">
  <sheetPr>
    <tabColor rgb="FFFF0000"/>
  </sheetPr>
  <dimension ref="A1:AA59"/>
  <sheetViews>
    <sheetView zoomScale="85" zoomScaleNormal="85" workbookViewId="0">
      <selection activeCell="Q12" sqref="Q12"/>
    </sheetView>
  </sheetViews>
  <sheetFormatPr defaultRowHeight="15" x14ac:dyDescent="0.25"/>
  <cols>
    <col min="1" max="1" width="16.5703125" customWidth="1"/>
    <col min="2" max="5" width="14.85546875" bestFit="1" customWidth="1"/>
    <col min="6" max="6" width="32.42578125" bestFit="1" customWidth="1"/>
    <col min="17" max="17" width="21.7109375" customWidth="1"/>
  </cols>
  <sheetData>
    <row r="1" spans="1:27" ht="14.25" customHeight="1" x14ac:dyDescent="0.25">
      <c r="A1" s="1" t="s">
        <v>9</v>
      </c>
      <c r="B1" s="1" t="s">
        <v>76</v>
      </c>
      <c r="C1" s="1" t="s">
        <v>77</v>
      </c>
      <c r="D1" s="1" t="s">
        <v>10</v>
      </c>
      <c r="E1" s="1" t="s">
        <v>11</v>
      </c>
      <c r="F1" s="1" t="s">
        <v>19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2035</v>
      </c>
      <c r="N1" s="1">
        <v>2040</v>
      </c>
      <c r="O1" s="1">
        <v>2045</v>
      </c>
      <c r="P1" s="1">
        <v>2050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25">
      <c r="A2" s="1"/>
      <c r="B2" s="1"/>
      <c r="C2" s="1"/>
      <c r="D2" s="1"/>
      <c r="E2" s="1"/>
      <c r="F2" s="1"/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t="str">
        <f t="shared" ref="A3:A27" si="0">B3&amp;C3</f>
        <v>COMBDG</v>
      </c>
      <c r="B3" t="s">
        <v>78</v>
      </c>
      <c r="C3" t="s">
        <v>79</v>
      </c>
      <c r="D3" t="s">
        <v>16</v>
      </c>
      <c r="E3" t="s">
        <v>17</v>
      </c>
      <c r="F3" t="s">
        <v>23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1"/>
    </row>
    <row r="4" spans="1:27" x14ac:dyDescent="0.25">
      <c r="A4" t="str">
        <f t="shared" si="0"/>
        <v>INDBDG</v>
      </c>
      <c r="B4" t="s">
        <v>80</v>
      </c>
      <c r="C4" t="s">
        <v>79</v>
      </c>
      <c r="D4" t="s">
        <v>16</v>
      </c>
      <c r="E4" t="s">
        <v>17</v>
      </c>
      <c r="F4" t="s">
        <v>37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1"/>
    </row>
    <row r="5" spans="1:27" x14ac:dyDescent="0.25">
      <c r="A5" t="str">
        <f t="shared" si="0"/>
        <v>COMBDG</v>
      </c>
      <c r="B5" t="s">
        <v>78</v>
      </c>
      <c r="C5" t="s">
        <v>79</v>
      </c>
      <c r="D5" t="s">
        <v>12</v>
      </c>
      <c r="E5" t="s">
        <v>13</v>
      </c>
      <c r="F5" t="s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1"/>
    </row>
    <row r="6" spans="1:27" x14ac:dyDescent="0.25">
      <c r="A6" t="str">
        <f t="shared" si="0"/>
        <v>COMBDG</v>
      </c>
      <c r="B6" t="s">
        <v>78</v>
      </c>
      <c r="C6" t="s">
        <v>79</v>
      </c>
      <c r="D6" t="s">
        <v>12</v>
      </c>
      <c r="E6" t="s">
        <v>14</v>
      </c>
      <c r="F6" t="s">
        <v>21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1"/>
    </row>
    <row r="7" spans="1:27" x14ac:dyDescent="0.25">
      <c r="A7" t="str">
        <f t="shared" si="0"/>
        <v>COMBDG</v>
      </c>
      <c r="B7" t="s">
        <v>78</v>
      </c>
      <c r="C7" t="s">
        <v>79</v>
      </c>
      <c r="D7" t="s">
        <v>12</v>
      </c>
      <c r="E7" t="s">
        <v>15</v>
      </c>
      <c r="F7" t="s">
        <v>22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1"/>
    </row>
    <row r="8" spans="1:27" x14ac:dyDescent="0.25">
      <c r="A8" t="str">
        <f t="shared" si="0"/>
        <v>PUBBDG</v>
      </c>
      <c r="B8" t="s">
        <v>81</v>
      </c>
      <c r="C8" t="s">
        <v>79</v>
      </c>
      <c r="D8" t="s">
        <v>16</v>
      </c>
      <c r="E8" t="s">
        <v>17</v>
      </c>
      <c r="F8" t="s">
        <v>51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1"/>
    </row>
    <row r="9" spans="1:27" x14ac:dyDescent="0.25">
      <c r="A9" t="str">
        <f t="shared" si="0"/>
        <v>COMBDG</v>
      </c>
      <c r="B9" t="s">
        <v>78</v>
      </c>
      <c r="C9" t="s">
        <v>79</v>
      </c>
      <c r="D9" t="s">
        <v>12</v>
      </c>
      <c r="E9" t="s">
        <v>17</v>
      </c>
      <c r="F9" t="s">
        <v>24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1"/>
    </row>
    <row r="10" spans="1:27" x14ac:dyDescent="0.25">
      <c r="A10" t="str">
        <f t="shared" si="0"/>
        <v>COMBDG</v>
      </c>
      <c r="B10" t="s">
        <v>78</v>
      </c>
      <c r="C10" t="s">
        <v>79</v>
      </c>
      <c r="D10" t="s">
        <v>12</v>
      </c>
      <c r="E10" t="s">
        <v>13</v>
      </c>
      <c r="F10" t="s">
        <v>25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1"/>
    </row>
    <row r="11" spans="1:27" x14ac:dyDescent="0.25">
      <c r="A11" t="str">
        <f t="shared" si="0"/>
        <v>COMBDG</v>
      </c>
      <c r="B11" t="s">
        <v>78</v>
      </c>
      <c r="C11" t="s">
        <v>79</v>
      </c>
      <c r="D11" t="s">
        <v>12</v>
      </c>
      <c r="E11" t="s">
        <v>13</v>
      </c>
      <c r="F11" t="s">
        <v>26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1"/>
    </row>
    <row r="12" spans="1:27" x14ac:dyDescent="0.25">
      <c r="A12" t="str">
        <f t="shared" si="0"/>
        <v>COMBDG</v>
      </c>
      <c r="B12" t="s">
        <v>78</v>
      </c>
      <c r="C12" t="s">
        <v>79</v>
      </c>
      <c r="D12" t="s">
        <v>12</v>
      </c>
      <c r="E12" t="s">
        <v>14</v>
      </c>
      <c r="F12" t="s">
        <v>27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1"/>
    </row>
    <row r="13" spans="1:27" x14ac:dyDescent="0.25">
      <c r="A13" t="str">
        <f t="shared" si="0"/>
        <v>COMBDG</v>
      </c>
      <c r="B13" t="s">
        <v>78</v>
      </c>
      <c r="C13" t="s">
        <v>79</v>
      </c>
      <c r="D13" t="s">
        <v>12</v>
      </c>
      <c r="E13" t="s">
        <v>14</v>
      </c>
      <c r="F13" t="s">
        <v>28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1"/>
    </row>
    <row r="14" spans="1:27" x14ac:dyDescent="0.25">
      <c r="A14" t="str">
        <f t="shared" si="0"/>
        <v>COMBDG</v>
      </c>
      <c r="B14" t="s">
        <v>78</v>
      </c>
      <c r="C14" t="s">
        <v>79</v>
      </c>
      <c r="D14" t="s">
        <v>12</v>
      </c>
      <c r="E14" t="s">
        <v>15</v>
      </c>
      <c r="F14" t="s">
        <v>29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1"/>
    </row>
    <row r="15" spans="1:27" x14ac:dyDescent="0.25">
      <c r="A15" t="str">
        <f t="shared" si="0"/>
        <v>COMBDG</v>
      </c>
      <c r="B15" t="s">
        <v>78</v>
      </c>
      <c r="C15" t="s">
        <v>79</v>
      </c>
      <c r="D15" t="s">
        <v>12</v>
      </c>
      <c r="E15" t="s">
        <v>15</v>
      </c>
      <c r="F15" t="s">
        <v>30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1"/>
    </row>
    <row r="16" spans="1:27" x14ac:dyDescent="0.25">
      <c r="A16" t="str">
        <f t="shared" si="0"/>
        <v>COMBDG</v>
      </c>
      <c r="B16" t="s">
        <v>78</v>
      </c>
      <c r="C16" t="s">
        <v>79</v>
      </c>
      <c r="D16" t="s">
        <v>18</v>
      </c>
      <c r="E16" t="s">
        <v>13</v>
      </c>
      <c r="F16" t="s">
        <v>31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1"/>
    </row>
    <row r="17" spans="1:17" x14ac:dyDescent="0.25">
      <c r="A17" t="str">
        <f t="shared" si="0"/>
        <v>COMBDG</v>
      </c>
      <c r="B17" t="s">
        <v>78</v>
      </c>
      <c r="C17" t="s">
        <v>79</v>
      </c>
      <c r="D17" t="s">
        <v>18</v>
      </c>
      <c r="E17" t="s">
        <v>14</v>
      </c>
      <c r="F17" t="s">
        <v>32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1"/>
    </row>
    <row r="18" spans="1:17" x14ac:dyDescent="0.25">
      <c r="A18" t="str">
        <f t="shared" si="0"/>
        <v>COMBDG</v>
      </c>
      <c r="B18" t="s">
        <v>78</v>
      </c>
      <c r="C18" t="s">
        <v>79</v>
      </c>
      <c r="D18" t="s">
        <v>18</v>
      </c>
      <c r="E18" t="s">
        <v>15</v>
      </c>
      <c r="F18" t="s">
        <v>33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1"/>
    </row>
    <row r="19" spans="1:17" x14ac:dyDescent="0.25">
      <c r="A19" t="str">
        <f t="shared" si="0"/>
        <v>INDBDG</v>
      </c>
      <c r="B19" t="s">
        <v>80</v>
      </c>
      <c r="C19" t="s">
        <v>79</v>
      </c>
      <c r="D19" t="s">
        <v>12</v>
      </c>
      <c r="E19" t="s">
        <v>13</v>
      </c>
      <c r="F19" t="s">
        <v>34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1"/>
    </row>
    <row r="20" spans="1:17" x14ac:dyDescent="0.25">
      <c r="A20" t="str">
        <f t="shared" si="0"/>
        <v>INDBDG</v>
      </c>
      <c r="B20" t="s">
        <v>80</v>
      </c>
      <c r="C20" t="s">
        <v>79</v>
      </c>
      <c r="D20" t="s">
        <v>12</v>
      </c>
      <c r="E20" t="s">
        <v>14</v>
      </c>
      <c r="F20" t="s">
        <v>35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1"/>
    </row>
    <row r="21" spans="1:17" x14ac:dyDescent="0.25">
      <c r="A21" t="str">
        <f t="shared" si="0"/>
        <v>INDBDG</v>
      </c>
      <c r="B21" t="s">
        <v>80</v>
      </c>
      <c r="C21" t="s">
        <v>79</v>
      </c>
      <c r="D21" t="s">
        <v>12</v>
      </c>
      <c r="E21" t="s">
        <v>15</v>
      </c>
      <c r="F21" t="s">
        <v>36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1"/>
    </row>
    <row r="22" spans="1:17" x14ac:dyDescent="0.25">
      <c r="A22" t="str">
        <f t="shared" si="0"/>
        <v>INDBDG</v>
      </c>
      <c r="B22" t="s">
        <v>80</v>
      </c>
      <c r="C22" t="s">
        <v>79</v>
      </c>
      <c r="D22" t="s">
        <v>12</v>
      </c>
      <c r="E22" t="s">
        <v>17</v>
      </c>
      <c r="F22" t="s">
        <v>38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1"/>
    </row>
    <row r="23" spans="1:17" x14ac:dyDescent="0.25">
      <c r="A23" t="str">
        <f t="shared" si="0"/>
        <v>INDBDG</v>
      </c>
      <c r="B23" t="s">
        <v>80</v>
      </c>
      <c r="C23" t="s">
        <v>79</v>
      </c>
      <c r="D23" t="s">
        <v>12</v>
      </c>
      <c r="E23" t="s">
        <v>13</v>
      </c>
      <c r="F23" t="s">
        <v>39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1"/>
    </row>
    <row r="24" spans="1:17" x14ac:dyDescent="0.25">
      <c r="A24" t="str">
        <f t="shared" si="0"/>
        <v>INDBDG</v>
      </c>
      <c r="B24" t="s">
        <v>80</v>
      </c>
      <c r="C24" t="s">
        <v>79</v>
      </c>
      <c r="D24" t="s">
        <v>12</v>
      </c>
      <c r="E24" t="s">
        <v>13</v>
      </c>
      <c r="F24" t="s">
        <v>40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1"/>
    </row>
    <row r="25" spans="1:17" x14ac:dyDescent="0.25">
      <c r="A25" t="str">
        <f t="shared" si="0"/>
        <v>INDBDG</v>
      </c>
      <c r="B25" t="s">
        <v>80</v>
      </c>
      <c r="C25" t="s">
        <v>79</v>
      </c>
      <c r="D25" t="s">
        <v>12</v>
      </c>
      <c r="E25" t="s">
        <v>14</v>
      </c>
      <c r="F25" t="s">
        <v>41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1"/>
    </row>
    <row r="26" spans="1:17" x14ac:dyDescent="0.25">
      <c r="A26" t="str">
        <f t="shared" si="0"/>
        <v>INDBDG</v>
      </c>
      <c r="B26" t="s">
        <v>80</v>
      </c>
      <c r="C26" t="s">
        <v>79</v>
      </c>
      <c r="D26" t="s">
        <v>12</v>
      </c>
      <c r="E26" t="s">
        <v>14</v>
      </c>
      <c r="F26" t="s">
        <v>42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1"/>
    </row>
    <row r="27" spans="1:17" x14ac:dyDescent="0.25">
      <c r="A27" t="str">
        <f t="shared" si="0"/>
        <v>INDBDG</v>
      </c>
      <c r="B27" t="s">
        <v>80</v>
      </c>
      <c r="C27" t="s">
        <v>79</v>
      </c>
      <c r="D27" t="s">
        <v>12</v>
      </c>
      <c r="E27" t="s">
        <v>15</v>
      </c>
      <c r="F27" t="s">
        <v>43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1"/>
    </row>
    <row r="28" spans="1:17" x14ac:dyDescent="0.25">
      <c r="A28" t="str">
        <f t="shared" ref="A28:A58" si="1">B28&amp;C28</f>
        <v>INDBDG</v>
      </c>
      <c r="B28" t="s">
        <v>80</v>
      </c>
      <c r="C28" t="s">
        <v>79</v>
      </c>
      <c r="D28" t="s">
        <v>12</v>
      </c>
      <c r="E28" t="s">
        <v>15</v>
      </c>
      <c r="F28" t="s">
        <v>44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1"/>
    </row>
    <row r="29" spans="1:17" x14ac:dyDescent="0.25">
      <c r="A29" t="str">
        <f t="shared" si="1"/>
        <v>INDBDG</v>
      </c>
      <c r="B29" t="s">
        <v>80</v>
      </c>
      <c r="C29" t="s">
        <v>79</v>
      </c>
      <c r="D29" t="s">
        <v>18</v>
      </c>
      <c r="E29" t="s">
        <v>13</v>
      </c>
      <c r="F29" t="s">
        <v>45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1"/>
    </row>
    <row r="30" spans="1:17" x14ac:dyDescent="0.25">
      <c r="A30" t="str">
        <f t="shared" si="1"/>
        <v>INDBDG</v>
      </c>
      <c r="B30" t="s">
        <v>80</v>
      </c>
      <c r="C30" t="s">
        <v>79</v>
      </c>
      <c r="D30" t="s">
        <v>18</v>
      </c>
      <c r="E30" t="s">
        <v>14</v>
      </c>
      <c r="F30" t="s">
        <v>46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1"/>
    </row>
    <row r="31" spans="1:17" x14ac:dyDescent="0.25">
      <c r="A31" t="str">
        <f t="shared" si="1"/>
        <v>INDBDG</v>
      </c>
      <c r="B31" t="s">
        <v>80</v>
      </c>
      <c r="C31" t="s">
        <v>79</v>
      </c>
      <c r="D31" t="s">
        <v>18</v>
      </c>
      <c r="E31" t="s">
        <v>15</v>
      </c>
      <c r="F31" t="s">
        <v>47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1"/>
    </row>
    <row r="32" spans="1:17" x14ac:dyDescent="0.25">
      <c r="A32" t="str">
        <f t="shared" si="1"/>
        <v>PUBBDG</v>
      </c>
      <c r="B32" t="s">
        <v>81</v>
      </c>
      <c r="C32" t="s">
        <v>79</v>
      </c>
      <c r="D32" t="s">
        <v>12</v>
      </c>
      <c r="E32" t="s">
        <v>13</v>
      </c>
      <c r="F32" t="s">
        <v>48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1"/>
    </row>
    <row r="33" spans="1:17" x14ac:dyDescent="0.25">
      <c r="A33" t="str">
        <f t="shared" si="1"/>
        <v>PUBBDG</v>
      </c>
      <c r="B33" t="s">
        <v>81</v>
      </c>
      <c r="C33" t="s">
        <v>79</v>
      </c>
      <c r="D33" t="s">
        <v>12</v>
      </c>
      <c r="E33" t="s">
        <v>14</v>
      </c>
      <c r="F33" t="s">
        <v>49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1"/>
    </row>
    <row r="34" spans="1:17" x14ac:dyDescent="0.25">
      <c r="A34" t="str">
        <f t="shared" si="1"/>
        <v>PUBBDG</v>
      </c>
      <c r="B34" t="s">
        <v>81</v>
      </c>
      <c r="C34" t="s">
        <v>79</v>
      </c>
      <c r="D34" t="s">
        <v>12</v>
      </c>
      <c r="E34" t="s">
        <v>15</v>
      </c>
      <c r="F34" t="s">
        <v>50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1"/>
    </row>
    <row r="35" spans="1:17" x14ac:dyDescent="0.25">
      <c r="A35" t="str">
        <f t="shared" si="1"/>
        <v>PUBBDG</v>
      </c>
      <c r="B35" t="s">
        <v>81</v>
      </c>
      <c r="C35" t="s">
        <v>79</v>
      </c>
      <c r="D35" t="s">
        <v>12</v>
      </c>
      <c r="E35" t="s">
        <v>17</v>
      </c>
      <c r="F35" t="s">
        <v>52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1"/>
    </row>
    <row r="36" spans="1:17" x14ac:dyDescent="0.25">
      <c r="A36" t="str">
        <f t="shared" si="1"/>
        <v>PUBBDG</v>
      </c>
      <c r="B36" t="s">
        <v>81</v>
      </c>
      <c r="C36" t="s">
        <v>79</v>
      </c>
      <c r="D36" t="s">
        <v>12</v>
      </c>
      <c r="E36" t="s">
        <v>13</v>
      </c>
      <c r="F36" t="s">
        <v>53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1"/>
    </row>
    <row r="37" spans="1:17" x14ac:dyDescent="0.25">
      <c r="A37" t="str">
        <f t="shared" si="1"/>
        <v>PUBBDG</v>
      </c>
      <c r="B37" t="s">
        <v>81</v>
      </c>
      <c r="C37" t="s">
        <v>79</v>
      </c>
      <c r="D37" t="s">
        <v>12</v>
      </c>
      <c r="E37" t="s">
        <v>13</v>
      </c>
      <c r="F37" t="s">
        <v>54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1"/>
    </row>
    <row r="38" spans="1:17" x14ac:dyDescent="0.25">
      <c r="A38" t="str">
        <f t="shared" si="1"/>
        <v>PUBBDG</v>
      </c>
      <c r="B38" t="s">
        <v>81</v>
      </c>
      <c r="C38" t="s">
        <v>79</v>
      </c>
      <c r="D38" t="s">
        <v>12</v>
      </c>
      <c r="E38" t="s">
        <v>14</v>
      </c>
      <c r="F38" t="s">
        <v>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1"/>
    </row>
    <row r="39" spans="1:17" x14ac:dyDescent="0.25">
      <c r="A39" t="str">
        <f t="shared" si="1"/>
        <v>PUBBDG</v>
      </c>
      <c r="B39" t="s">
        <v>81</v>
      </c>
      <c r="C39" t="s">
        <v>79</v>
      </c>
      <c r="D39" t="s">
        <v>12</v>
      </c>
      <c r="E39" t="s">
        <v>14</v>
      </c>
      <c r="F39" t="s">
        <v>56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1"/>
    </row>
    <row r="40" spans="1:17" x14ac:dyDescent="0.25">
      <c r="A40" t="str">
        <f t="shared" si="1"/>
        <v>PUBBDG</v>
      </c>
      <c r="B40" t="s">
        <v>81</v>
      </c>
      <c r="C40" t="s">
        <v>79</v>
      </c>
      <c r="D40" t="s">
        <v>12</v>
      </c>
      <c r="E40" t="s">
        <v>15</v>
      </c>
      <c r="F40" t="s">
        <v>57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1"/>
    </row>
    <row r="41" spans="1:17" x14ac:dyDescent="0.25">
      <c r="A41" t="str">
        <f t="shared" si="1"/>
        <v>PUBBDG</v>
      </c>
      <c r="B41" t="s">
        <v>81</v>
      </c>
      <c r="C41" t="s">
        <v>79</v>
      </c>
      <c r="D41" t="s">
        <v>12</v>
      </c>
      <c r="E41" t="s">
        <v>15</v>
      </c>
      <c r="F41" t="s">
        <v>58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1"/>
    </row>
    <row r="42" spans="1:17" x14ac:dyDescent="0.25">
      <c r="A42" t="str">
        <f t="shared" si="1"/>
        <v>PUBBDG</v>
      </c>
      <c r="B42" t="s">
        <v>81</v>
      </c>
      <c r="C42" t="s">
        <v>79</v>
      </c>
      <c r="D42" t="s">
        <v>18</v>
      </c>
      <c r="E42" t="s">
        <v>13</v>
      </c>
      <c r="F42" t="s">
        <v>59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1"/>
    </row>
    <row r="43" spans="1:17" x14ac:dyDescent="0.25">
      <c r="A43" t="str">
        <f t="shared" si="1"/>
        <v>PUBBDG</v>
      </c>
      <c r="B43" t="s">
        <v>81</v>
      </c>
      <c r="C43" t="s">
        <v>79</v>
      </c>
      <c r="D43" t="s">
        <v>18</v>
      </c>
      <c r="E43" t="s">
        <v>14</v>
      </c>
      <c r="F43" t="s">
        <v>60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1"/>
    </row>
    <row r="44" spans="1:17" x14ac:dyDescent="0.25">
      <c r="A44" t="str">
        <f t="shared" si="1"/>
        <v>PUBBDG</v>
      </c>
      <c r="B44" t="s">
        <v>81</v>
      </c>
      <c r="C44" t="s">
        <v>79</v>
      </c>
      <c r="D44" t="s">
        <v>18</v>
      </c>
      <c r="E44" t="s">
        <v>15</v>
      </c>
      <c r="F44" t="s">
        <v>61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1"/>
    </row>
    <row r="45" spans="1:17" x14ac:dyDescent="0.25">
      <c r="A45" t="str">
        <f t="shared" si="1"/>
        <v>RESBDG</v>
      </c>
      <c r="B45" t="s">
        <v>82</v>
      </c>
      <c r="C45" t="s">
        <v>79</v>
      </c>
      <c r="D45" t="s">
        <v>12</v>
      </c>
      <c r="E45" t="s">
        <v>13</v>
      </c>
      <c r="F45" t="s">
        <v>62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1"/>
    </row>
    <row r="46" spans="1:17" x14ac:dyDescent="0.25">
      <c r="A46" t="str">
        <f t="shared" si="1"/>
        <v>RESBDG</v>
      </c>
      <c r="B46" t="s">
        <v>82</v>
      </c>
      <c r="C46" t="s">
        <v>79</v>
      </c>
      <c r="D46" t="s">
        <v>12</v>
      </c>
      <c r="E46" t="s">
        <v>14</v>
      </c>
      <c r="F46" t="s">
        <v>63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1"/>
    </row>
    <row r="47" spans="1:17" x14ac:dyDescent="0.25">
      <c r="A47" t="str">
        <f t="shared" si="1"/>
        <v>RESBDG</v>
      </c>
      <c r="B47" t="s">
        <v>82</v>
      </c>
      <c r="C47" t="s">
        <v>79</v>
      </c>
      <c r="D47" t="s">
        <v>12</v>
      </c>
      <c r="E47" t="s">
        <v>15</v>
      </c>
      <c r="F47" t="s">
        <v>64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1"/>
    </row>
    <row r="48" spans="1:17" x14ac:dyDescent="0.25">
      <c r="A48" t="str">
        <f t="shared" si="1"/>
        <v>RESBDG</v>
      </c>
      <c r="B48" t="s">
        <v>82</v>
      </c>
      <c r="C48" t="s">
        <v>79</v>
      </c>
      <c r="D48" t="s">
        <v>16</v>
      </c>
      <c r="E48" t="s">
        <v>17</v>
      </c>
      <c r="F48" t="s">
        <v>65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1"/>
    </row>
    <row r="49" spans="1:17" x14ac:dyDescent="0.25">
      <c r="A49" t="str">
        <f t="shared" si="1"/>
        <v>RESBDG</v>
      </c>
      <c r="B49" t="s">
        <v>82</v>
      </c>
      <c r="C49" t="s">
        <v>79</v>
      </c>
      <c r="D49" t="s">
        <v>12</v>
      </c>
      <c r="E49" t="s">
        <v>17</v>
      </c>
      <c r="F49" t="s">
        <v>66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1"/>
    </row>
    <row r="50" spans="1:17" x14ac:dyDescent="0.25">
      <c r="A50" t="str">
        <f t="shared" si="1"/>
        <v>RESBDG</v>
      </c>
      <c r="B50" t="s">
        <v>82</v>
      </c>
      <c r="C50" t="s">
        <v>79</v>
      </c>
      <c r="D50" t="s">
        <v>12</v>
      </c>
      <c r="E50" t="s">
        <v>13</v>
      </c>
      <c r="F50" t="s">
        <v>67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1"/>
    </row>
    <row r="51" spans="1:17" x14ac:dyDescent="0.25">
      <c r="A51" t="str">
        <f t="shared" si="1"/>
        <v>RESBDG</v>
      </c>
      <c r="B51" t="s">
        <v>82</v>
      </c>
      <c r="C51" t="s">
        <v>79</v>
      </c>
      <c r="D51" t="s">
        <v>12</v>
      </c>
      <c r="E51" t="s">
        <v>13</v>
      </c>
      <c r="F51" t="s">
        <v>68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1"/>
    </row>
    <row r="52" spans="1:17" x14ac:dyDescent="0.25">
      <c r="A52" t="str">
        <f t="shared" si="1"/>
        <v>RESBDG</v>
      </c>
      <c r="B52" t="s">
        <v>82</v>
      </c>
      <c r="C52" t="s">
        <v>79</v>
      </c>
      <c r="D52" t="s">
        <v>12</v>
      </c>
      <c r="E52" t="s">
        <v>14</v>
      </c>
      <c r="F52" t="s">
        <v>69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1"/>
    </row>
    <row r="53" spans="1:17" x14ac:dyDescent="0.25">
      <c r="A53" t="str">
        <f t="shared" si="1"/>
        <v>RESBDG</v>
      </c>
      <c r="B53" t="s">
        <v>82</v>
      </c>
      <c r="C53" t="s">
        <v>79</v>
      </c>
      <c r="D53" t="s">
        <v>12</v>
      </c>
      <c r="E53" t="s">
        <v>14</v>
      </c>
      <c r="F53" t="s">
        <v>70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1"/>
    </row>
    <row r="54" spans="1:17" x14ac:dyDescent="0.25">
      <c r="A54" t="str">
        <f t="shared" si="1"/>
        <v>RESBDG</v>
      </c>
      <c r="B54" t="s">
        <v>82</v>
      </c>
      <c r="C54" t="s">
        <v>79</v>
      </c>
      <c r="D54" t="s">
        <v>12</v>
      </c>
      <c r="E54" t="s">
        <v>15</v>
      </c>
      <c r="F54" t="s">
        <v>71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1"/>
    </row>
    <row r="55" spans="1:17" x14ac:dyDescent="0.25">
      <c r="A55" t="str">
        <f t="shared" si="1"/>
        <v>RESBDG</v>
      </c>
      <c r="B55" t="s">
        <v>82</v>
      </c>
      <c r="C55" t="s">
        <v>79</v>
      </c>
      <c r="D55" t="s">
        <v>12</v>
      </c>
      <c r="E55" t="s">
        <v>15</v>
      </c>
      <c r="F55" t="s">
        <v>72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1"/>
    </row>
    <row r="56" spans="1:17" x14ac:dyDescent="0.25">
      <c r="A56" t="str">
        <f t="shared" si="1"/>
        <v>RESBDG</v>
      </c>
      <c r="B56" t="s">
        <v>82</v>
      </c>
      <c r="C56" t="s">
        <v>79</v>
      </c>
      <c r="D56" t="s">
        <v>18</v>
      </c>
      <c r="E56" t="s">
        <v>13</v>
      </c>
      <c r="F56" t="s">
        <v>73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1"/>
    </row>
    <row r="57" spans="1:17" x14ac:dyDescent="0.25">
      <c r="A57" t="str">
        <f t="shared" si="1"/>
        <v>RESBDG</v>
      </c>
      <c r="B57" t="s">
        <v>82</v>
      </c>
      <c r="C57" t="s">
        <v>79</v>
      </c>
      <c r="D57" t="s">
        <v>18</v>
      </c>
      <c r="E57" t="s">
        <v>14</v>
      </c>
      <c r="F57" t="s">
        <v>74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1"/>
    </row>
    <row r="58" spans="1:17" x14ac:dyDescent="0.25">
      <c r="A58" t="str">
        <f t="shared" si="1"/>
        <v>RESBDG</v>
      </c>
      <c r="B58" t="s">
        <v>82</v>
      </c>
      <c r="C58" t="s">
        <v>79</v>
      </c>
      <c r="D58" t="s">
        <v>18</v>
      </c>
      <c r="E58" t="s">
        <v>15</v>
      </c>
      <c r="F58" t="s">
        <v>75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1"/>
    </row>
    <row r="59" spans="1:17" x14ac:dyDescent="0.25">
      <c r="A59" t="str">
        <f t="shared" ref="A59" si="2">B59&amp;C59</f>
        <v/>
      </c>
      <c r="L59" s="2"/>
      <c r="M59" s="2"/>
      <c r="N59" s="2"/>
      <c r="O59" s="2"/>
      <c r="P5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57"/>
  <sheetViews>
    <sheetView tabSelected="1" workbookViewId="0">
      <selection activeCell="N24" sqref="N24"/>
    </sheetView>
  </sheetViews>
  <sheetFormatPr defaultRowHeight="15" x14ac:dyDescent="0.25"/>
  <cols>
    <col min="1" max="1" width="40.5703125" bestFit="1" customWidth="1"/>
    <col min="2" max="2" width="15.5703125" bestFit="1" customWidth="1"/>
  </cols>
  <sheetData>
    <row r="1" spans="1:3" x14ac:dyDescent="0.25">
      <c r="A1" t="s">
        <v>1</v>
      </c>
      <c r="B1" t="s">
        <v>4</v>
      </c>
      <c r="C1" t="s">
        <v>6</v>
      </c>
    </row>
    <row r="2" spans="1:3" x14ac:dyDescent="0.25">
      <c r="A2" t="str">
        <f>'Technology Share'!F3</f>
        <v>COMBDGDCOPRDDLAENWELC_23</v>
      </c>
      <c r="B2" t="str">
        <f>"NZ50-ENE-1-"&amp;_xlfn.XLOOKUP(A2,'Technology Share'!F:F,'Technology Share'!A:A)</f>
        <v>NZ50-ENE-1-COMBDG</v>
      </c>
    </row>
    <row r="3" spans="1:3" x14ac:dyDescent="0.25">
      <c r="A3" t="str">
        <f>'Technology Share'!F4</f>
        <v>INDBDGDCOPRDDLAENWELC_23</v>
      </c>
      <c r="B3" t="str">
        <f>"NZ50-ENE-1-"&amp;_xlfn.XLOOKUP(A3,'Technology Share'!F:F,'Technology Share'!A:A)</f>
        <v>NZ50-ENE-1-INDBDG</v>
      </c>
    </row>
    <row r="4" spans="1:3" x14ac:dyDescent="0.25">
      <c r="A4" t="str">
        <f>'Technology Share'!F5</f>
        <v>COMBDGDCOCONHEPLARHWC_23</v>
      </c>
      <c r="B4" t="str">
        <f>"NZ50-ENE-1-"&amp;_xlfn.XLOOKUP(A4,'Technology Share'!F:F,'Technology Share'!A:A)</f>
        <v>NZ50-ENE-1-COMBDG</v>
      </c>
    </row>
    <row r="5" spans="1:3" x14ac:dyDescent="0.25">
      <c r="A5" t="str">
        <f>'Technology Share'!F6</f>
        <v>COMBDGDCOCONHEPMEDHWC_23</v>
      </c>
      <c r="B5" t="str">
        <f>"NZ50-ENE-1-"&amp;_xlfn.XLOOKUP(A5,'Technology Share'!F:F,'Technology Share'!A:A)</f>
        <v>NZ50-ENE-1-COMBDG</v>
      </c>
    </row>
    <row r="6" spans="1:3" x14ac:dyDescent="0.25">
      <c r="A6" t="str">
        <f>'Technology Share'!F7</f>
        <v>COMBDGDCOCONHEPSMAHWC_23</v>
      </c>
      <c r="B6" t="str">
        <f>"NZ50-ENE-1-"&amp;_xlfn.XLOOKUP(A6,'Technology Share'!F:F,'Technology Share'!A:A)</f>
        <v>NZ50-ENE-1-COMBDG</v>
      </c>
    </row>
    <row r="7" spans="1:3" x14ac:dyDescent="0.25">
      <c r="A7" t="str">
        <f>'Technology Share'!F8</f>
        <v>PUBBDGDCOPRDDLAENWELC_23</v>
      </c>
      <c r="B7" t="str">
        <f>"NZ50-ENE-1-"&amp;_xlfn.XLOOKUP(A7,'Technology Share'!F:F,'Technology Share'!A:A)</f>
        <v>NZ50-ENE-1-PUBBDG</v>
      </c>
    </row>
    <row r="8" spans="1:3" x14ac:dyDescent="0.25">
      <c r="A8" t="str">
        <f>'Technology Share'!F9</f>
        <v>COMBDGDCOPRDHEPENWELC_23</v>
      </c>
      <c r="B8" t="str">
        <f>"NZ50-ENE-1-"&amp;_xlfn.XLOOKUP(A8,'Technology Share'!F:F,'Technology Share'!A:A)</f>
        <v>NZ50-ENE-1-COMBDG</v>
      </c>
    </row>
    <row r="9" spans="1:3" x14ac:dyDescent="0.25">
      <c r="A9" t="str">
        <f>'Technology Share'!F10</f>
        <v>COMBDGDCOPRDHEPLARELC_23</v>
      </c>
      <c r="B9" t="str">
        <f>"NZ50-ENE-1-"&amp;_xlfn.XLOOKUP(A9,'Technology Share'!F:F,'Technology Share'!A:A)</f>
        <v>NZ50-ENE-1-COMBDG</v>
      </c>
    </row>
    <row r="10" spans="1:3" x14ac:dyDescent="0.25">
      <c r="A10" t="str">
        <f>'Technology Share'!F11</f>
        <v>COMBDGDCOPRDHEPLARHWP_23</v>
      </c>
      <c r="B10" t="str">
        <f>"NZ50-ENE-1-"&amp;_xlfn.XLOOKUP(A10,'Technology Share'!F:F,'Technology Share'!A:A)</f>
        <v>NZ50-ENE-1-COMBDG</v>
      </c>
    </row>
    <row r="11" spans="1:3" x14ac:dyDescent="0.25">
      <c r="A11" t="str">
        <f>'Technology Share'!F12</f>
        <v>COMBDGDCOPRDHEPMEDELC_23</v>
      </c>
      <c r="B11" t="str">
        <f>"NZ50-ENE-1-"&amp;_xlfn.XLOOKUP(A11,'Technology Share'!F:F,'Technology Share'!A:A)</f>
        <v>NZ50-ENE-1-COMBDG</v>
      </c>
    </row>
    <row r="12" spans="1:3" x14ac:dyDescent="0.25">
      <c r="A12" t="str">
        <f>'Technology Share'!F13</f>
        <v>COMBDGDCOPRDHEPMEDHWP_23</v>
      </c>
      <c r="B12" t="str">
        <f>"NZ50-ENE-1-"&amp;_xlfn.XLOOKUP(A12,'Technology Share'!F:F,'Technology Share'!A:A)</f>
        <v>NZ50-ENE-1-COMBDG</v>
      </c>
    </row>
    <row r="13" spans="1:3" x14ac:dyDescent="0.25">
      <c r="A13" t="str">
        <f>'Technology Share'!F14</f>
        <v>COMBDGDCOPRDHEPSMAELC_23</v>
      </c>
      <c r="B13" t="str">
        <f>"NZ50-ENE-1-"&amp;_xlfn.XLOOKUP(A13,'Technology Share'!F:F,'Technology Share'!A:A)</f>
        <v>NZ50-ENE-1-COMBDG</v>
      </c>
    </row>
    <row r="14" spans="1:3" x14ac:dyDescent="0.25">
      <c r="A14" t="str">
        <f>'Technology Share'!F15</f>
        <v>COMBDGDCOPRDHEPSMAHWP_23</v>
      </c>
      <c r="B14" t="str">
        <f>"NZ50-ENE-1-"&amp;_xlfn.XLOOKUP(A14,'Technology Share'!F:F,'Technology Share'!A:A)</f>
        <v>NZ50-ENE-1-COMBDG</v>
      </c>
    </row>
    <row r="15" spans="1:3" x14ac:dyDescent="0.25">
      <c r="A15" t="str">
        <f>'Technology Share'!F16</f>
        <v>COMBDGDCOSTGHTSLARCW_23</v>
      </c>
      <c r="B15" t="str">
        <f>"NZ50-ENE-1-"&amp;_xlfn.XLOOKUP(A15,'Technology Share'!F:F,'Technology Share'!A:A)</f>
        <v>NZ50-ENE-1-COMBDG</v>
      </c>
    </row>
    <row r="16" spans="1:3" x14ac:dyDescent="0.25">
      <c r="A16" t="str">
        <f>'Technology Share'!F17</f>
        <v>COMBDGDCOSTGHTSMEDCW_23</v>
      </c>
      <c r="B16" t="str">
        <f>"NZ50-ENE-1-"&amp;_xlfn.XLOOKUP(A16,'Technology Share'!F:F,'Technology Share'!A:A)</f>
        <v>NZ50-ENE-1-COMBDG</v>
      </c>
    </row>
    <row r="17" spans="1:2" x14ac:dyDescent="0.25">
      <c r="A17" t="str">
        <f>'Technology Share'!F18</f>
        <v>COMBDGDCOSTGHTSSMACW_23</v>
      </c>
      <c r="B17" t="str">
        <f>"NZ50-ENE-1-"&amp;_xlfn.XLOOKUP(A17,'Technology Share'!F:F,'Technology Share'!A:A)</f>
        <v>NZ50-ENE-1-COMBDG</v>
      </c>
    </row>
    <row r="18" spans="1:2" x14ac:dyDescent="0.25">
      <c r="A18" t="str">
        <f>'Technology Share'!F19</f>
        <v>INDBDGDCOCONHEPLARHWC_23</v>
      </c>
      <c r="B18" t="str">
        <f>"NZ50-ENE-1-"&amp;_xlfn.XLOOKUP(A18,'Technology Share'!F:F,'Technology Share'!A:A)</f>
        <v>NZ50-ENE-1-INDBDG</v>
      </c>
    </row>
    <row r="19" spans="1:2" x14ac:dyDescent="0.25">
      <c r="A19" t="str">
        <f>'Technology Share'!F20</f>
        <v>INDBDGDCOCONHEPMEDHWC_23</v>
      </c>
      <c r="B19" t="str">
        <f>"NZ50-ENE-1-"&amp;_xlfn.XLOOKUP(A19,'Technology Share'!F:F,'Technology Share'!A:A)</f>
        <v>NZ50-ENE-1-INDBDG</v>
      </c>
    </row>
    <row r="20" spans="1:2" x14ac:dyDescent="0.25">
      <c r="A20" t="str">
        <f>'Technology Share'!F21</f>
        <v>INDBDGDCOCONHEPSMAHWC_23</v>
      </c>
      <c r="B20" t="str">
        <f>"NZ50-ENE-1-"&amp;_xlfn.XLOOKUP(A20,'Technology Share'!F:F,'Technology Share'!A:A)</f>
        <v>NZ50-ENE-1-INDBDG</v>
      </c>
    </row>
    <row r="21" spans="1:2" x14ac:dyDescent="0.25">
      <c r="A21" t="str">
        <f>'Technology Share'!F22</f>
        <v>INDBDGDCOPRDHEPENWELC_23</v>
      </c>
      <c r="B21" t="str">
        <f>"NZ50-ENE-1-"&amp;_xlfn.XLOOKUP(A21,'Technology Share'!F:F,'Technology Share'!A:A)</f>
        <v>NZ50-ENE-1-INDBDG</v>
      </c>
    </row>
    <row r="22" spans="1:2" x14ac:dyDescent="0.25">
      <c r="A22" t="str">
        <f>'Technology Share'!F23</f>
        <v>INDBDGDCOPRDHEPLARELC_23</v>
      </c>
      <c r="B22" t="str">
        <f>"NZ50-ENE-1-"&amp;_xlfn.XLOOKUP(A22,'Technology Share'!F:F,'Technology Share'!A:A)</f>
        <v>NZ50-ENE-1-INDBDG</v>
      </c>
    </row>
    <row r="23" spans="1:2" x14ac:dyDescent="0.25">
      <c r="A23" t="str">
        <f>'Technology Share'!F24</f>
        <v>INDBDGDCOPRDHEPLARHWP_23</v>
      </c>
      <c r="B23" t="str">
        <f>"NZ50-ENE-1-"&amp;_xlfn.XLOOKUP(A23,'Technology Share'!F:F,'Technology Share'!A:A)</f>
        <v>NZ50-ENE-1-INDBDG</v>
      </c>
    </row>
    <row r="24" spans="1:2" x14ac:dyDescent="0.25">
      <c r="A24" t="str">
        <f>'Technology Share'!F25</f>
        <v>INDBDGDCOPRDHEPMEDELC_23</v>
      </c>
      <c r="B24" t="str">
        <f>"NZ50-ENE-1-"&amp;_xlfn.XLOOKUP(A24,'Technology Share'!F:F,'Technology Share'!A:A)</f>
        <v>NZ50-ENE-1-INDBDG</v>
      </c>
    </row>
    <row r="25" spans="1:2" x14ac:dyDescent="0.25">
      <c r="A25" t="str">
        <f>'Technology Share'!F26</f>
        <v>INDBDGDCOPRDHEPMEDHWP_23</v>
      </c>
      <c r="B25" t="str">
        <f>"NZ50-ENE-1-"&amp;_xlfn.XLOOKUP(A25,'Technology Share'!F:F,'Technology Share'!A:A)</f>
        <v>NZ50-ENE-1-INDBDG</v>
      </c>
    </row>
    <row r="26" spans="1:2" x14ac:dyDescent="0.25">
      <c r="A26" t="str">
        <f>'Technology Share'!F27</f>
        <v>INDBDGDCOPRDHEPSMAELC_23</v>
      </c>
      <c r="B26" t="str">
        <f>"NZ50-ENE-1-"&amp;_xlfn.XLOOKUP(A26,'Technology Share'!F:F,'Technology Share'!A:A)</f>
        <v>NZ50-ENE-1-INDBDG</v>
      </c>
    </row>
    <row r="27" spans="1:2" x14ac:dyDescent="0.25">
      <c r="A27" t="str">
        <f>'Technology Share'!F28</f>
        <v>INDBDGDCOPRDHEPSMAHWP_23</v>
      </c>
      <c r="B27" t="str">
        <f>"NZ50-ENE-1-"&amp;_xlfn.XLOOKUP(A27,'Technology Share'!F:F,'Technology Share'!A:A)</f>
        <v>NZ50-ENE-1-INDBDG</v>
      </c>
    </row>
    <row r="28" spans="1:2" x14ac:dyDescent="0.25">
      <c r="A28" t="str">
        <f>'Technology Share'!F29</f>
        <v>INDBDGDCOSTGHTSLARCW_23</v>
      </c>
      <c r="B28" t="str">
        <f>"NZ50-ENE-1-"&amp;_xlfn.XLOOKUP(A28,'Technology Share'!F:F,'Technology Share'!A:A)</f>
        <v>NZ50-ENE-1-INDBDG</v>
      </c>
    </row>
    <row r="29" spans="1:2" x14ac:dyDescent="0.25">
      <c r="A29" t="str">
        <f>'Technology Share'!F30</f>
        <v>INDBDGDCOSTGHTSMEDCW_23</v>
      </c>
      <c r="B29" t="str">
        <f>"NZ50-ENE-1-"&amp;_xlfn.XLOOKUP(A29,'Technology Share'!F:F,'Technology Share'!A:A)</f>
        <v>NZ50-ENE-1-INDBDG</v>
      </c>
    </row>
    <row r="30" spans="1:2" x14ac:dyDescent="0.25">
      <c r="A30" t="str">
        <f>'Technology Share'!F31</f>
        <v>INDBDGDCOSTGHTSSMACW_23</v>
      </c>
      <c r="B30" t="str">
        <f>"NZ50-ENE-1-"&amp;_xlfn.XLOOKUP(A30,'Technology Share'!F:F,'Technology Share'!A:A)</f>
        <v>NZ50-ENE-1-INDBDG</v>
      </c>
    </row>
    <row r="31" spans="1:2" x14ac:dyDescent="0.25">
      <c r="A31" t="str">
        <f>'Technology Share'!F32</f>
        <v>PUBBDGDCOCONHEPLARHWC_23</v>
      </c>
      <c r="B31" t="str">
        <f>"NZ50-ENE-1-"&amp;_xlfn.XLOOKUP(A31,'Technology Share'!F:F,'Technology Share'!A:A)</f>
        <v>NZ50-ENE-1-PUBBDG</v>
      </c>
    </row>
    <row r="32" spans="1:2" x14ac:dyDescent="0.25">
      <c r="A32" t="str">
        <f>'Technology Share'!F33</f>
        <v>PUBBDGDCOCONHEPMEDHWC_23</v>
      </c>
      <c r="B32" t="str">
        <f>"NZ50-ENE-1-"&amp;_xlfn.XLOOKUP(A32,'Technology Share'!F:F,'Technology Share'!A:A)</f>
        <v>NZ50-ENE-1-PUBBDG</v>
      </c>
    </row>
    <row r="33" spans="1:2" x14ac:dyDescent="0.25">
      <c r="A33" t="str">
        <f>'Technology Share'!F34</f>
        <v>PUBBDGDCOCONHEPSMAHWC_23</v>
      </c>
      <c r="B33" t="str">
        <f>"NZ50-ENE-1-"&amp;_xlfn.XLOOKUP(A33,'Technology Share'!F:F,'Technology Share'!A:A)</f>
        <v>NZ50-ENE-1-PUBBDG</v>
      </c>
    </row>
    <row r="34" spans="1:2" x14ac:dyDescent="0.25">
      <c r="A34" t="str">
        <f>'Technology Share'!F35</f>
        <v>PUBBDGDCOPRDHEPENWELC_23</v>
      </c>
      <c r="B34" t="str">
        <f>"NZ50-ENE-1-"&amp;_xlfn.XLOOKUP(A34,'Technology Share'!F:F,'Technology Share'!A:A)</f>
        <v>NZ50-ENE-1-PUBBDG</v>
      </c>
    </row>
    <row r="35" spans="1:2" x14ac:dyDescent="0.25">
      <c r="A35" t="str">
        <f>'Technology Share'!F36</f>
        <v>PUBBDGDCOPRDHEPLARELC_23</v>
      </c>
      <c r="B35" t="str">
        <f>"NZ50-ENE-1-"&amp;_xlfn.XLOOKUP(A35,'Technology Share'!F:F,'Technology Share'!A:A)</f>
        <v>NZ50-ENE-1-PUBBDG</v>
      </c>
    </row>
    <row r="36" spans="1:2" x14ac:dyDescent="0.25">
      <c r="A36" t="str">
        <f>'Technology Share'!F37</f>
        <v>PUBBDGDCOPRDHEPLARHWP_23</v>
      </c>
      <c r="B36" t="str">
        <f>"NZ50-ENE-1-"&amp;_xlfn.XLOOKUP(A36,'Technology Share'!F:F,'Technology Share'!A:A)</f>
        <v>NZ50-ENE-1-PUBBDG</v>
      </c>
    </row>
    <row r="37" spans="1:2" x14ac:dyDescent="0.25">
      <c r="A37" t="str">
        <f>'Technology Share'!F38</f>
        <v>PUBBDGDCOPRDHEPMEDELC_23</v>
      </c>
      <c r="B37" t="str">
        <f>"NZ50-ENE-1-"&amp;_xlfn.XLOOKUP(A37,'Technology Share'!F:F,'Technology Share'!A:A)</f>
        <v>NZ50-ENE-1-PUBBDG</v>
      </c>
    </row>
    <row r="38" spans="1:2" x14ac:dyDescent="0.25">
      <c r="A38" t="str">
        <f>'Technology Share'!F39</f>
        <v>PUBBDGDCOPRDHEPMEDHWP_23</v>
      </c>
      <c r="B38" t="str">
        <f>"NZ50-ENE-1-"&amp;_xlfn.XLOOKUP(A38,'Technology Share'!F:F,'Technology Share'!A:A)</f>
        <v>NZ50-ENE-1-PUBBDG</v>
      </c>
    </row>
    <row r="39" spans="1:2" x14ac:dyDescent="0.25">
      <c r="A39" t="str">
        <f>'Technology Share'!F40</f>
        <v>PUBBDGDCOPRDHEPSMAELC_23</v>
      </c>
      <c r="B39" t="str">
        <f>"NZ50-ENE-1-"&amp;_xlfn.XLOOKUP(A39,'Technology Share'!F:F,'Technology Share'!A:A)</f>
        <v>NZ50-ENE-1-PUBBDG</v>
      </c>
    </row>
    <row r="40" spans="1:2" x14ac:dyDescent="0.25">
      <c r="A40" t="str">
        <f>'Technology Share'!F41</f>
        <v>PUBBDGDCOPRDHEPSMAHWP_23</v>
      </c>
      <c r="B40" t="str">
        <f>"NZ50-ENE-1-"&amp;_xlfn.XLOOKUP(A40,'Technology Share'!F:F,'Technology Share'!A:A)</f>
        <v>NZ50-ENE-1-PUBBDG</v>
      </c>
    </row>
    <row r="41" spans="1:2" x14ac:dyDescent="0.25">
      <c r="A41" t="str">
        <f>'Technology Share'!F42</f>
        <v>PUBBDGDCOSTGHTSLARCW_23</v>
      </c>
      <c r="B41" t="str">
        <f>"NZ50-ENE-1-"&amp;_xlfn.XLOOKUP(A41,'Technology Share'!F:F,'Technology Share'!A:A)</f>
        <v>NZ50-ENE-1-PUBBDG</v>
      </c>
    </row>
    <row r="42" spans="1:2" x14ac:dyDescent="0.25">
      <c r="A42" t="str">
        <f>'Technology Share'!F43</f>
        <v>PUBBDGDCOSTGHTSMEDCW_23</v>
      </c>
      <c r="B42" t="str">
        <f>"NZ50-ENE-1-"&amp;_xlfn.XLOOKUP(A42,'Technology Share'!F:F,'Technology Share'!A:A)</f>
        <v>NZ50-ENE-1-PUBBDG</v>
      </c>
    </row>
    <row r="43" spans="1:2" x14ac:dyDescent="0.25">
      <c r="A43" t="str">
        <f>'Technology Share'!F44</f>
        <v>PUBBDGDCOSTGHTSSMACW_23</v>
      </c>
      <c r="B43" t="str">
        <f>"NZ50-ENE-1-"&amp;_xlfn.XLOOKUP(A43,'Technology Share'!F:F,'Technology Share'!A:A)</f>
        <v>NZ50-ENE-1-PUBBDG</v>
      </c>
    </row>
    <row r="44" spans="1:2" x14ac:dyDescent="0.25">
      <c r="A44" t="str">
        <f>'Technology Share'!F45</f>
        <v>RESBDGDCOCONHEPLARHWC_23</v>
      </c>
      <c r="B44" t="str">
        <f>"NZ50-ENE-1-"&amp;_xlfn.XLOOKUP(A44,'Technology Share'!F:F,'Technology Share'!A:A)</f>
        <v>NZ50-ENE-1-RESBDG</v>
      </c>
    </row>
    <row r="45" spans="1:2" x14ac:dyDescent="0.25">
      <c r="A45" t="str">
        <f>'Technology Share'!F46</f>
        <v>RESBDGDCOCONHEPMEDHWC_23</v>
      </c>
      <c r="B45" t="str">
        <f>"NZ50-ENE-1-"&amp;_xlfn.XLOOKUP(A45,'Technology Share'!F:F,'Technology Share'!A:A)</f>
        <v>NZ50-ENE-1-RESBDG</v>
      </c>
    </row>
    <row r="46" spans="1:2" x14ac:dyDescent="0.25">
      <c r="A46" t="str">
        <f>'Technology Share'!F47</f>
        <v>RESBDGDCOCONHEPSMAHWC_23</v>
      </c>
      <c r="B46" t="str">
        <f>"NZ50-ENE-1-"&amp;_xlfn.XLOOKUP(A46,'Technology Share'!F:F,'Technology Share'!A:A)</f>
        <v>NZ50-ENE-1-RESBDG</v>
      </c>
    </row>
    <row r="47" spans="1:2" x14ac:dyDescent="0.25">
      <c r="A47" t="str">
        <f>'Technology Share'!F48</f>
        <v>RESBDGDCOPRDDLAENWELC_23</v>
      </c>
      <c r="B47" t="str">
        <f>"NZ50-ENE-1-"&amp;_xlfn.XLOOKUP(A47,'Technology Share'!F:F,'Technology Share'!A:A)</f>
        <v>NZ50-ENE-1-RESBDG</v>
      </c>
    </row>
    <row r="48" spans="1:2" x14ac:dyDescent="0.25">
      <c r="A48" t="str">
        <f>'Technology Share'!F49</f>
        <v>RESBDGDCOPRDHEPENWELC_23</v>
      </c>
      <c r="B48" t="str">
        <f>"NZ50-ENE-1-"&amp;_xlfn.XLOOKUP(A48,'Technology Share'!F:F,'Technology Share'!A:A)</f>
        <v>NZ50-ENE-1-RESBDG</v>
      </c>
    </row>
    <row r="49" spans="1:2" x14ac:dyDescent="0.25">
      <c r="A49" t="str">
        <f>'Technology Share'!F50</f>
        <v>RESBDGDCOPRDHEPLARELC_23</v>
      </c>
      <c r="B49" t="str">
        <f>"NZ50-ENE-1-"&amp;_xlfn.XLOOKUP(A49,'Technology Share'!F:F,'Technology Share'!A:A)</f>
        <v>NZ50-ENE-1-RESBDG</v>
      </c>
    </row>
    <row r="50" spans="1:2" x14ac:dyDescent="0.25">
      <c r="A50" t="str">
        <f>'Technology Share'!F51</f>
        <v>RESBDGDCOPRDHEPLARHWP_23</v>
      </c>
      <c r="B50" t="str">
        <f>"NZ50-ENE-1-"&amp;_xlfn.XLOOKUP(A50,'Technology Share'!F:F,'Technology Share'!A:A)</f>
        <v>NZ50-ENE-1-RESBDG</v>
      </c>
    </row>
    <row r="51" spans="1:2" x14ac:dyDescent="0.25">
      <c r="A51" t="str">
        <f>'Technology Share'!F52</f>
        <v>RESBDGDCOPRDHEPMEDELC_23</v>
      </c>
      <c r="B51" t="str">
        <f>"NZ50-ENE-1-"&amp;_xlfn.XLOOKUP(A51,'Technology Share'!F:F,'Technology Share'!A:A)</f>
        <v>NZ50-ENE-1-RESBDG</v>
      </c>
    </row>
    <row r="52" spans="1:2" x14ac:dyDescent="0.25">
      <c r="A52" t="str">
        <f>'Technology Share'!F53</f>
        <v>RESBDGDCOPRDHEPMEDHWP_23</v>
      </c>
      <c r="B52" t="str">
        <f>"NZ50-ENE-1-"&amp;_xlfn.XLOOKUP(A52,'Technology Share'!F:F,'Technology Share'!A:A)</f>
        <v>NZ50-ENE-1-RESBDG</v>
      </c>
    </row>
    <row r="53" spans="1:2" x14ac:dyDescent="0.25">
      <c r="A53" t="str">
        <f>'Technology Share'!F54</f>
        <v>RESBDGDCOPRDHEPSMAELC_23</v>
      </c>
      <c r="B53" t="str">
        <f>"NZ50-ENE-1-"&amp;_xlfn.XLOOKUP(A53,'Technology Share'!F:F,'Technology Share'!A:A)</f>
        <v>NZ50-ENE-1-RESBDG</v>
      </c>
    </row>
    <row r="54" spans="1:2" x14ac:dyDescent="0.25">
      <c r="A54" t="str">
        <f>'Technology Share'!F55</f>
        <v>RESBDGDCOPRDHEPSMAHWP_23</v>
      </c>
      <c r="B54" t="str">
        <f>"NZ50-ENE-1-"&amp;_xlfn.XLOOKUP(A54,'Technology Share'!F:F,'Technology Share'!A:A)</f>
        <v>NZ50-ENE-1-RESBDG</v>
      </c>
    </row>
    <row r="55" spans="1:2" x14ac:dyDescent="0.25">
      <c r="A55" t="str">
        <f>'Technology Share'!F56</f>
        <v>RESBDGDCOSTGHTSLARCW_23</v>
      </c>
      <c r="B55" t="str">
        <f>"NZ50-ENE-1-"&amp;_xlfn.XLOOKUP(A55,'Technology Share'!F:F,'Technology Share'!A:A)</f>
        <v>NZ50-ENE-1-RESBDG</v>
      </c>
    </row>
    <row r="56" spans="1:2" x14ac:dyDescent="0.25">
      <c r="A56" t="str">
        <f>'Technology Share'!F57</f>
        <v>RESBDGDCOSTGHTSMEDCW_23</v>
      </c>
      <c r="B56" t="str">
        <f>"NZ50-ENE-1-"&amp;_xlfn.XLOOKUP(A56,'Technology Share'!F:F,'Technology Share'!A:A)</f>
        <v>NZ50-ENE-1-RESBDG</v>
      </c>
    </row>
    <row r="57" spans="1:2" x14ac:dyDescent="0.25">
      <c r="A57" t="str">
        <f>'Technology Share'!F58</f>
        <v>RESBDGDCOSTGHTSSMACW_23</v>
      </c>
      <c r="B57" t="str">
        <f>"NZ50-ENE-1-"&amp;_xlfn.XLOOKUP(A57,'Technology Share'!F:F,'Technology Share'!A:A)</f>
        <v>NZ50-ENE-1-RESBDG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5"/>
  <sheetViews>
    <sheetView workbookViewId="0">
      <selection activeCell="A6" sqref="A6"/>
    </sheetView>
  </sheetViews>
  <sheetFormatPr defaultRowHeight="15" x14ac:dyDescent="0.25"/>
  <cols>
    <col min="1" max="1" width="21" bestFit="1" customWidth="1"/>
    <col min="2" max="2" width="26" bestFit="1" customWidth="1"/>
  </cols>
  <sheetData>
    <row r="1" spans="1:2" x14ac:dyDescent="0.25">
      <c r="A1" t="s">
        <v>4</v>
      </c>
      <c r="B1" t="s">
        <v>6</v>
      </c>
    </row>
    <row r="2" spans="1:2" x14ac:dyDescent="0.25">
      <c r="A2" t="str">
        <f>'NZ50-1_tech_groups'!B2</f>
        <v>NZ50-ENE-1-COMBDG</v>
      </c>
      <c r="B2" t="s">
        <v>83</v>
      </c>
    </row>
    <row r="3" spans="1:2" x14ac:dyDescent="0.25">
      <c r="A3" t="str">
        <f>'NZ50-1_tech_groups'!B36</f>
        <v>NZ50-ENE-1-PUBBDG</v>
      </c>
      <c r="B3" t="s">
        <v>83</v>
      </c>
    </row>
    <row r="4" spans="1:2" x14ac:dyDescent="0.25">
      <c r="A4" t="str">
        <f>'NZ50-1_tech_groups'!B56</f>
        <v>NZ50-ENE-1-RESBDG</v>
      </c>
      <c r="B4" t="s">
        <v>83</v>
      </c>
    </row>
    <row r="5" spans="1:2" ht="13.5" customHeight="1" x14ac:dyDescent="0.25">
      <c r="A5" t="str">
        <f>'NZ50-1_tech_groups'!B27</f>
        <v>NZ50-ENE-1-INDBDG</v>
      </c>
      <c r="B5" t="s">
        <v>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E411-57B0-4703-8780-BF1E3520C254}">
  <sheetPr>
    <tabColor rgb="FFFFFF00"/>
  </sheetPr>
  <dimension ref="A1:E57"/>
  <sheetViews>
    <sheetView topLeftCell="A49" workbookViewId="0">
      <selection activeCell="Y59" sqref="Y58:Y59"/>
    </sheetView>
  </sheetViews>
  <sheetFormatPr defaultRowHeight="15" x14ac:dyDescent="0.25"/>
  <cols>
    <col min="2" max="2" width="39.5703125" customWidth="1"/>
    <col min="3" max="3" width="20.28515625" bestFit="1" customWidth="1"/>
  </cols>
  <sheetData>
    <row r="1" spans="1:5" x14ac:dyDescent="0.25">
      <c r="A1" t="s">
        <v>2</v>
      </c>
      <c r="B1" t="s">
        <v>1</v>
      </c>
      <c r="C1" t="s">
        <v>4</v>
      </c>
      <c r="D1" t="s">
        <v>8</v>
      </c>
      <c r="E1" t="s">
        <v>5</v>
      </c>
    </row>
    <row r="2" spans="1:5" x14ac:dyDescent="0.25">
      <c r="A2" t="s">
        <v>0</v>
      </c>
      <c r="B2" t="str">
        <f>'NZ50-1_tech_groups'!A2</f>
        <v>COMBDGDCOPRDDLAENWELC_23</v>
      </c>
      <c r="C2" t="str">
        <f>_xlfn.XLOOKUP(B2,'NZ50-1_tech_groups'!A:A,'NZ50-1_tech_groups'!B:B)</f>
        <v>NZ50-ENE-1-COMBDG</v>
      </c>
      <c r="D2">
        <v>1</v>
      </c>
    </row>
    <row r="3" spans="1:5" x14ac:dyDescent="0.25">
      <c r="A3" t="s">
        <v>0</v>
      </c>
      <c r="B3" t="str">
        <f>'NZ50-1_tech_groups'!A3</f>
        <v>INDBDGDCOPRDDLAENWELC_23</v>
      </c>
      <c r="C3" t="str">
        <f>_xlfn.XLOOKUP(B3,'NZ50-1_tech_groups'!A:A,'NZ50-1_tech_groups'!B:B)</f>
        <v>NZ50-ENE-1-INDBDG</v>
      </c>
      <c r="D3">
        <v>1</v>
      </c>
    </row>
    <row r="4" spans="1:5" x14ac:dyDescent="0.25">
      <c r="A4" t="s">
        <v>0</v>
      </c>
      <c r="B4" t="str">
        <f>'NZ50-1_tech_groups'!A4</f>
        <v>COMBDGDCOCONHEPLARHWC_23</v>
      </c>
      <c r="C4" t="str">
        <f>_xlfn.XLOOKUP(B4,'NZ50-1_tech_groups'!A:A,'NZ50-1_tech_groups'!B:B)</f>
        <v>NZ50-ENE-1-COMBDG</v>
      </c>
      <c r="D4">
        <v>1</v>
      </c>
    </row>
    <row r="5" spans="1:5" x14ac:dyDescent="0.25">
      <c r="A5" t="s">
        <v>0</v>
      </c>
      <c r="B5" t="str">
        <f>'NZ50-1_tech_groups'!A5</f>
        <v>COMBDGDCOCONHEPMEDHWC_23</v>
      </c>
      <c r="C5" t="str">
        <f>_xlfn.XLOOKUP(B5,'NZ50-1_tech_groups'!A:A,'NZ50-1_tech_groups'!B:B)</f>
        <v>NZ50-ENE-1-COMBDG</v>
      </c>
      <c r="D5">
        <v>1</v>
      </c>
    </row>
    <row r="6" spans="1:5" x14ac:dyDescent="0.25">
      <c r="A6" t="s">
        <v>0</v>
      </c>
      <c r="B6" t="str">
        <f>'NZ50-1_tech_groups'!A6</f>
        <v>COMBDGDCOCONHEPSMAHWC_23</v>
      </c>
      <c r="C6" t="str">
        <f>_xlfn.XLOOKUP(B6,'NZ50-1_tech_groups'!A:A,'NZ50-1_tech_groups'!B:B)</f>
        <v>NZ50-ENE-1-COMBDG</v>
      </c>
      <c r="D6">
        <v>1</v>
      </c>
    </row>
    <row r="7" spans="1:5" x14ac:dyDescent="0.25">
      <c r="A7" t="s">
        <v>0</v>
      </c>
      <c r="B7" t="str">
        <f>'NZ50-1_tech_groups'!A7</f>
        <v>PUBBDGDCOPRDDLAENWELC_23</v>
      </c>
      <c r="C7" t="str">
        <f>_xlfn.XLOOKUP(B7,'NZ50-1_tech_groups'!A:A,'NZ50-1_tech_groups'!B:B)</f>
        <v>NZ50-ENE-1-PUBBDG</v>
      </c>
      <c r="D7">
        <v>1</v>
      </c>
    </row>
    <row r="8" spans="1:5" x14ac:dyDescent="0.25">
      <c r="A8" t="s">
        <v>0</v>
      </c>
      <c r="B8" t="str">
        <f>'NZ50-1_tech_groups'!A8</f>
        <v>COMBDGDCOPRDHEPENWELC_23</v>
      </c>
      <c r="C8" t="str">
        <f>_xlfn.XLOOKUP(B8,'NZ50-1_tech_groups'!A:A,'NZ50-1_tech_groups'!B:B)</f>
        <v>NZ50-ENE-1-COMBDG</v>
      </c>
      <c r="D8">
        <v>1</v>
      </c>
    </row>
    <row r="9" spans="1:5" x14ac:dyDescent="0.25">
      <c r="A9" t="s">
        <v>0</v>
      </c>
      <c r="B9" t="str">
        <f>'NZ50-1_tech_groups'!A9</f>
        <v>COMBDGDCOPRDHEPLARELC_23</v>
      </c>
      <c r="C9" t="str">
        <f>_xlfn.XLOOKUP(B9,'NZ50-1_tech_groups'!A:A,'NZ50-1_tech_groups'!B:B)</f>
        <v>NZ50-ENE-1-COMBDG</v>
      </c>
      <c r="D9">
        <v>1</v>
      </c>
    </row>
    <row r="10" spans="1:5" x14ac:dyDescent="0.25">
      <c r="A10" t="s">
        <v>0</v>
      </c>
      <c r="B10" t="str">
        <f>'NZ50-1_tech_groups'!A10</f>
        <v>COMBDGDCOPRDHEPLARHWP_23</v>
      </c>
      <c r="C10" t="str">
        <f>_xlfn.XLOOKUP(B10,'NZ50-1_tech_groups'!A:A,'NZ50-1_tech_groups'!B:B)</f>
        <v>NZ50-ENE-1-COMBDG</v>
      </c>
      <c r="D10">
        <v>1</v>
      </c>
    </row>
    <row r="11" spans="1:5" x14ac:dyDescent="0.25">
      <c r="A11" t="s">
        <v>0</v>
      </c>
      <c r="B11" t="str">
        <f>'NZ50-1_tech_groups'!A11</f>
        <v>COMBDGDCOPRDHEPMEDELC_23</v>
      </c>
      <c r="C11" t="str">
        <f>_xlfn.XLOOKUP(B11,'NZ50-1_tech_groups'!A:A,'NZ50-1_tech_groups'!B:B)</f>
        <v>NZ50-ENE-1-COMBDG</v>
      </c>
      <c r="D11">
        <v>1</v>
      </c>
    </row>
    <row r="12" spans="1:5" x14ac:dyDescent="0.25">
      <c r="A12" t="s">
        <v>0</v>
      </c>
      <c r="B12" t="str">
        <f>'NZ50-1_tech_groups'!A12</f>
        <v>COMBDGDCOPRDHEPMEDHWP_23</v>
      </c>
      <c r="C12" t="str">
        <f>_xlfn.XLOOKUP(B12,'NZ50-1_tech_groups'!A:A,'NZ50-1_tech_groups'!B:B)</f>
        <v>NZ50-ENE-1-COMBDG</v>
      </c>
      <c r="D12">
        <v>1</v>
      </c>
    </row>
    <row r="13" spans="1:5" x14ac:dyDescent="0.25">
      <c r="A13" t="s">
        <v>0</v>
      </c>
      <c r="B13" t="str">
        <f>'NZ50-1_tech_groups'!A13</f>
        <v>COMBDGDCOPRDHEPSMAELC_23</v>
      </c>
      <c r="C13" t="str">
        <f>_xlfn.XLOOKUP(B13,'NZ50-1_tech_groups'!A:A,'NZ50-1_tech_groups'!B:B)</f>
        <v>NZ50-ENE-1-COMBDG</v>
      </c>
      <c r="D13">
        <v>1</v>
      </c>
    </row>
    <row r="14" spans="1:5" x14ac:dyDescent="0.25">
      <c r="A14" t="s">
        <v>0</v>
      </c>
      <c r="B14" t="str">
        <f>'NZ50-1_tech_groups'!A14</f>
        <v>COMBDGDCOPRDHEPSMAHWP_23</v>
      </c>
      <c r="C14" t="str">
        <f>_xlfn.XLOOKUP(B14,'NZ50-1_tech_groups'!A:A,'NZ50-1_tech_groups'!B:B)</f>
        <v>NZ50-ENE-1-COMBDG</v>
      </c>
      <c r="D14">
        <v>1</v>
      </c>
    </row>
    <row r="15" spans="1:5" x14ac:dyDescent="0.25">
      <c r="A15" t="s">
        <v>0</v>
      </c>
      <c r="B15" t="str">
        <f>'NZ50-1_tech_groups'!A15</f>
        <v>COMBDGDCOSTGHTSLARCW_23</v>
      </c>
      <c r="C15" t="str">
        <f>_xlfn.XLOOKUP(B15,'NZ50-1_tech_groups'!A:A,'NZ50-1_tech_groups'!B:B)</f>
        <v>NZ50-ENE-1-COMBDG</v>
      </c>
      <c r="D15">
        <v>1</v>
      </c>
    </row>
    <row r="16" spans="1:5" x14ac:dyDescent="0.25">
      <c r="A16" t="s">
        <v>0</v>
      </c>
      <c r="B16" t="str">
        <f>'NZ50-1_tech_groups'!A16</f>
        <v>COMBDGDCOSTGHTSMEDCW_23</v>
      </c>
      <c r="C16" t="str">
        <f>_xlfn.XLOOKUP(B16,'NZ50-1_tech_groups'!A:A,'NZ50-1_tech_groups'!B:B)</f>
        <v>NZ50-ENE-1-COMBDG</v>
      </c>
      <c r="D16">
        <v>1</v>
      </c>
    </row>
    <row r="17" spans="1:4" x14ac:dyDescent="0.25">
      <c r="A17" t="s">
        <v>0</v>
      </c>
      <c r="B17" t="str">
        <f>'NZ50-1_tech_groups'!A17</f>
        <v>COMBDGDCOSTGHTSSMACW_23</v>
      </c>
      <c r="C17" t="str">
        <f>_xlfn.XLOOKUP(B17,'NZ50-1_tech_groups'!A:A,'NZ50-1_tech_groups'!B:B)</f>
        <v>NZ50-ENE-1-COMBDG</v>
      </c>
      <c r="D17">
        <v>1</v>
      </c>
    </row>
    <row r="18" spans="1:4" x14ac:dyDescent="0.25">
      <c r="A18" t="s">
        <v>0</v>
      </c>
      <c r="B18" t="str">
        <f>'NZ50-1_tech_groups'!A18</f>
        <v>INDBDGDCOCONHEPLARHWC_23</v>
      </c>
      <c r="C18" t="str">
        <f>_xlfn.XLOOKUP(B18,'NZ50-1_tech_groups'!A:A,'NZ50-1_tech_groups'!B:B)</f>
        <v>NZ50-ENE-1-INDBDG</v>
      </c>
      <c r="D18">
        <v>1</v>
      </c>
    </row>
    <row r="19" spans="1:4" x14ac:dyDescent="0.25">
      <c r="A19" t="s">
        <v>0</v>
      </c>
      <c r="B19" t="str">
        <f>'NZ50-1_tech_groups'!A19</f>
        <v>INDBDGDCOCONHEPMEDHWC_23</v>
      </c>
      <c r="C19" t="str">
        <f>_xlfn.XLOOKUP(B19,'NZ50-1_tech_groups'!A:A,'NZ50-1_tech_groups'!B:B)</f>
        <v>NZ50-ENE-1-INDBDG</v>
      </c>
      <c r="D19">
        <v>1</v>
      </c>
    </row>
    <row r="20" spans="1:4" x14ac:dyDescent="0.25">
      <c r="A20" t="s">
        <v>0</v>
      </c>
      <c r="B20" t="str">
        <f>'NZ50-1_tech_groups'!A20</f>
        <v>INDBDGDCOCONHEPSMAHWC_23</v>
      </c>
      <c r="C20" t="str">
        <f>_xlfn.XLOOKUP(B20,'NZ50-1_tech_groups'!A:A,'NZ50-1_tech_groups'!B:B)</f>
        <v>NZ50-ENE-1-INDBDG</v>
      </c>
      <c r="D20">
        <v>1</v>
      </c>
    </row>
    <row r="21" spans="1:4" x14ac:dyDescent="0.25">
      <c r="A21" t="s">
        <v>0</v>
      </c>
      <c r="B21" t="str">
        <f>'NZ50-1_tech_groups'!A21</f>
        <v>INDBDGDCOPRDHEPENWELC_23</v>
      </c>
      <c r="C21" t="str">
        <f>_xlfn.XLOOKUP(B21,'NZ50-1_tech_groups'!A:A,'NZ50-1_tech_groups'!B:B)</f>
        <v>NZ50-ENE-1-INDBDG</v>
      </c>
      <c r="D21">
        <v>1</v>
      </c>
    </row>
    <row r="22" spans="1:4" x14ac:dyDescent="0.25">
      <c r="A22" t="s">
        <v>0</v>
      </c>
      <c r="B22" t="str">
        <f>'NZ50-1_tech_groups'!A22</f>
        <v>INDBDGDCOPRDHEPLARELC_23</v>
      </c>
      <c r="C22" t="str">
        <f>_xlfn.XLOOKUP(B22,'NZ50-1_tech_groups'!A:A,'NZ50-1_tech_groups'!B:B)</f>
        <v>NZ50-ENE-1-INDBDG</v>
      </c>
      <c r="D22">
        <v>1</v>
      </c>
    </row>
    <row r="23" spans="1:4" x14ac:dyDescent="0.25">
      <c r="A23" t="s">
        <v>0</v>
      </c>
      <c r="B23" t="str">
        <f>'NZ50-1_tech_groups'!A23</f>
        <v>INDBDGDCOPRDHEPLARHWP_23</v>
      </c>
      <c r="C23" t="str">
        <f>_xlfn.XLOOKUP(B23,'NZ50-1_tech_groups'!A:A,'NZ50-1_tech_groups'!B:B)</f>
        <v>NZ50-ENE-1-INDBDG</v>
      </c>
      <c r="D23">
        <v>1</v>
      </c>
    </row>
    <row r="24" spans="1:4" x14ac:dyDescent="0.25">
      <c r="A24" t="s">
        <v>0</v>
      </c>
      <c r="B24" t="str">
        <f>'NZ50-1_tech_groups'!A24</f>
        <v>INDBDGDCOPRDHEPMEDELC_23</v>
      </c>
      <c r="C24" t="str">
        <f>_xlfn.XLOOKUP(B24,'NZ50-1_tech_groups'!A:A,'NZ50-1_tech_groups'!B:B)</f>
        <v>NZ50-ENE-1-INDBDG</v>
      </c>
      <c r="D24">
        <v>1</v>
      </c>
    </row>
    <row r="25" spans="1:4" x14ac:dyDescent="0.25">
      <c r="A25" t="s">
        <v>0</v>
      </c>
      <c r="B25" t="str">
        <f>'NZ50-1_tech_groups'!A25</f>
        <v>INDBDGDCOPRDHEPMEDHWP_23</v>
      </c>
      <c r="C25" t="str">
        <f>_xlfn.XLOOKUP(B25,'NZ50-1_tech_groups'!A:A,'NZ50-1_tech_groups'!B:B)</f>
        <v>NZ50-ENE-1-INDBDG</v>
      </c>
      <c r="D25">
        <v>1</v>
      </c>
    </row>
    <row r="26" spans="1:4" x14ac:dyDescent="0.25">
      <c r="A26" t="s">
        <v>0</v>
      </c>
      <c r="B26" t="str">
        <f>'NZ50-1_tech_groups'!A26</f>
        <v>INDBDGDCOPRDHEPSMAELC_23</v>
      </c>
      <c r="C26" t="str">
        <f>_xlfn.XLOOKUP(B26,'NZ50-1_tech_groups'!A:A,'NZ50-1_tech_groups'!B:B)</f>
        <v>NZ50-ENE-1-INDBDG</v>
      </c>
      <c r="D26">
        <v>1</v>
      </c>
    </row>
    <row r="27" spans="1:4" x14ac:dyDescent="0.25">
      <c r="A27" t="s">
        <v>0</v>
      </c>
      <c r="B27" t="str">
        <f>'NZ50-1_tech_groups'!A27</f>
        <v>INDBDGDCOPRDHEPSMAHWP_23</v>
      </c>
      <c r="C27" t="str">
        <f>_xlfn.XLOOKUP(B27,'NZ50-1_tech_groups'!A:A,'NZ50-1_tech_groups'!B:B)</f>
        <v>NZ50-ENE-1-INDBDG</v>
      </c>
      <c r="D27">
        <v>1</v>
      </c>
    </row>
    <row r="28" spans="1:4" x14ac:dyDescent="0.25">
      <c r="A28" t="s">
        <v>0</v>
      </c>
      <c r="B28" t="str">
        <f>'NZ50-1_tech_groups'!A28</f>
        <v>INDBDGDCOSTGHTSLARCW_23</v>
      </c>
      <c r="C28" t="str">
        <f>_xlfn.XLOOKUP(B28,'NZ50-1_tech_groups'!A:A,'NZ50-1_tech_groups'!B:B)</f>
        <v>NZ50-ENE-1-INDBDG</v>
      </c>
      <c r="D28">
        <v>1</v>
      </c>
    </row>
    <row r="29" spans="1:4" x14ac:dyDescent="0.25">
      <c r="A29" t="s">
        <v>0</v>
      </c>
      <c r="B29" t="str">
        <f>'NZ50-1_tech_groups'!A29</f>
        <v>INDBDGDCOSTGHTSMEDCW_23</v>
      </c>
      <c r="C29" t="str">
        <f>_xlfn.XLOOKUP(B29,'NZ50-1_tech_groups'!A:A,'NZ50-1_tech_groups'!B:B)</f>
        <v>NZ50-ENE-1-INDBDG</v>
      </c>
      <c r="D29">
        <v>1</v>
      </c>
    </row>
    <row r="30" spans="1:4" x14ac:dyDescent="0.25">
      <c r="A30" t="s">
        <v>0</v>
      </c>
      <c r="B30" t="str">
        <f>'NZ50-1_tech_groups'!A30</f>
        <v>INDBDGDCOSTGHTSSMACW_23</v>
      </c>
      <c r="C30" t="str">
        <f>_xlfn.XLOOKUP(B30,'NZ50-1_tech_groups'!A:A,'NZ50-1_tech_groups'!B:B)</f>
        <v>NZ50-ENE-1-INDBDG</v>
      </c>
      <c r="D30">
        <v>1</v>
      </c>
    </row>
    <row r="31" spans="1:4" x14ac:dyDescent="0.25">
      <c r="A31" t="s">
        <v>0</v>
      </c>
      <c r="B31" t="str">
        <f>'NZ50-1_tech_groups'!A31</f>
        <v>PUBBDGDCOCONHEPLARHWC_23</v>
      </c>
      <c r="C31" t="str">
        <f>_xlfn.XLOOKUP(B31,'NZ50-1_tech_groups'!A:A,'NZ50-1_tech_groups'!B:B)</f>
        <v>NZ50-ENE-1-PUBBDG</v>
      </c>
      <c r="D31">
        <v>1</v>
      </c>
    </row>
    <row r="32" spans="1:4" x14ac:dyDescent="0.25">
      <c r="A32" t="s">
        <v>0</v>
      </c>
      <c r="B32" t="str">
        <f>'NZ50-1_tech_groups'!A32</f>
        <v>PUBBDGDCOCONHEPMEDHWC_23</v>
      </c>
      <c r="C32" t="str">
        <f>_xlfn.XLOOKUP(B32,'NZ50-1_tech_groups'!A:A,'NZ50-1_tech_groups'!B:B)</f>
        <v>NZ50-ENE-1-PUBBDG</v>
      </c>
      <c r="D32">
        <v>1</v>
      </c>
    </row>
    <row r="33" spans="1:4" x14ac:dyDescent="0.25">
      <c r="A33" t="s">
        <v>0</v>
      </c>
      <c r="B33" t="str">
        <f>'NZ50-1_tech_groups'!A33</f>
        <v>PUBBDGDCOCONHEPSMAHWC_23</v>
      </c>
      <c r="C33" t="str">
        <f>_xlfn.XLOOKUP(B33,'NZ50-1_tech_groups'!A:A,'NZ50-1_tech_groups'!B:B)</f>
        <v>NZ50-ENE-1-PUBBDG</v>
      </c>
      <c r="D33">
        <v>1</v>
      </c>
    </row>
    <row r="34" spans="1:4" x14ac:dyDescent="0.25">
      <c r="A34" t="s">
        <v>0</v>
      </c>
      <c r="B34" t="str">
        <f>'NZ50-1_tech_groups'!A34</f>
        <v>PUBBDGDCOPRDHEPENWELC_23</v>
      </c>
      <c r="C34" t="str">
        <f>_xlfn.XLOOKUP(B34,'NZ50-1_tech_groups'!A:A,'NZ50-1_tech_groups'!B:B)</f>
        <v>NZ50-ENE-1-PUBBDG</v>
      </c>
      <c r="D34">
        <v>1</v>
      </c>
    </row>
    <row r="35" spans="1:4" x14ac:dyDescent="0.25">
      <c r="A35" t="s">
        <v>0</v>
      </c>
      <c r="B35" t="str">
        <f>'NZ50-1_tech_groups'!A35</f>
        <v>PUBBDGDCOPRDHEPLARELC_23</v>
      </c>
      <c r="C35" t="str">
        <f>_xlfn.XLOOKUP(B35,'NZ50-1_tech_groups'!A:A,'NZ50-1_tech_groups'!B:B)</f>
        <v>NZ50-ENE-1-PUBBDG</v>
      </c>
      <c r="D35">
        <v>1</v>
      </c>
    </row>
    <row r="36" spans="1:4" x14ac:dyDescent="0.25">
      <c r="A36" t="s">
        <v>0</v>
      </c>
      <c r="B36" t="str">
        <f>'NZ50-1_tech_groups'!A36</f>
        <v>PUBBDGDCOPRDHEPLARHWP_23</v>
      </c>
      <c r="C36" t="str">
        <f>_xlfn.XLOOKUP(B36,'NZ50-1_tech_groups'!A:A,'NZ50-1_tech_groups'!B:B)</f>
        <v>NZ50-ENE-1-PUBBDG</v>
      </c>
      <c r="D36">
        <v>1</v>
      </c>
    </row>
    <row r="37" spans="1:4" x14ac:dyDescent="0.25">
      <c r="A37" t="s">
        <v>0</v>
      </c>
      <c r="B37" t="str">
        <f>'NZ50-1_tech_groups'!A37</f>
        <v>PUBBDGDCOPRDHEPMEDELC_23</v>
      </c>
      <c r="C37" t="str">
        <f>_xlfn.XLOOKUP(B37,'NZ50-1_tech_groups'!A:A,'NZ50-1_tech_groups'!B:B)</f>
        <v>NZ50-ENE-1-PUBBDG</v>
      </c>
      <c r="D37">
        <v>1</v>
      </c>
    </row>
    <row r="38" spans="1:4" x14ac:dyDescent="0.25">
      <c r="A38" t="s">
        <v>0</v>
      </c>
      <c r="B38" t="str">
        <f>'NZ50-1_tech_groups'!A38</f>
        <v>PUBBDGDCOPRDHEPMEDHWP_23</v>
      </c>
      <c r="C38" t="str">
        <f>_xlfn.XLOOKUP(B38,'NZ50-1_tech_groups'!A:A,'NZ50-1_tech_groups'!B:B)</f>
        <v>NZ50-ENE-1-PUBBDG</v>
      </c>
      <c r="D38">
        <v>1</v>
      </c>
    </row>
    <row r="39" spans="1:4" x14ac:dyDescent="0.25">
      <c r="A39" t="s">
        <v>0</v>
      </c>
      <c r="B39" t="str">
        <f>'NZ50-1_tech_groups'!A39</f>
        <v>PUBBDGDCOPRDHEPSMAELC_23</v>
      </c>
      <c r="C39" t="str">
        <f>_xlfn.XLOOKUP(B39,'NZ50-1_tech_groups'!A:A,'NZ50-1_tech_groups'!B:B)</f>
        <v>NZ50-ENE-1-PUBBDG</v>
      </c>
      <c r="D39">
        <v>1</v>
      </c>
    </row>
    <row r="40" spans="1:4" x14ac:dyDescent="0.25">
      <c r="A40" t="s">
        <v>0</v>
      </c>
      <c r="B40" t="str">
        <f>'NZ50-1_tech_groups'!A40</f>
        <v>PUBBDGDCOPRDHEPSMAHWP_23</v>
      </c>
      <c r="C40" t="str">
        <f>_xlfn.XLOOKUP(B40,'NZ50-1_tech_groups'!A:A,'NZ50-1_tech_groups'!B:B)</f>
        <v>NZ50-ENE-1-PUBBDG</v>
      </c>
      <c r="D40">
        <v>1</v>
      </c>
    </row>
    <row r="41" spans="1:4" x14ac:dyDescent="0.25">
      <c r="A41" t="s">
        <v>0</v>
      </c>
      <c r="B41" t="str">
        <f>'NZ50-1_tech_groups'!A41</f>
        <v>PUBBDGDCOSTGHTSLARCW_23</v>
      </c>
      <c r="C41" t="str">
        <f>_xlfn.XLOOKUP(B41,'NZ50-1_tech_groups'!A:A,'NZ50-1_tech_groups'!B:B)</f>
        <v>NZ50-ENE-1-PUBBDG</v>
      </c>
      <c r="D41">
        <v>1</v>
      </c>
    </row>
    <row r="42" spans="1:4" x14ac:dyDescent="0.25">
      <c r="A42" t="s">
        <v>0</v>
      </c>
      <c r="B42" t="str">
        <f>'NZ50-1_tech_groups'!A42</f>
        <v>PUBBDGDCOSTGHTSMEDCW_23</v>
      </c>
      <c r="C42" t="str">
        <f>_xlfn.XLOOKUP(B42,'NZ50-1_tech_groups'!A:A,'NZ50-1_tech_groups'!B:B)</f>
        <v>NZ50-ENE-1-PUBBDG</v>
      </c>
      <c r="D42">
        <v>1</v>
      </c>
    </row>
    <row r="43" spans="1:4" x14ac:dyDescent="0.25">
      <c r="A43" t="s">
        <v>0</v>
      </c>
      <c r="B43" t="str">
        <f>'NZ50-1_tech_groups'!A43</f>
        <v>PUBBDGDCOSTGHTSSMACW_23</v>
      </c>
      <c r="C43" t="str">
        <f>_xlfn.XLOOKUP(B43,'NZ50-1_tech_groups'!A:A,'NZ50-1_tech_groups'!B:B)</f>
        <v>NZ50-ENE-1-PUBBDG</v>
      </c>
      <c r="D43">
        <v>1</v>
      </c>
    </row>
    <row r="44" spans="1:4" x14ac:dyDescent="0.25">
      <c r="A44" t="s">
        <v>0</v>
      </c>
      <c r="B44" t="str">
        <f>'NZ50-1_tech_groups'!A44</f>
        <v>RESBDGDCOCONHEPLARHWC_23</v>
      </c>
      <c r="C44" t="str">
        <f>_xlfn.XLOOKUP(B44,'NZ50-1_tech_groups'!A:A,'NZ50-1_tech_groups'!B:B)</f>
        <v>NZ50-ENE-1-RESBDG</v>
      </c>
      <c r="D44">
        <v>1</v>
      </c>
    </row>
    <row r="45" spans="1:4" x14ac:dyDescent="0.25">
      <c r="A45" t="s">
        <v>0</v>
      </c>
      <c r="B45" t="str">
        <f>'NZ50-1_tech_groups'!A45</f>
        <v>RESBDGDCOCONHEPMEDHWC_23</v>
      </c>
      <c r="C45" t="str">
        <f>_xlfn.XLOOKUP(B45,'NZ50-1_tech_groups'!A:A,'NZ50-1_tech_groups'!B:B)</f>
        <v>NZ50-ENE-1-RESBDG</v>
      </c>
      <c r="D45">
        <v>1</v>
      </c>
    </row>
    <row r="46" spans="1:4" x14ac:dyDescent="0.25">
      <c r="A46" t="s">
        <v>0</v>
      </c>
      <c r="B46" t="str">
        <f>'NZ50-1_tech_groups'!A46</f>
        <v>RESBDGDCOCONHEPSMAHWC_23</v>
      </c>
      <c r="C46" t="str">
        <f>_xlfn.XLOOKUP(B46,'NZ50-1_tech_groups'!A:A,'NZ50-1_tech_groups'!B:B)</f>
        <v>NZ50-ENE-1-RESBDG</v>
      </c>
      <c r="D46">
        <v>1</v>
      </c>
    </row>
    <row r="47" spans="1:4" x14ac:dyDescent="0.25">
      <c r="A47" t="s">
        <v>0</v>
      </c>
      <c r="B47" t="str">
        <f>'NZ50-1_tech_groups'!A47</f>
        <v>RESBDGDCOPRDDLAENWELC_23</v>
      </c>
      <c r="C47" t="str">
        <f>_xlfn.XLOOKUP(B47,'NZ50-1_tech_groups'!A:A,'NZ50-1_tech_groups'!B:B)</f>
        <v>NZ50-ENE-1-RESBDG</v>
      </c>
      <c r="D47">
        <v>1</v>
      </c>
    </row>
    <row r="48" spans="1:4" x14ac:dyDescent="0.25">
      <c r="A48" t="s">
        <v>0</v>
      </c>
      <c r="B48" t="str">
        <f>'NZ50-1_tech_groups'!A48</f>
        <v>RESBDGDCOPRDHEPENWELC_23</v>
      </c>
      <c r="C48" t="str">
        <f>_xlfn.XLOOKUP(B48,'NZ50-1_tech_groups'!A:A,'NZ50-1_tech_groups'!B:B)</f>
        <v>NZ50-ENE-1-RESBDG</v>
      </c>
      <c r="D48">
        <v>1</v>
      </c>
    </row>
    <row r="49" spans="1:4" x14ac:dyDescent="0.25">
      <c r="A49" t="s">
        <v>0</v>
      </c>
      <c r="B49" t="str">
        <f>'NZ50-1_tech_groups'!A49</f>
        <v>RESBDGDCOPRDHEPLARELC_23</v>
      </c>
      <c r="C49" t="str">
        <f>_xlfn.XLOOKUP(B49,'NZ50-1_tech_groups'!A:A,'NZ50-1_tech_groups'!B:B)</f>
        <v>NZ50-ENE-1-RESBDG</v>
      </c>
      <c r="D49">
        <v>1</v>
      </c>
    </row>
    <row r="50" spans="1:4" x14ac:dyDescent="0.25">
      <c r="A50" t="s">
        <v>0</v>
      </c>
      <c r="B50" t="str">
        <f>'NZ50-1_tech_groups'!A50</f>
        <v>RESBDGDCOPRDHEPLARHWP_23</v>
      </c>
      <c r="C50" t="str">
        <f>_xlfn.XLOOKUP(B50,'NZ50-1_tech_groups'!A:A,'NZ50-1_tech_groups'!B:B)</f>
        <v>NZ50-ENE-1-RESBDG</v>
      </c>
      <c r="D50">
        <v>1</v>
      </c>
    </row>
    <row r="51" spans="1:4" x14ac:dyDescent="0.25">
      <c r="A51" t="s">
        <v>0</v>
      </c>
      <c r="B51" t="str">
        <f>'NZ50-1_tech_groups'!A51</f>
        <v>RESBDGDCOPRDHEPMEDELC_23</v>
      </c>
      <c r="C51" t="str">
        <f>_xlfn.XLOOKUP(B51,'NZ50-1_tech_groups'!A:A,'NZ50-1_tech_groups'!B:B)</f>
        <v>NZ50-ENE-1-RESBDG</v>
      </c>
      <c r="D51">
        <v>1</v>
      </c>
    </row>
    <row r="52" spans="1:4" x14ac:dyDescent="0.25">
      <c r="A52" t="s">
        <v>0</v>
      </c>
      <c r="B52" t="str">
        <f>'NZ50-1_tech_groups'!A52</f>
        <v>RESBDGDCOPRDHEPMEDHWP_23</v>
      </c>
      <c r="C52" t="str">
        <f>_xlfn.XLOOKUP(B52,'NZ50-1_tech_groups'!A:A,'NZ50-1_tech_groups'!B:B)</f>
        <v>NZ50-ENE-1-RESBDG</v>
      </c>
      <c r="D52">
        <v>1</v>
      </c>
    </row>
    <row r="53" spans="1:4" x14ac:dyDescent="0.25">
      <c r="A53" t="s">
        <v>0</v>
      </c>
      <c r="B53" t="str">
        <f>'NZ50-1_tech_groups'!A53</f>
        <v>RESBDGDCOPRDHEPSMAELC_23</v>
      </c>
      <c r="C53" t="str">
        <f>_xlfn.XLOOKUP(B53,'NZ50-1_tech_groups'!A:A,'NZ50-1_tech_groups'!B:B)</f>
        <v>NZ50-ENE-1-RESBDG</v>
      </c>
      <c r="D53">
        <v>1</v>
      </c>
    </row>
    <row r="54" spans="1:4" x14ac:dyDescent="0.25">
      <c r="A54" t="s">
        <v>0</v>
      </c>
      <c r="B54" t="str">
        <f>'NZ50-1_tech_groups'!A54</f>
        <v>RESBDGDCOPRDHEPSMAHWP_23</v>
      </c>
      <c r="C54" t="str">
        <f>_xlfn.XLOOKUP(B54,'NZ50-1_tech_groups'!A:A,'NZ50-1_tech_groups'!B:B)</f>
        <v>NZ50-ENE-1-RESBDG</v>
      </c>
      <c r="D54">
        <v>1</v>
      </c>
    </row>
    <row r="55" spans="1:4" x14ac:dyDescent="0.25">
      <c r="A55" t="s">
        <v>0</v>
      </c>
      <c r="B55" t="str">
        <f>'NZ50-1_tech_groups'!A55</f>
        <v>RESBDGDCOSTGHTSLARCW_23</v>
      </c>
      <c r="C55" t="str">
        <f>_xlfn.XLOOKUP(B55,'NZ50-1_tech_groups'!A:A,'NZ50-1_tech_groups'!B:B)</f>
        <v>NZ50-ENE-1-RESBDG</v>
      </c>
      <c r="D55">
        <v>1</v>
      </c>
    </row>
    <row r="56" spans="1:4" x14ac:dyDescent="0.25">
      <c r="A56" t="s">
        <v>0</v>
      </c>
      <c r="B56" t="str">
        <f>'NZ50-1_tech_groups'!A56</f>
        <v>RESBDGDCOSTGHTSMEDCW_23</v>
      </c>
      <c r="C56" t="str">
        <f>_xlfn.XLOOKUP(B56,'NZ50-1_tech_groups'!A:A,'NZ50-1_tech_groups'!B:B)</f>
        <v>NZ50-ENE-1-RESBDG</v>
      </c>
      <c r="D56">
        <v>1</v>
      </c>
    </row>
    <row r="57" spans="1:4" x14ac:dyDescent="0.25">
      <c r="A57" t="s">
        <v>0</v>
      </c>
      <c r="B57" t="str">
        <f>'NZ50-1_tech_groups'!A57</f>
        <v>RESBDGDCOSTGHTSSMACW_23</v>
      </c>
      <c r="C57" t="str">
        <f>_xlfn.XLOOKUP(B57,'NZ50-1_tech_groups'!A:A,'NZ50-1_tech_groups'!B:B)</f>
        <v>NZ50-ENE-1-RESBDG</v>
      </c>
      <c r="D5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 filterMode="1">
    <tabColor rgb="FFFFFF00"/>
  </sheetPr>
  <dimension ref="A1:G281"/>
  <sheetViews>
    <sheetView workbookViewId="0">
      <selection activeCell="B1" sqref="B1:F1048576"/>
    </sheetView>
  </sheetViews>
  <sheetFormatPr defaultRowHeight="15" x14ac:dyDescent="0.25"/>
  <cols>
    <col min="4" max="4" width="40.5703125" bestFit="1" customWidth="1"/>
    <col min="5" max="5" width="20.28515625" bestFit="1" customWidth="1"/>
    <col min="6" max="6" width="12.28515625" bestFit="1" customWidth="1"/>
    <col min="7" max="7" width="9.85546875" bestFit="1" customWidth="1"/>
  </cols>
  <sheetData>
    <row r="1" spans="1:7" ht="14.25" customHeight="1" x14ac:dyDescent="0.25">
      <c r="A1" t="s">
        <v>7</v>
      </c>
      <c r="B1" t="s">
        <v>2</v>
      </c>
      <c r="C1" t="s">
        <v>3</v>
      </c>
      <c r="D1" t="s">
        <v>1</v>
      </c>
      <c r="E1" t="s">
        <v>4</v>
      </c>
      <c r="F1" t="s">
        <v>84</v>
      </c>
      <c r="G1" t="s">
        <v>5</v>
      </c>
    </row>
    <row r="2" spans="1:7" hidden="1" x14ac:dyDescent="0.25">
      <c r="A2">
        <f t="shared" ref="A2:A12" si="0">IF(F2=0,1,0)</f>
        <v>0</v>
      </c>
      <c r="B2" t="s">
        <v>0</v>
      </c>
      <c r="C2">
        <v>2030</v>
      </c>
      <c r="D2" t="str">
        <f>'Technology Share'!F3</f>
        <v>COMBDGDCOPRDDLAENWELC_23</v>
      </c>
      <c r="E2" t="str">
        <f>_xlfn.XLOOKUP(D2,'NZ50-1_tech_groups'!A:A,'NZ50-1_tech_groups'!B:B)</f>
        <v>NZ50-ENE-1-COMBDG</v>
      </c>
      <c r="F2" t="str">
        <f>IF(VLOOKUP(D2,'Technology Share'!F:P,HLOOKUP(C2,'Technology Share'!$F$1:$P$2,2,FALSE),FALSE)=1,"",VLOOKUP(D2,'Technology Share'!F:P,HLOOKUP(C2,'Technology Share'!$G$1:$P$2,2,FALSE),FALSE))</f>
        <v/>
      </c>
    </row>
    <row r="3" spans="1:7" hidden="1" x14ac:dyDescent="0.25">
      <c r="A3">
        <f t="shared" si="0"/>
        <v>0</v>
      </c>
      <c r="B3" t="s">
        <v>0</v>
      </c>
      <c r="C3">
        <v>2030</v>
      </c>
      <c r="D3" t="str">
        <f>'Technology Share'!F4</f>
        <v>INDBDGDCOPRDDLAENWELC_23</v>
      </c>
      <c r="E3" t="str">
        <f>_xlfn.XLOOKUP(D3,'NZ50-1_tech_groups'!A:A,'NZ50-1_tech_groups'!B:B)</f>
        <v>NZ50-ENE-1-INDBDG</v>
      </c>
      <c r="F3" t="str">
        <f>IF(VLOOKUP(D3,'Technology Share'!F:P,HLOOKUP(C3,'Technology Share'!$F$1:$P$2,2,FALSE),FALSE)=1,"",VLOOKUP(D3,'Technology Share'!F:P,HLOOKUP(C3,'Technology Share'!$G$1:$P$2,2,FALSE),FALSE))</f>
        <v/>
      </c>
    </row>
    <row r="4" spans="1:7" x14ac:dyDescent="0.25">
      <c r="A4">
        <f t="shared" si="0"/>
        <v>1</v>
      </c>
      <c r="B4" t="s">
        <v>0</v>
      </c>
      <c r="C4">
        <v>2030</v>
      </c>
      <c r="D4" t="str">
        <f>'Technology Share'!F5</f>
        <v>COMBDGDCOCONHEPLARHWC_23</v>
      </c>
      <c r="E4" t="str">
        <f>_xlfn.XLOOKUP(D4,'NZ50-1_tech_groups'!A:A,'NZ50-1_tech_groups'!B:B)</f>
        <v>NZ50-ENE-1-COMBDG</v>
      </c>
      <c r="F4">
        <f>IF(VLOOKUP(D4,'Technology Share'!F:P,HLOOKUP(C4,'Technology Share'!$F$1:$P$2,2,FALSE),FALSE)=1,"",VLOOKUP(D4,'Technology Share'!F:P,HLOOKUP(C4,'Technology Share'!$G$1:$P$2,2,FALSE),FALSE))</f>
        <v>0</v>
      </c>
    </row>
    <row r="5" spans="1:7" x14ac:dyDescent="0.25">
      <c r="A5">
        <f t="shared" si="0"/>
        <v>1</v>
      </c>
      <c r="B5" t="s">
        <v>0</v>
      </c>
      <c r="C5">
        <v>2030</v>
      </c>
      <c r="D5" t="str">
        <f>'Technology Share'!F6</f>
        <v>COMBDGDCOCONHEPMEDHWC_23</v>
      </c>
      <c r="E5" t="str">
        <f>_xlfn.XLOOKUP(D5,'NZ50-1_tech_groups'!A:A,'NZ50-1_tech_groups'!B:B)</f>
        <v>NZ50-ENE-1-COMBDG</v>
      </c>
      <c r="F5">
        <f>IF(VLOOKUP(D5,'Technology Share'!F:P,HLOOKUP(C5,'Technology Share'!$F$1:$P$2,2,FALSE),FALSE)=1,"",VLOOKUP(D5,'Technology Share'!F:P,HLOOKUP(C5,'Technology Share'!$G$1:$P$2,2,FALSE),FALSE))</f>
        <v>0</v>
      </c>
    </row>
    <row r="6" spans="1:7" x14ac:dyDescent="0.25">
      <c r="A6">
        <f t="shared" si="0"/>
        <v>1</v>
      </c>
      <c r="B6" t="s">
        <v>0</v>
      </c>
      <c r="C6">
        <v>2030</v>
      </c>
      <c r="D6" t="str">
        <f>'Technology Share'!F7</f>
        <v>COMBDGDCOCONHEPSMAHWC_23</v>
      </c>
      <c r="E6" t="str">
        <f>_xlfn.XLOOKUP(D6,'NZ50-1_tech_groups'!A:A,'NZ50-1_tech_groups'!B:B)</f>
        <v>NZ50-ENE-1-COMBDG</v>
      </c>
      <c r="F6">
        <f>IF(VLOOKUP(D6,'Technology Share'!F:P,HLOOKUP(C6,'Technology Share'!$F$1:$P$2,2,FALSE),FALSE)=1,"",VLOOKUP(D6,'Technology Share'!F:P,HLOOKUP(C6,'Technology Share'!$G$1:$P$2,2,FALSE),FALSE))</f>
        <v>0</v>
      </c>
    </row>
    <row r="7" spans="1:7" hidden="1" x14ac:dyDescent="0.25">
      <c r="A7">
        <f t="shared" si="0"/>
        <v>0</v>
      </c>
      <c r="B7" t="s">
        <v>0</v>
      </c>
      <c r="C7">
        <v>2030</v>
      </c>
      <c r="D7" t="str">
        <f>'Technology Share'!F8</f>
        <v>PUBBDGDCOPRDDLAENWELC_23</v>
      </c>
      <c r="E7" t="str">
        <f>_xlfn.XLOOKUP(D7,'NZ50-1_tech_groups'!A:A,'NZ50-1_tech_groups'!B:B)</f>
        <v>NZ50-ENE-1-PUBBDG</v>
      </c>
      <c r="F7" t="str">
        <f>IF(VLOOKUP(D7,'Technology Share'!F:P,HLOOKUP(C7,'Technology Share'!$F$1:$P$2,2,FALSE),FALSE)=1,"",VLOOKUP(D7,'Technology Share'!F:P,HLOOKUP(C7,'Technology Share'!$G$1:$P$2,2,FALSE),FALSE))</f>
        <v/>
      </c>
    </row>
    <row r="8" spans="1:7" hidden="1" x14ac:dyDescent="0.25">
      <c r="A8">
        <f t="shared" si="0"/>
        <v>0</v>
      </c>
      <c r="B8" t="s">
        <v>0</v>
      </c>
      <c r="C8">
        <v>2030</v>
      </c>
      <c r="D8" t="str">
        <f>'Technology Share'!F9</f>
        <v>COMBDGDCOPRDHEPENWELC_23</v>
      </c>
      <c r="E8" t="str">
        <f>_xlfn.XLOOKUP(D8,'NZ50-1_tech_groups'!A:A,'NZ50-1_tech_groups'!B:B)</f>
        <v>NZ50-ENE-1-COMBDG</v>
      </c>
      <c r="F8" t="str">
        <f>IF(VLOOKUP(D8,'Technology Share'!F:P,HLOOKUP(C8,'Technology Share'!$F$1:$P$2,2,FALSE),FALSE)=1,"",VLOOKUP(D8,'Technology Share'!F:P,HLOOKUP(C8,'Technology Share'!$G$1:$P$2,2,FALSE),FALSE))</f>
        <v/>
      </c>
    </row>
    <row r="9" spans="1:7" x14ac:dyDescent="0.25">
      <c r="A9">
        <f t="shared" si="0"/>
        <v>1</v>
      </c>
      <c r="B9" t="s">
        <v>0</v>
      </c>
      <c r="C9">
        <v>2030</v>
      </c>
      <c r="D9" t="str">
        <f>'Technology Share'!F10</f>
        <v>COMBDGDCOPRDHEPLARELC_23</v>
      </c>
      <c r="E9" t="str">
        <f>_xlfn.XLOOKUP(D9,'NZ50-1_tech_groups'!A:A,'NZ50-1_tech_groups'!B:B)</f>
        <v>NZ50-ENE-1-COMBDG</v>
      </c>
      <c r="F9">
        <f>IF(VLOOKUP(D9,'Technology Share'!F:P,HLOOKUP(C9,'Technology Share'!$F$1:$P$2,2,FALSE),FALSE)=1,"",VLOOKUP(D9,'Technology Share'!F:P,HLOOKUP(C9,'Technology Share'!$G$1:$P$2,2,FALSE),FALSE))</f>
        <v>0</v>
      </c>
    </row>
    <row r="10" spans="1:7" x14ac:dyDescent="0.25">
      <c r="A10">
        <f t="shared" si="0"/>
        <v>1</v>
      </c>
      <c r="B10" t="s">
        <v>0</v>
      </c>
      <c r="C10">
        <v>2030</v>
      </c>
      <c r="D10" t="str">
        <f>'Technology Share'!F11</f>
        <v>COMBDGDCOPRDHEPLARHWP_23</v>
      </c>
      <c r="E10" t="str">
        <f>_xlfn.XLOOKUP(D10,'NZ50-1_tech_groups'!A:A,'NZ50-1_tech_groups'!B:B)</f>
        <v>NZ50-ENE-1-COMBDG</v>
      </c>
      <c r="F10">
        <f>IF(VLOOKUP(D10,'Technology Share'!F:P,HLOOKUP(C10,'Technology Share'!$F$1:$P$2,2,FALSE),FALSE)=1,"",VLOOKUP(D10,'Technology Share'!F:P,HLOOKUP(C10,'Technology Share'!$G$1:$P$2,2,FALSE),FALSE))</f>
        <v>0</v>
      </c>
    </row>
    <row r="11" spans="1:7" x14ac:dyDescent="0.25">
      <c r="A11">
        <f t="shared" si="0"/>
        <v>1</v>
      </c>
      <c r="B11" t="s">
        <v>0</v>
      </c>
      <c r="C11">
        <v>2030</v>
      </c>
      <c r="D11" t="str">
        <f>'Technology Share'!F12</f>
        <v>COMBDGDCOPRDHEPMEDELC_23</v>
      </c>
      <c r="E11" t="str">
        <f>_xlfn.XLOOKUP(D11,'NZ50-1_tech_groups'!A:A,'NZ50-1_tech_groups'!B:B)</f>
        <v>NZ50-ENE-1-COMBDG</v>
      </c>
      <c r="F11">
        <f>IF(VLOOKUP(D11,'Technology Share'!F:P,HLOOKUP(C11,'Technology Share'!$F$1:$P$2,2,FALSE),FALSE)=1,"",VLOOKUP(D11,'Technology Share'!F:P,HLOOKUP(C11,'Technology Share'!$G$1:$P$2,2,FALSE),FALSE))</f>
        <v>0</v>
      </c>
    </row>
    <row r="12" spans="1:7" x14ac:dyDescent="0.25">
      <c r="A12">
        <f t="shared" si="0"/>
        <v>1</v>
      </c>
      <c r="B12" t="s">
        <v>0</v>
      </c>
      <c r="C12">
        <v>2030</v>
      </c>
      <c r="D12" t="str">
        <f>'Technology Share'!F13</f>
        <v>COMBDGDCOPRDHEPMEDHWP_23</v>
      </c>
      <c r="E12" t="str">
        <f>_xlfn.XLOOKUP(D12,'NZ50-1_tech_groups'!A:A,'NZ50-1_tech_groups'!B:B)</f>
        <v>NZ50-ENE-1-COMBDG</v>
      </c>
      <c r="F12">
        <f>IF(VLOOKUP(D12,'Technology Share'!F:P,HLOOKUP(C12,'Technology Share'!$F$1:$P$2,2,FALSE),FALSE)=1,"",VLOOKUP(D12,'Technology Share'!F:P,HLOOKUP(C12,'Technology Share'!$G$1:$P$2,2,FALSE),FALSE))</f>
        <v>0</v>
      </c>
    </row>
    <row r="13" spans="1:7" x14ac:dyDescent="0.25">
      <c r="A13">
        <f t="shared" ref="A13:A57" si="1">IF(F13=0,1,0)</f>
        <v>1</v>
      </c>
      <c r="B13" t="s">
        <v>0</v>
      </c>
      <c r="C13">
        <v>2030</v>
      </c>
      <c r="D13" t="str">
        <f>'Technology Share'!F14</f>
        <v>COMBDGDCOPRDHEPSMAELC_23</v>
      </c>
      <c r="E13" t="str">
        <f>_xlfn.XLOOKUP(D13,'NZ50-1_tech_groups'!A:A,'NZ50-1_tech_groups'!B:B)</f>
        <v>NZ50-ENE-1-COMBDG</v>
      </c>
      <c r="F13">
        <f>IF(VLOOKUP(D13,'Technology Share'!F:P,HLOOKUP(C13,'Technology Share'!$F$1:$P$2,2,FALSE),FALSE)=1,"",VLOOKUP(D13,'Technology Share'!F:P,HLOOKUP(C13,'Technology Share'!$G$1:$P$2,2,FALSE),FALSE))</f>
        <v>0</v>
      </c>
    </row>
    <row r="14" spans="1:7" x14ac:dyDescent="0.25">
      <c r="A14">
        <f t="shared" si="1"/>
        <v>1</v>
      </c>
      <c r="B14" t="s">
        <v>0</v>
      </c>
      <c r="C14">
        <v>2030</v>
      </c>
      <c r="D14" t="str">
        <f>'Technology Share'!F15</f>
        <v>COMBDGDCOPRDHEPSMAHWP_23</v>
      </c>
      <c r="E14" t="str">
        <f>_xlfn.XLOOKUP(D14,'NZ50-1_tech_groups'!A:A,'NZ50-1_tech_groups'!B:B)</f>
        <v>NZ50-ENE-1-COMBDG</v>
      </c>
      <c r="F14">
        <f>IF(VLOOKUP(D14,'Technology Share'!F:P,HLOOKUP(C14,'Technology Share'!$F$1:$P$2,2,FALSE),FALSE)=1,"",VLOOKUP(D14,'Technology Share'!F:P,HLOOKUP(C14,'Technology Share'!$G$1:$P$2,2,FALSE),FALSE))</f>
        <v>0</v>
      </c>
    </row>
    <row r="15" spans="1:7" x14ac:dyDescent="0.25">
      <c r="A15">
        <f t="shared" si="1"/>
        <v>1</v>
      </c>
      <c r="B15" t="s">
        <v>0</v>
      </c>
      <c r="C15">
        <v>2030</v>
      </c>
      <c r="D15" t="str">
        <f>'Technology Share'!F16</f>
        <v>COMBDGDCOSTGHTSLARCW_23</v>
      </c>
      <c r="E15" t="str">
        <f>_xlfn.XLOOKUP(D15,'NZ50-1_tech_groups'!A:A,'NZ50-1_tech_groups'!B:B)</f>
        <v>NZ50-ENE-1-COMBDG</v>
      </c>
      <c r="F15">
        <f>IF(VLOOKUP(D15,'Technology Share'!F:P,HLOOKUP(C15,'Technology Share'!$F$1:$P$2,2,FALSE),FALSE)=1,"",VLOOKUP(D15,'Technology Share'!F:P,HLOOKUP(C15,'Technology Share'!$G$1:$P$2,2,FALSE),FALSE))</f>
        <v>0</v>
      </c>
    </row>
    <row r="16" spans="1:7" x14ac:dyDescent="0.25">
      <c r="A16">
        <f t="shared" si="1"/>
        <v>1</v>
      </c>
      <c r="B16" t="s">
        <v>0</v>
      </c>
      <c r="C16">
        <v>2030</v>
      </c>
      <c r="D16" t="str">
        <f>'Technology Share'!F17</f>
        <v>COMBDGDCOSTGHTSMEDCW_23</v>
      </c>
      <c r="E16" t="str">
        <f>_xlfn.XLOOKUP(D16,'NZ50-1_tech_groups'!A:A,'NZ50-1_tech_groups'!B:B)</f>
        <v>NZ50-ENE-1-COMBDG</v>
      </c>
      <c r="F16">
        <f>IF(VLOOKUP(D16,'Technology Share'!F:P,HLOOKUP(C16,'Technology Share'!$F$1:$P$2,2,FALSE),FALSE)=1,"",VLOOKUP(D16,'Technology Share'!F:P,HLOOKUP(C16,'Technology Share'!$G$1:$P$2,2,FALSE),FALSE))</f>
        <v>0</v>
      </c>
    </row>
    <row r="17" spans="1:6" x14ac:dyDescent="0.25">
      <c r="A17">
        <f t="shared" si="1"/>
        <v>1</v>
      </c>
      <c r="B17" t="s">
        <v>0</v>
      </c>
      <c r="C17">
        <v>2030</v>
      </c>
      <c r="D17" t="str">
        <f>'Technology Share'!F18</f>
        <v>COMBDGDCOSTGHTSSMACW_23</v>
      </c>
      <c r="E17" t="str">
        <f>_xlfn.XLOOKUP(D17,'NZ50-1_tech_groups'!A:A,'NZ50-1_tech_groups'!B:B)</f>
        <v>NZ50-ENE-1-COMBDG</v>
      </c>
      <c r="F17">
        <f>IF(VLOOKUP(D17,'Technology Share'!F:P,HLOOKUP(C17,'Technology Share'!$F$1:$P$2,2,FALSE),FALSE)=1,"",VLOOKUP(D17,'Technology Share'!F:P,HLOOKUP(C17,'Technology Share'!$G$1:$P$2,2,FALSE),FALSE))</f>
        <v>0</v>
      </c>
    </row>
    <row r="18" spans="1:6" x14ac:dyDescent="0.25">
      <c r="A18">
        <f t="shared" si="1"/>
        <v>1</v>
      </c>
      <c r="B18" t="s">
        <v>0</v>
      </c>
      <c r="C18">
        <v>2030</v>
      </c>
      <c r="D18" t="str">
        <f>'Technology Share'!F19</f>
        <v>INDBDGDCOCONHEPLARHWC_23</v>
      </c>
      <c r="E18" t="str">
        <f>_xlfn.XLOOKUP(D18,'NZ50-1_tech_groups'!A:A,'NZ50-1_tech_groups'!B:B)</f>
        <v>NZ50-ENE-1-INDBDG</v>
      </c>
      <c r="F18">
        <f>IF(VLOOKUP(D18,'Technology Share'!F:P,HLOOKUP(C18,'Technology Share'!$F$1:$P$2,2,FALSE),FALSE)=1,"",VLOOKUP(D18,'Technology Share'!F:P,HLOOKUP(C18,'Technology Share'!$G$1:$P$2,2,FALSE),FALSE))</f>
        <v>0</v>
      </c>
    </row>
    <row r="19" spans="1:6" x14ac:dyDescent="0.25">
      <c r="A19">
        <f t="shared" si="1"/>
        <v>1</v>
      </c>
      <c r="B19" t="s">
        <v>0</v>
      </c>
      <c r="C19">
        <v>2030</v>
      </c>
      <c r="D19" t="str">
        <f>'Technology Share'!F20</f>
        <v>INDBDGDCOCONHEPMEDHWC_23</v>
      </c>
      <c r="E19" t="str">
        <f>_xlfn.XLOOKUP(D19,'NZ50-1_tech_groups'!A:A,'NZ50-1_tech_groups'!B:B)</f>
        <v>NZ50-ENE-1-INDBDG</v>
      </c>
      <c r="F19">
        <f>IF(VLOOKUP(D19,'Technology Share'!F:P,HLOOKUP(C19,'Technology Share'!$F$1:$P$2,2,FALSE),FALSE)=1,"",VLOOKUP(D19,'Technology Share'!F:P,HLOOKUP(C19,'Technology Share'!$G$1:$P$2,2,FALSE),FALSE))</f>
        <v>0</v>
      </c>
    </row>
    <row r="20" spans="1:6" x14ac:dyDescent="0.25">
      <c r="A20">
        <f t="shared" si="1"/>
        <v>1</v>
      </c>
      <c r="B20" t="s">
        <v>0</v>
      </c>
      <c r="C20">
        <v>2030</v>
      </c>
      <c r="D20" t="str">
        <f>'Technology Share'!F21</f>
        <v>INDBDGDCOCONHEPSMAHWC_23</v>
      </c>
      <c r="E20" t="str">
        <f>_xlfn.XLOOKUP(D20,'NZ50-1_tech_groups'!A:A,'NZ50-1_tech_groups'!B:B)</f>
        <v>NZ50-ENE-1-INDBDG</v>
      </c>
      <c r="F20">
        <f>IF(VLOOKUP(D20,'Technology Share'!F:P,HLOOKUP(C20,'Technology Share'!$F$1:$P$2,2,FALSE),FALSE)=1,"",VLOOKUP(D20,'Technology Share'!F:P,HLOOKUP(C20,'Technology Share'!$G$1:$P$2,2,FALSE),FALSE))</f>
        <v>0</v>
      </c>
    </row>
    <row r="21" spans="1:6" hidden="1" x14ac:dyDescent="0.25">
      <c r="A21">
        <f t="shared" si="1"/>
        <v>0</v>
      </c>
      <c r="B21" t="s">
        <v>0</v>
      </c>
      <c r="C21">
        <v>2030</v>
      </c>
      <c r="D21" t="str">
        <f>'Technology Share'!F22</f>
        <v>INDBDGDCOPRDHEPENWELC_23</v>
      </c>
      <c r="E21" t="str">
        <f>_xlfn.XLOOKUP(D21,'NZ50-1_tech_groups'!A:A,'NZ50-1_tech_groups'!B:B)</f>
        <v>NZ50-ENE-1-INDBDG</v>
      </c>
      <c r="F21" t="str">
        <f>IF(VLOOKUP(D21,'Technology Share'!F:P,HLOOKUP(C21,'Technology Share'!$F$1:$P$2,2,FALSE),FALSE)=1,"",VLOOKUP(D21,'Technology Share'!F:P,HLOOKUP(C21,'Technology Share'!$G$1:$P$2,2,FALSE),FALSE))</f>
        <v/>
      </c>
    </row>
    <row r="22" spans="1:6" x14ac:dyDescent="0.25">
      <c r="A22">
        <f t="shared" si="1"/>
        <v>1</v>
      </c>
      <c r="B22" t="s">
        <v>0</v>
      </c>
      <c r="C22">
        <v>2030</v>
      </c>
      <c r="D22" t="str">
        <f>'Technology Share'!F23</f>
        <v>INDBDGDCOPRDHEPLARELC_23</v>
      </c>
      <c r="E22" t="str">
        <f>_xlfn.XLOOKUP(D22,'NZ50-1_tech_groups'!A:A,'NZ50-1_tech_groups'!B:B)</f>
        <v>NZ50-ENE-1-INDBDG</v>
      </c>
      <c r="F22">
        <f>IF(VLOOKUP(D22,'Technology Share'!F:P,HLOOKUP(C22,'Technology Share'!$F$1:$P$2,2,FALSE),FALSE)=1,"",VLOOKUP(D22,'Technology Share'!F:P,HLOOKUP(C22,'Technology Share'!$G$1:$P$2,2,FALSE),FALSE))</f>
        <v>0</v>
      </c>
    </row>
    <row r="23" spans="1:6" x14ac:dyDescent="0.25">
      <c r="A23">
        <f t="shared" si="1"/>
        <v>1</v>
      </c>
      <c r="B23" t="s">
        <v>0</v>
      </c>
      <c r="C23">
        <v>2030</v>
      </c>
      <c r="D23" t="str">
        <f>'Technology Share'!F24</f>
        <v>INDBDGDCOPRDHEPLARHWP_23</v>
      </c>
      <c r="E23" t="str">
        <f>_xlfn.XLOOKUP(D23,'NZ50-1_tech_groups'!A:A,'NZ50-1_tech_groups'!B:B)</f>
        <v>NZ50-ENE-1-INDBDG</v>
      </c>
      <c r="F23">
        <f>IF(VLOOKUP(D23,'Technology Share'!F:P,HLOOKUP(C23,'Technology Share'!$F$1:$P$2,2,FALSE),FALSE)=1,"",VLOOKUP(D23,'Technology Share'!F:P,HLOOKUP(C23,'Technology Share'!$G$1:$P$2,2,FALSE),FALSE))</f>
        <v>0</v>
      </c>
    </row>
    <row r="24" spans="1:6" x14ac:dyDescent="0.25">
      <c r="A24">
        <f t="shared" si="1"/>
        <v>1</v>
      </c>
      <c r="B24" t="s">
        <v>0</v>
      </c>
      <c r="C24">
        <v>2030</v>
      </c>
      <c r="D24" t="str">
        <f>'Technology Share'!F25</f>
        <v>INDBDGDCOPRDHEPMEDELC_23</v>
      </c>
      <c r="E24" t="str">
        <f>_xlfn.XLOOKUP(D24,'NZ50-1_tech_groups'!A:A,'NZ50-1_tech_groups'!B:B)</f>
        <v>NZ50-ENE-1-INDBDG</v>
      </c>
      <c r="F24">
        <f>IF(VLOOKUP(D24,'Technology Share'!F:P,HLOOKUP(C24,'Technology Share'!$F$1:$P$2,2,FALSE),FALSE)=1,"",VLOOKUP(D24,'Technology Share'!F:P,HLOOKUP(C24,'Technology Share'!$G$1:$P$2,2,FALSE),FALSE))</f>
        <v>0</v>
      </c>
    </row>
    <row r="25" spans="1:6" x14ac:dyDescent="0.25">
      <c r="A25">
        <f t="shared" si="1"/>
        <v>1</v>
      </c>
      <c r="B25" t="s">
        <v>0</v>
      </c>
      <c r="C25">
        <v>2030</v>
      </c>
      <c r="D25" t="str">
        <f>'Technology Share'!F26</f>
        <v>INDBDGDCOPRDHEPMEDHWP_23</v>
      </c>
      <c r="E25" t="str">
        <f>_xlfn.XLOOKUP(D25,'NZ50-1_tech_groups'!A:A,'NZ50-1_tech_groups'!B:B)</f>
        <v>NZ50-ENE-1-INDBDG</v>
      </c>
      <c r="F25">
        <f>IF(VLOOKUP(D25,'Technology Share'!F:P,HLOOKUP(C25,'Technology Share'!$F$1:$P$2,2,FALSE),FALSE)=1,"",VLOOKUP(D25,'Technology Share'!F:P,HLOOKUP(C25,'Technology Share'!$G$1:$P$2,2,FALSE),FALSE))</f>
        <v>0</v>
      </c>
    </row>
    <row r="26" spans="1:6" x14ac:dyDescent="0.25">
      <c r="A26">
        <f t="shared" si="1"/>
        <v>1</v>
      </c>
      <c r="B26" t="s">
        <v>0</v>
      </c>
      <c r="C26">
        <v>2030</v>
      </c>
      <c r="D26" t="str">
        <f>'Technology Share'!F27</f>
        <v>INDBDGDCOPRDHEPSMAELC_23</v>
      </c>
      <c r="E26" t="str">
        <f>_xlfn.XLOOKUP(D26,'NZ50-1_tech_groups'!A:A,'NZ50-1_tech_groups'!B:B)</f>
        <v>NZ50-ENE-1-INDBDG</v>
      </c>
      <c r="F26">
        <f>IF(VLOOKUP(D26,'Technology Share'!F:P,HLOOKUP(C26,'Technology Share'!$F$1:$P$2,2,FALSE),FALSE)=1,"",VLOOKUP(D26,'Technology Share'!F:P,HLOOKUP(C26,'Technology Share'!$G$1:$P$2,2,FALSE),FALSE))</f>
        <v>0</v>
      </c>
    </row>
    <row r="27" spans="1:6" x14ac:dyDescent="0.25">
      <c r="A27">
        <f t="shared" si="1"/>
        <v>1</v>
      </c>
      <c r="B27" t="s">
        <v>0</v>
      </c>
      <c r="C27">
        <v>2030</v>
      </c>
      <c r="D27" t="str">
        <f>'Technology Share'!F28</f>
        <v>INDBDGDCOPRDHEPSMAHWP_23</v>
      </c>
      <c r="E27" t="str">
        <f>_xlfn.XLOOKUP(D27,'NZ50-1_tech_groups'!A:A,'NZ50-1_tech_groups'!B:B)</f>
        <v>NZ50-ENE-1-INDBDG</v>
      </c>
      <c r="F27">
        <f>IF(VLOOKUP(D27,'Technology Share'!F:P,HLOOKUP(C27,'Technology Share'!$F$1:$P$2,2,FALSE),FALSE)=1,"",VLOOKUP(D27,'Technology Share'!F:P,HLOOKUP(C27,'Technology Share'!$G$1:$P$2,2,FALSE),FALSE))</f>
        <v>0</v>
      </c>
    </row>
    <row r="28" spans="1:6" x14ac:dyDescent="0.25">
      <c r="A28">
        <f t="shared" si="1"/>
        <v>1</v>
      </c>
      <c r="B28" t="s">
        <v>0</v>
      </c>
      <c r="C28">
        <v>2030</v>
      </c>
      <c r="D28" t="str">
        <f>'Technology Share'!F29</f>
        <v>INDBDGDCOSTGHTSLARCW_23</v>
      </c>
      <c r="E28" t="str">
        <f>_xlfn.XLOOKUP(D28,'NZ50-1_tech_groups'!A:A,'NZ50-1_tech_groups'!B:B)</f>
        <v>NZ50-ENE-1-INDBDG</v>
      </c>
      <c r="F28">
        <f>IF(VLOOKUP(D28,'Technology Share'!F:P,HLOOKUP(C28,'Technology Share'!$F$1:$P$2,2,FALSE),FALSE)=1,"",VLOOKUP(D28,'Technology Share'!F:P,HLOOKUP(C28,'Technology Share'!$G$1:$P$2,2,FALSE),FALSE))</f>
        <v>0</v>
      </c>
    </row>
    <row r="29" spans="1:6" x14ac:dyDescent="0.25">
      <c r="A29">
        <f t="shared" si="1"/>
        <v>1</v>
      </c>
      <c r="B29" t="s">
        <v>0</v>
      </c>
      <c r="C29">
        <v>2030</v>
      </c>
      <c r="D29" t="str">
        <f>'Technology Share'!F30</f>
        <v>INDBDGDCOSTGHTSMEDCW_23</v>
      </c>
      <c r="E29" t="str">
        <f>_xlfn.XLOOKUP(D29,'NZ50-1_tech_groups'!A:A,'NZ50-1_tech_groups'!B:B)</f>
        <v>NZ50-ENE-1-INDBDG</v>
      </c>
      <c r="F29">
        <f>IF(VLOOKUP(D29,'Technology Share'!F:P,HLOOKUP(C29,'Technology Share'!$F$1:$P$2,2,FALSE),FALSE)=1,"",VLOOKUP(D29,'Technology Share'!F:P,HLOOKUP(C29,'Technology Share'!$G$1:$P$2,2,FALSE),FALSE))</f>
        <v>0</v>
      </c>
    </row>
    <row r="30" spans="1:6" x14ac:dyDescent="0.25">
      <c r="A30">
        <f t="shared" si="1"/>
        <v>1</v>
      </c>
      <c r="B30" t="s">
        <v>0</v>
      </c>
      <c r="C30">
        <v>2030</v>
      </c>
      <c r="D30" t="str">
        <f>'Technology Share'!F31</f>
        <v>INDBDGDCOSTGHTSSMACW_23</v>
      </c>
      <c r="E30" t="str">
        <f>_xlfn.XLOOKUP(D30,'NZ50-1_tech_groups'!A:A,'NZ50-1_tech_groups'!B:B)</f>
        <v>NZ50-ENE-1-INDBDG</v>
      </c>
      <c r="F30">
        <f>IF(VLOOKUP(D30,'Technology Share'!F:P,HLOOKUP(C30,'Technology Share'!$F$1:$P$2,2,FALSE),FALSE)=1,"",VLOOKUP(D30,'Technology Share'!F:P,HLOOKUP(C30,'Technology Share'!$G$1:$P$2,2,FALSE),FALSE))</f>
        <v>0</v>
      </c>
    </row>
    <row r="31" spans="1:6" x14ac:dyDescent="0.25">
      <c r="A31">
        <f t="shared" si="1"/>
        <v>1</v>
      </c>
      <c r="B31" t="s">
        <v>0</v>
      </c>
      <c r="C31">
        <v>2030</v>
      </c>
      <c r="D31" t="str">
        <f>'Technology Share'!F32</f>
        <v>PUBBDGDCOCONHEPLARHWC_23</v>
      </c>
      <c r="E31" t="str">
        <f>_xlfn.XLOOKUP(D31,'NZ50-1_tech_groups'!A:A,'NZ50-1_tech_groups'!B:B)</f>
        <v>NZ50-ENE-1-PUBBDG</v>
      </c>
      <c r="F31">
        <f>IF(VLOOKUP(D31,'Technology Share'!F:P,HLOOKUP(C31,'Technology Share'!$F$1:$P$2,2,FALSE),FALSE)=1,"",VLOOKUP(D31,'Technology Share'!F:P,HLOOKUP(C31,'Technology Share'!$G$1:$P$2,2,FALSE),FALSE))</f>
        <v>0</v>
      </c>
    </row>
    <row r="32" spans="1:6" x14ac:dyDescent="0.25">
      <c r="A32">
        <f t="shared" si="1"/>
        <v>1</v>
      </c>
      <c r="B32" t="s">
        <v>0</v>
      </c>
      <c r="C32">
        <v>2030</v>
      </c>
      <c r="D32" t="str">
        <f>'Technology Share'!F33</f>
        <v>PUBBDGDCOCONHEPMEDHWC_23</v>
      </c>
      <c r="E32" t="str">
        <f>_xlfn.XLOOKUP(D32,'NZ50-1_tech_groups'!A:A,'NZ50-1_tech_groups'!B:B)</f>
        <v>NZ50-ENE-1-PUBBDG</v>
      </c>
      <c r="F32">
        <f>IF(VLOOKUP(D32,'Technology Share'!F:P,HLOOKUP(C32,'Technology Share'!$F$1:$P$2,2,FALSE),FALSE)=1,"",VLOOKUP(D32,'Technology Share'!F:P,HLOOKUP(C32,'Technology Share'!$G$1:$P$2,2,FALSE),FALSE))</f>
        <v>0</v>
      </c>
    </row>
    <row r="33" spans="1:6" x14ac:dyDescent="0.25">
      <c r="A33">
        <f t="shared" si="1"/>
        <v>1</v>
      </c>
      <c r="B33" t="s">
        <v>0</v>
      </c>
      <c r="C33">
        <v>2030</v>
      </c>
      <c r="D33" t="str">
        <f>'Technology Share'!F34</f>
        <v>PUBBDGDCOCONHEPSMAHWC_23</v>
      </c>
      <c r="E33" t="str">
        <f>_xlfn.XLOOKUP(D33,'NZ50-1_tech_groups'!A:A,'NZ50-1_tech_groups'!B:B)</f>
        <v>NZ50-ENE-1-PUBBDG</v>
      </c>
      <c r="F33">
        <f>IF(VLOOKUP(D33,'Technology Share'!F:P,HLOOKUP(C33,'Technology Share'!$F$1:$P$2,2,FALSE),FALSE)=1,"",VLOOKUP(D33,'Technology Share'!F:P,HLOOKUP(C33,'Technology Share'!$G$1:$P$2,2,FALSE),FALSE))</f>
        <v>0</v>
      </c>
    </row>
    <row r="34" spans="1:6" hidden="1" x14ac:dyDescent="0.25">
      <c r="A34">
        <f t="shared" si="1"/>
        <v>0</v>
      </c>
      <c r="B34" t="s">
        <v>0</v>
      </c>
      <c r="C34">
        <v>2030</v>
      </c>
      <c r="D34" t="str">
        <f>'Technology Share'!F35</f>
        <v>PUBBDGDCOPRDHEPENWELC_23</v>
      </c>
      <c r="E34" t="str">
        <f>_xlfn.XLOOKUP(D34,'NZ50-1_tech_groups'!A:A,'NZ50-1_tech_groups'!B:B)</f>
        <v>NZ50-ENE-1-PUBBDG</v>
      </c>
      <c r="F34" t="str">
        <f>IF(VLOOKUP(D34,'Technology Share'!F:P,HLOOKUP(C34,'Technology Share'!$F$1:$P$2,2,FALSE),FALSE)=1,"",VLOOKUP(D34,'Technology Share'!F:P,HLOOKUP(C34,'Technology Share'!$G$1:$P$2,2,FALSE),FALSE))</f>
        <v/>
      </c>
    </row>
    <row r="35" spans="1:6" x14ac:dyDescent="0.25">
      <c r="A35">
        <f t="shared" si="1"/>
        <v>1</v>
      </c>
      <c r="B35" t="s">
        <v>0</v>
      </c>
      <c r="C35">
        <v>2030</v>
      </c>
      <c r="D35" t="str">
        <f>'Technology Share'!F36</f>
        <v>PUBBDGDCOPRDHEPLARELC_23</v>
      </c>
      <c r="E35" t="str">
        <f>_xlfn.XLOOKUP(D35,'NZ50-1_tech_groups'!A:A,'NZ50-1_tech_groups'!B:B)</f>
        <v>NZ50-ENE-1-PUBBDG</v>
      </c>
      <c r="F35">
        <f>IF(VLOOKUP(D35,'Technology Share'!F:P,HLOOKUP(C35,'Technology Share'!$F$1:$P$2,2,FALSE),FALSE)=1,"",VLOOKUP(D35,'Technology Share'!F:P,HLOOKUP(C35,'Technology Share'!$G$1:$P$2,2,FALSE),FALSE))</f>
        <v>0</v>
      </c>
    </row>
    <row r="36" spans="1:6" x14ac:dyDescent="0.25">
      <c r="A36">
        <f t="shared" si="1"/>
        <v>1</v>
      </c>
      <c r="B36" t="s">
        <v>0</v>
      </c>
      <c r="C36">
        <v>2030</v>
      </c>
      <c r="D36" t="str">
        <f>'Technology Share'!F37</f>
        <v>PUBBDGDCOPRDHEPLARHWP_23</v>
      </c>
      <c r="E36" t="str">
        <f>_xlfn.XLOOKUP(D36,'NZ50-1_tech_groups'!A:A,'NZ50-1_tech_groups'!B:B)</f>
        <v>NZ50-ENE-1-PUBBDG</v>
      </c>
      <c r="F36">
        <f>IF(VLOOKUP(D36,'Technology Share'!F:P,HLOOKUP(C36,'Technology Share'!$F$1:$P$2,2,FALSE),FALSE)=1,"",VLOOKUP(D36,'Technology Share'!F:P,HLOOKUP(C36,'Technology Share'!$G$1:$P$2,2,FALSE),FALSE))</f>
        <v>0</v>
      </c>
    </row>
    <row r="37" spans="1:6" x14ac:dyDescent="0.25">
      <c r="A37">
        <f t="shared" si="1"/>
        <v>1</v>
      </c>
      <c r="B37" t="s">
        <v>0</v>
      </c>
      <c r="C37">
        <v>2030</v>
      </c>
      <c r="D37" t="str">
        <f>'Technology Share'!F38</f>
        <v>PUBBDGDCOPRDHEPMEDELC_23</v>
      </c>
      <c r="E37" t="str">
        <f>_xlfn.XLOOKUP(D37,'NZ50-1_tech_groups'!A:A,'NZ50-1_tech_groups'!B:B)</f>
        <v>NZ50-ENE-1-PUBBDG</v>
      </c>
      <c r="F37">
        <f>IF(VLOOKUP(D37,'Technology Share'!F:P,HLOOKUP(C37,'Technology Share'!$F$1:$P$2,2,FALSE),FALSE)=1,"",VLOOKUP(D37,'Technology Share'!F:P,HLOOKUP(C37,'Technology Share'!$G$1:$P$2,2,FALSE),FALSE))</f>
        <v>0</v>
      </c>
    </row>
    <row r="38" spans="1:6" x14ac:dyDescent="0.25">
      <c r="A38">
        <f t="shared" si="1"/>
        <v>1</v>
      </c>
      <c r="B38" t="s">
        <v>0</v>
      </c>
      <c r="C38">
        <v>2030</v>
      </c>
      <c r="D38" t="str">
        <f>'Technology Share'!F39</f>
        <v>PUBBDGDCOPRDHEPMEDHWP_23</v>
      </c>
      <c r="E38" t="str">
        <f>_xlfn.XLOOKUP(D38,'NZ50-1_tech_groups'!A:A,'NZ50-1_tech_groups'!B:B)</f>
        <v>NZ50-ENE-1-PUBBDG</v>
      </c>
      <c r="F38">
        <f>IF(VLOOKUP(D38,'Technology Share'!F:P,HLOOKUP(C38,'Technology Share'!$F$1:$P$2,2,FALSE),FALSE)=1,"",VLOOKUP(D38,'Technology Share'!F:P,HLOOKUP(C38,'Technology Share'!$G$1:$P$2,2,FALSE),FALSE))</f>
        <v>0</v>
      </c>
    </row>
    <row r="39" spans="1:6" x14ac:dyDescent="0.25">
      <c r="A39">
        <f t="shared" si="1"/>
        <v>1</v>
      </c>
      <c r="B39" t="s">
        <v>0</v>
      </c>
      <c r="C39">
        <v>2030</v>
      </c>
      <c r="D39" t="str">
        <f>'Technology Share'!F40</f>
        <v>PUBBDGDCOPRDHEPSMAELC_23</v>
      </c>
      <c r="E39" t="str">
        <f>_xlfn.XLOOKUP(D39,'NZ50-1_tech_groups'!A:A,'NZ50-1_tech_groups'!B:B)</f>
        <v>NZ50-ENE-1-PUBBDG</v>
      </c>
      <c r="F39">
        <f>IF(VLOOKUP(D39,'Technology Share'!F:P,HLOOKUP(C39,'Technology Share'!$F$1:$P$2,2,FALSE),FALSE)=1,"",VLOOKUP(D39,'Technology Share'!F:P,HLOOKUP(C39,'Technology Share'!$G$1:$P$2,2,FALSE),FALSE))</f>
        <v>0</v>
      </c>
    </row>
    <row r="40" spans="1:6" x14ac:dyDescent="0.25">
      <c r="A40">
        <f t="shared" si="1"/>
        <v>1</v>
      </c>
      <c r="B40" t="s">
        <v>0</v>
      </c>
      <c r="C40">
        <v>2030</v>
      </c>
      <c r="D40" t="str">
        <f>'Technology Share'!F41</f>
        <v>PUBBDGDCOPRDHEPSMAHWP_23</v>
      </c>
      <c r="E40" t="str">
        <f>_xlfn.XLOOKUP(D40,'NZ50-1_tech_groups'!A:A,'NZ50-1_tech_groups'!B:B)</f>
        <v>NZ50-ENE-1-PUBBDG</v>
      </c>
      <c r="F40">
        <f>IF(VLOOKUP(D40,'Technology Share'!F:P,HLOOKUP(C40,'Technology Share'!$F$1:$P$2,2,FALSE),FALSE)=1,"",VLOOKUP(D40,'Technology Share'!F:P,HLOOKUP(C40,'Technology Share'!$G$1:$P$2,2,FALSE),FALSE))</f>
        <v>0</v>
      </c>
    </row>
    <row r="41" spans="1:6" x14ac:dyDescent="0.25">
      <c r="A41">
        <f t="shared" si="1"/>
        <v>1</v>
      </c>
      <c r="B41" t="s">
        <v>0</v>
      </c>
      <c r="C41">
        <v>2030</v>
      </c>
      <c r="D41" t="str">
        <f>'Technology Share'!F42</f>
        <v>PUBBDGDCOSTGHTSLARCW_23</v>
      </c>
      <c r="E41" t="str">
        <f>_xlfn.XLOOKUP(D41,'NZ50-1_tech_groups'!A:A,'NZ50-1_tech_groups'!B:B)</f>
        <v>NZ50-ENE-1-PUBBDG</v>
      </c>
      <c r="F41">
        <f>IF(VLOOKUP(D41,'Technology Share'!F:P,HLOOKUP(C41,'Technology Share'!$F$1:$P$2,2,FALSE),FALSE)=1,"",VLOOKUP(D41,'Technology Share'!F:P,HLOOKUP(C41,'Technology Share'!$G$1:$P$2,2,FALSE),FALSE))</f>
        <v>0</v>
      </c>
    </row>
    <row r="42" spans="1:6" x14ac:dyDescent="0.25">
      <c r="A42">
        <f t="shared" si="1"/>
        <v>1</v>
      </c>
      <c r="B42" t="s">
        <v>0</v>
      </c>
      <c r="C42">
        <v>2030</v>
      </c>
      <c r="D42" t="str">
        <f>'Technology Share'!F43</f>
        <v>PUBBDGDCOSTGHTSMEDCW_23</v>
      </c>
      <c r="E42" t="str">
        <f>_xlfn.XLOOKUP(D42,'NZ50-1_tech_groups'!A:A,'NZ50-1_tech_groups'!B:B)</f>
        <v>NZ50-ENE-1-PUBBDG</v>
      </c>
      <c r="F42">
        <f>IF(VLOOKUP(D42,'Technology Share'!F:P,HLOOKUP(C42,'Technology Share'!$F$1:$P$2,2,FALSE),FALSE)=1,"",VLOOKUP(D42,'Technology Share'!F:P,HLOOKUP(C42,'Technology Share'!$G$1:$P$2,2,FALSE),FALSE))</f>
        <v>0</v>
      </c>
    </row>
    <row r="43" spans="1:6" x14ac:dyDescent="0.25">
      <c r="A43">
        <f t="shared" si="1"/>
        <v>1</v>
      </c>
      <c r="B43" t="s">
        <v>0</v>
      </c>
      <c r="C43">
        <v>2030</v>
      </c>
      <c r="D43" t="str">
        <f>'Technology Share'!F44</f>
        <v>PUBBDGDCOSTGHTSSMACW_23</v>
      </c>
      <c r="E43" t="str">
        <f>_xlfn.XLOOKUP(D43,'NZ50-1_tech_groups'!A:A,'NZ50-1_tech_groups'!B:B)</f>
        <v>NZ50-ENE-1-PUBBDG</v>
      </c>
      <c r="F43">
        <f>IF(VLOOKUP(D43,'Technology Share'!F:P,HLOOKUP(C43,'Technology Share'!$F$1:$P$2,2,FALSE),FALSE)=1,"",VLOOKUP(D43,'Technology Share'!F:P,HLOOKUP(C43,'Technology Share'!$G$1:$P$2,2,FALSE),FALSE))</f>
        <v>0</v>
      </c>
    </row>
    <row r="44" spans="1:6" x14ac:dyDescent="0.25">
      <c r="A44">
        <f t="shared" si="1"/>
        <v>1</v>
      </c>
      <c r="B44" t="s">
        <v>0</v>
      </c>
      <c r="C44">
        <v>2030</v>
      </c>
      <c r="D44" t="str">
        <f>'Technology Share'!F45</f>
        <v>RESBDGDCOCONHEPLARHWC_23</v>
      </c>
      <c r="E44" t="str">
        <f>_xlfn.XLOOKUP(D44,'NZ50-1_tech_groups'!A:A,'NZ50-1_tech_groups'!B:B)</f>
        <v>NZ50-ENE-1-RESBDG</v>
      </c>
      <c r="F44">
        <f>IF(VLOOKUP(D44,'Technology Share'!F:P,HLOOKUP(C44,'Technology Share'!$F$1:$P$2,2,FALSE),FALSE)=1,"",VLOOKUP(D44,'Technology Share'!F:P,HLOOKUP(C44,'Technology Share'!$G$1:$P$2,2,FALSE),FALSE))</f>
        <v>0</v>
      </c>
    </row>
    <row r="45" spans="1:6" x14ac:dyDescent="0.25">
      <c r="A45">
        <f t="shared" si="1"/>
        <v>1</v>
      </c>
      <c r="B45" t="s">
        <v>0</v>
      </c>
      <c r="C45">
        <v>2030</v>
      </c>
      <c r="D45" t="str">
        <f>'Technology Share'!F46</f>
        <v>RESBDGDCOCONHEPMEDHWC_23</v>
      </c>
      <c r="E45" t="str">
        <f>_xlfn.XLOOKUP(D45,'NZ50-1_tech_groups'!A:A,'NZ50-1_tech_groups'!B:B)</f>
        <v>NZ50-ENE-1-RESBDG</v>
      </c>
      <c r="F45">
        <f>IF(VLOOKUP(D45,'Technology Share'!F:P,HLOOKUP(C45,'Technology Share'!$F$1:$P$2,2,FALSE),FALSE)=1,"",VLOOKUP(D45,'Technology Share'!F:P,HLOOKUP(C45,'Technology Share'!$G$1:$P$2,2,FALSE),FALSE))</f>
        <v>0</v>
      </c>
    </row>
    <row r="46" spans="1:6" x14ac:dyDescent="0.25">
      <c r="A46">
        <f t="shared" si="1"/>
        <v>1</v>
      </c>
      <c r="B46" t="s">
        <v>0</v>
      </c>
      <c r="C46">
        <v>2030</v>
      </c>
      <c r="D46" t="str">
        <f>'Technology Share'!F47</f>
        <v>RESBDGDCOCONHEPSMAHWC_23</v>
      </c>
      <c r="E46" t="str">
        <f>_xlfn.XLOOKUP(D46,'NZ50-1_tech_groups'!A:A,'NZ50-1_tech_groups'!B:B)</f>
        <v>NZ50-ENE-1-RESBDG</v>
      </c>
      <c r="F46">
        <f>IF(VLOOKUP(D46,'Technology Share'!F:P,HLOOKUP(C46,'Technology Share'!$F$1:$P$2,2,FALSE),FALSE)=1,"",VLOOKUP(D46,'Technology Share'!F:P,HLOOKUP(C46,'Technology Share'!$G$1:$P$2,2,FALSE),FALSE))</f>
        <v>0</v>
      </c>
    </row>
    <row r="47" spans="1:6" hidden="1" x14ac:dyDescent="0.25">
      <c r="A47">
        <f t="shared" si="1"/>
        <v>0</v>
      </c>
      <c r="B47" t="s">
        <v>0</v>
      </c>
      <c r="C47">
        <v>2030</v>
      </c>
      <c r="D47" t="str">
        <f>'Technology Share'!F48</f>
        <v>RESBDGDCOPRDDLAENWELC_23</v>
      </c>
      <c r="E47" t="str">
        <f>_xlfn.XLOOKUP(D47,'NZ50-1_tech_groups'!A:A,'NZ50-1_tech_groups'!B:B)</f>
        <v>NZ50-ENE-1-RESBDG</v>
      </c>
      <c r="F47" t="str">
        <f>IF(VLOOKUP(D47,'Technology Share'!F:P,HLOOKUP(C47,'Technology Share'!$F$1:$P$2,2,FALSE),FALSE)=1,"",VLOOKUP(D47,'Technology Share'!F:P,HLOOKUP(C47,'Technology Share'!$G$1:$P$2,2,FALSE),FALSE))</f>
        <v/>
      </c>
    </row>
    <row r="48" spans="1:6" hidden="1" x14ac:dyDescent="0.25">
      <c r="A48">
        <f t="shared" si="1"/>
        <v>0</v>
      </c>
      <c r="B48" t="s">
        <v>0</v>
      </c>
      <c r="C48">
        <v>2030</v>
      </c>
      <c r="D48" t="str">
        <f>'Technology Share'!F49</f>
        <v>RESBDGDCOPRDHEPENWELC_23</v>
      </c>
      <c r="E48" t="str">
        <f>_xlfn.XLOOKUP(D48,'NZ50-1_tech_groups'!A:A,'NZ50-1_tech_groups'!B:B)</f>
        <v>NZ50-ENE-1-RESBDG</v>
      </c>
      <c r="F48" t="str">
        <f>IF(VLOOKUP(D48,'Technology Share'!F:P,HLOOKUP(C48,'Technology Share'!$F$1:$P$2,2,FALSE),FALSE)=1,"",VLOOKUP(D48,'Technology Share'!F:P,HLOOKUP(C48,'Technology Share'!$G$1:$P$2,2,FALSE),FALSE))</f>
        <v/>
      </c>
    </row>
    <row r="49" spans="1:6" x14ac:dyDescent="0.25">
      <c r="A49">
        <f t="shared" si="1"/>
        <v>1</v>
      </c>
      <c r="B49" t="s">
        <v>0</v>
      </c>
      <c r="C49">
        <v>2030</v>
      </c>
      <c r="D49" t="str">
        <f>'Technology Share'!F50</f>
        <v>RESBDGDCOPRDHEPLARELC_23</v>
      </c>
      <c r="E49" t="str">
        <f>_xlfn.XLOOKUP(D49,'NZ50-1_tech_groups'!A:A,'NZ50-1_tech_groups'!B:B)</f>
        <v>NZ50-ENE-1-RESBDG</v>
      </c>
      <c r="F49">
        <f>IF(VLOOKUP(D49,'Technology Share'!F:P,HLOOKUP(C49,'Technology Share'!$F$1:$P$2,2,FALSE),FALSE)=1,"",VLOOKUP(D49,'Technology Share'!F:P,HLOOKUP(C49,'Technology Share'!$G$1:$P$2,2,FALSE),FALSE))</f>
        <v>0</v>
      </c>
    </row>
    <row r="50" spans="1:6" x14ac:dyDescent="0.25">
      <c r="A50">
        <f t="shared" si="1"/>
        <v>1</v>
      </c>
      <c r="B50" t="s">
        <v>0</v>
      </c>
      <c r="C50">
        <v>2030</v>
      </c>
      <c r="D50" t="str">
        <f>'Technology Share'!F51</f>
        <v>RESBDGDCOPRDHEPLARHWP_23</v>
      </c>
      <c r="E50" t="str">
        <f>_xlfn.XLOOKUP(D50,'NZ50-1_tech_groups'!A:A,'NZ50-1_tech_groups'!B:B)</f>
        <v>NZ50-ENE-1-RESBDG</v>
      </c>
      <c r="F50">
        <f>IF(VLOOKUP(D50,'Technology Share'!F:P,HLOOKUP(C50,'Technology Share'!$F$1:$P$2,2,FALSE),FALSE)=1,"",VLOOKUP(D50,'Technology Share'!F:P,HLOOKUP(C50,'Technology Share'!$G$1:$P$2,2,FALSE),FALSE))</f>
        <v>0</v>
      </c>
    </row>
    <row r="51" spans="1:6" x14ac:dyDescent="0.25">
      <c r="A51">
        <f t="shared" si="1"/>
        <v>1</v>
      </c>
      <c r="B51" t="s">
        <v>0</v>
      </c>
      <c r="C51">
        <v>2030</v>
      </c>
      <c r="D51" t="str">
        <f>'Technology Share'!F52</f>
        <v>RESBDGDCOPRDHEPMEDELC_23</v>
      </c>
      <c r="E51" t="str">
        <f>_xlfn.XLOOKUP(D51,'NZ50-1_tech_groups'!A:A,'NZ50-1_tech_groups'!B:B)</f>
        <v>NZ50-ENE-1-RESBDG</v>
      </c>
      <c r="F51">
        <f>IF(VLOOKUP(D51,'Technology Share'!F:P,HLOOKUP(C51,'Technology Share'!$F$1:$P$2,2,FALSE),FALSE)=1,"",VLOOKUP(D51,'Technology Share'!F:P,HLOOKUP(C51,'Technology Share'!$G$1:$P$2,2,FALSE),FALSE))</f>
        <v>0</v>
      </c>
    </row>
    <row r="52" spans="1:6" x14ac:dyDescent="0.25">
      <c r="A52">
        <f t="shared" si="1"/>
        <v>1</v>
      </c>
      <c r="B52" t="s">
        <v>0</v>
      </c>
      <c r="C52">
        <v>2030</v>
      </c>
      <c r="D52" t="str">
        <f>'Technology Share'!F53</f>
        <v>RESBDGDCOPRDHEPMEDHWP_23</v>
      </c>
      <c r="E52" t="str">
        <f>_xlfn.XLOOKUP(D52,'NZ50-1_tech_groups'!A:A,'NZ50-1_tech_groups'!B:B)</f>
        <v>NZ50-ENE-1-RESBDG</v>
      </c>
      <c r="F52">
        <f>IF(VLOOKUP(D52,'Technology Share'!F:P,HLOOKUP(C52,'Technology Share'!$F$1:$P$2,2,FALSE),FALSE)=1,"",VLOOKUP(D52,'Technology Share'!F:P,HLOOKUP(C52,'Technology Share'!$G$1:$P$2,2,FALSE),FALSE))</f>
        <v>0</v>
      </c>
    </row>
    <row r="53" spans="1:6" x14ac:dyDescent="0.25">
      <c r="A53">
        <f t="shared" si="1"/>
        <v>1</v>
      </c>
      <c r="B53" t="s">
        <v>0</v>
      </c>
      <c r="C53">
        <v>2030</v>
      </c>
      <c r="D53" t="str">
        <f>'Technology Share'!F54</f>
        <v>RESBDGDCOPRDHEPSMAELC_23</v>
      </c>
      <c r="E53" t="str">
        <f>_xlfn.XLOOKUP(D53,'NZ50-1_tech_groups'!A:A,'NZ50-1_tech_groups'!B:B)</f>
        <v>NZ50-ENE-1-RESBDG</v>
      </c>
      <c r="F53">
        <f>IF(VLOOKUP(D53,'Technology Share'!F:P,HLOOKUP(C53,'Technology Share'!$F$1:$P$2,2,FALSE),FALSE)=1,"",VLOOKUP(D53,'Technology Share'!F:P,HLOOKUP(C53,'Technology Share'!$G$1:$P$2,2,FALSE),FALSE))</f>
        <v>0</v>
      </c>
    </row>
    <row r="54" spans="1:6" x14ac:dyDescent="0.25">
      <c r="A54">
        <f t="shared" si="1"/>
        <v>1</v>
      </c>
      <c r="B54" t="s">
        <v>0</v>
      </c>
      <c r="C54">
        <v>2030</v>
      </c>
      <c r="D54" t="str">
        <f>'Technology Share'!F55</f>
        <v>RESBDGDCOPRDHEPSMAHWP_23</v>
      </c>
      <c r="E54" t="str">
        <f>_xlfn.XLOOKUP(D54,'NZ50-1_tech_groups'!A:A,'NZ50-1_tech_groups'!B:B)</f>
        <v>NZ50-ENE-1-RESBDG</v>
      </c>
      <c r="F54">
        <f>IF(VLOOKUP(D54,'Technology Share'!F:P,HLOOKUP(C54,'Technology Share'!$F$1:$P$2,2,FALSE),FALSE)=1,"",VLOOKUP(D54,'Technology Share'!F:P,HLOOKUP(C54,'Technology Share'!$G$1:$P$2,2,FALSE),FALSE))</f>
        <v>0</v>
      </c>
    </row>
    <row r="55" spans="1:6" x14ac:dyDescent="0.25">
      <c r="A55">
        <f t="shared" si="1"/>
        <v>1</v>
      </c>
      <c r="B55" t="s">
        <v>0</v>
      </c>
      <c r="C55">
        <v>2030</v>
      </c>
      <c r="D55" t="str">
        <f>'Technology Share'!F56</f>
        <v>RESBDGDCOSTGHTSLARCW_23</v>
      </c>
      <c r="E55" t="str">
        <f>_xlfn.XLOOKUP(D55,'NZ50-1_tech_groups'!A:A,'NZ50-1_tech_groups'!B:B)</f>
        <v>NZ50-ENE-1-RESBDG</v>
      </c>
      <c r="F55">
        <f>IF(VLOOKUP(D55,'Technology Share'!F:P,HLOOKUP(C55,'Technology Share'!$F$1:$P$2,2,FALSE),FALSE)=1,"",VLOOKUP(D55,'Technology Share'!F:P,HLOOKUP(C55,'Technology Share'!$G$1:$P$2,2,FALSE),FALSE))</f>
        <v>0</v>
      </c>
    </row>
    <row r="56" spans="1:6" x14ac:dyDescent="0.25">
      <c r="A56">
        <f t="shared" si="1"/>
        <v>1</v>
      </c>
      <c r="B56" t="s">
        <v>0</v>
      </c>
      <c r="C56">
        <v>2030</v>
      </c>
      <c r="D56" t="str">
        <f>'Technology Share'!F57</f>
        <v>RESBDGDCOSTGHTSMEDCW_23</v>
      </c>
      <c r="E56" t="str">
        <f>_xlfn.XLOOKUP(D56,'NZ50-1_tech_groups'!A:A,'NZ50-1_tech_groups'!B:B)</f>
        <v>NZ50-ENE-1-RESBDG</v>
      </c>
      <c r="F56">
        <f>IF(VLOOKUP(D56,'Technology Share'!F:P,HLOOKUP(C56,'Technology Share'!$F$1:$P$2,2,FALSE),FALSE)=1,"",VLOOKUP(D56,'Technology Share'!F:P,HLOOKUP(C56,'Technology Share'!$G$1:$P$2,2,FALSE),FALSE))</f>
        <v>0</v>
      </c>
    </row>
    <row r="57" spans="1:6" x14ac:dyDescent="0.25">
      <c r="A57">
        <f t="shared" si="1"/>
        <v>1</v>
      </c>
      <c r="B57" t="s">
        <v>0</v>
      </c>
      <c r="C57">
        <v>2030</v>
      </c>
      <c r="D57" t="str">
        <f>'Technology Share'!F58</f>
        <v>RESBDGDCOSTGHTSSMACW_23</v>
      </c>
      <c r="E57" t="str">
        <f>_xlfn.XLOOKUP(D57,'NZ50-1_tech_groups'!A:A,'NZ50-1_tech_groups'!B:B)</f>
        <v>NZ50-ENE-1-RESBDG</v>
      </c>
      <c r="F57">
        <f>IF(VLOOKUP(D57,'Technology Share'!F:P,HLOOKUP(C57,'Technology Share'!$F$1:$P$2,2,FALSE),FALSE)=1,"",VLOOKUP(D57,'Technology Share'!F:P,HLOOKUP(C57,'Technology Share'!$G$1:$P$2,2,FALSE),FALSE))</f>
        <v>0</v>
      </c>
    </row>
    <row r="58" spans="1:6" hidden="1" x14ac:dyDescent="0.25">
      <c r="A58">
        <f t="shared" ref="A58:A72" si="2">IF(F58=0,1,0)</f>
        <v>0</v>
      </c>
      <c r="B58" t="s">
        <v>0</v>
      </c>
      <c r="C58">
        <f t="shared" ref="C58:C121" si="3">C2+5</f>
        <v>2035</v>
      </c>
      <c r="D58" t="str">
        <f t="shared" ref="D58:D121" si="4">D2</f>
        <v>COMBDGDCOPRDDLAENWELC_23</v>
      </c>
      <c r="E58" t="str">
        <f>_xlfn.XLOOKUP(D58,'NZ50-1_tech_groups'!A:A,'NZ50-1_tech_groups'!B:B)</f>
        <v>NZ50-ENE-1-COMBDG</v>
      </c>
      <c r="F58" t="str">
        <f>IF(VLOOKUP(D58,'Technology Share'!F:P,HLOOKUP(C58,'Technology Share'!$F$1:$P$2,2,FALSE),FALSE)=1,"",VLOOKUP(D58,'Technology Share'!F:P,HLOOKUP(C58,'Technology Share'!$G$1:$P$2,2,FALSE),FALSE))</f>
        <v/>
      </c>
    </row>
    <row r="59" spans="1:6" hidden="1" x14ac:dyDescent="0.25">
      <c r="A59">
        <f t="shared" si="2"/>
        <v>0</v>
      </c>
      <c r="B59" t="s">
        <v>0</v>
      </c>
      <c r="C59">
        <f t="shared" si="3"/>
        <v>2035</v>
      </c>
      <c r="D59" t="str">
        <f t="shared" si="4"/>
        <v>INDBDGDCOPRDDLAENWELC_23</v>
      </c>
      <c r="E59" t="str">
        <f>_xlfn.XLOOKUP(D59,'NZ50-1_tech_groups'!A:A,'NZ50-1_tech_groups'!B:B)</f>
        <v>NZ50-ENE-1-INDBDG</v>
      </c>
      <c r="F59" t="str">
        <f>IF(VLOOKUP(D59,'Technology Share'!F:P,HLOOKUP(C59,'Technology Share'!$F$1:$P$2,2,FALSE),FALSE)=1,"",VLOOKUP(D59,'Technology Share'!F:P,HLOOKUP(C59,'Technology Share'!$G$1:$P$2,2,FALSE),FALSE))</f>
        <v/>
      </c>
    </row>
    <row r="60" spans="1:6" x14ac:dyDescent="0.25">
      <c r="A60">
        <f t="shared" si="2"/>
        <v>1</v>
      </c>
      <c r="B60" t="s">
        <v>0</v>
      </c>
      <c r="C60">
        <f t="shared" si="3"/>
        <v>2035</v>
      </c>
      <c r="D60" t="str">
        <f t="shared" si="4"/>
        <v>COMBDGDCOCONHEPLARHWC_23</v>
      </c>
      <c r="E60" t="str">
        <f>_xlfn.XLOOKUP(D60,'NZ50-1_tech_groups'!A:A,'NZ50-1_tech_groups'!B:B)</f>
        <v>NZ50-ENE-1-COMBDG</v>
      </c>
      <c r="F60">
        <f>IF(VLOOKUP(D60,'Technology Share'!F:P,HLOOKUP(C60,'Technology Share'!$F$1:$P$2,2,FALSE),FALSE)=1,"",VLOOKUP(D60,'Technology Share'!F:P,HLOOKUP(C60,'Technology Share'!$G$1:$P$2,2,FALSE),FALSE))</f>
        <v>0</v>
      </c>
    </row>
    <row r="61" spans="1:6" x14ac:dyDescent="0.25">
      <c r="A61">
        <f t="shared" si="2"/>
        <v>1</v>
      </c>
      <c r="B61" t="s">
        <v>0</v>
      </c>
      <c r="C61">
        <f t="shared" si="3"/>
        <v>2035</v>
      </c>
      <c r="D61" t="str">
        <f t="shared" si="4"/>
        <v>COMBDGDCOCONHEPMEDHWC_23</v>
      </c>
      <c r="E61" t="str">
        <f>_xlfn.XLOOKUP(D61,'NZ50-1_tech_groups'!A:A,'NZ50-1_tech_groups'!B:B)</f>
        <v>NZ50-ENE-1-COMBDG</v>
      </c>
      <c r="F61">
        <f>IF(VLOOKUP(D61,'Technology Share'!F:P,HLOOKUP(C61,'Technology Share'!$F$1:$P$2,2,FALSE),FALSE)=1,"",VLOOKUP(D61,'Technology Share'!F:P,HLOOKUP(C61,'Technology Share'!$G$1:$P$2,2,FALSE),FALSE))</f>
        <v>0</v>
      </c>
    </row>
    <row r="62" spans="1:6" x14ac:dyDescent="0.25">
      <c r="A62">
        <f t="shared" si="2"/>
        <v>1</v>
      </c>
      <c r="B62" t="s">
        <v>0</v>
      </c>
      <c r="C62">
        <f t="shared" si="3"/>
        <v>2035</v>
      </c>
      <c r="D62" t="str">
        <f t="shared" si="4"/>
        <v>COMBDGDCOCONHEPSMAHWC_23</v>
      </c>
      <c r="E62" t="str">
        <f>_xlfn.XLOOKUP(D62,'NZ50-1_tech_groups'!A:A,'NZ50-1_tech_groups'!B:B)</f>
        <v>NZ50-ENE-1-COMBDG</v>
      </c>
      <c r="F62">
        <f>IF(VLOOKUP(D62,'Technology Share'!F:P,HLOOKUP(C62,'Technology Share'!$F$1:$P$2,2,FALSE),FALSE)=1,"",VLOOKUP(D62,'Technology Share'!F:P,HLOOKUP(C62,'Technology Share'!$G$1:$P$2,2,FALSE),FALSE))</f>
        <v>0</v>
      </c>
    </row>
    <row r="63" spans="1:6" hidden="1" x14ac:dyDescent="0.25">
      <c r="A63">
        <f t="shared" si="2"/>
        <v>0</v>
      </c>
      <c r="B63" t="s">
        <v>0</v>
      </c>
      <c r="C63">
        <f t="shared" si="3"/>
        <v>2035</v>
      </c>
      <c r="D63" t="str">
        <f t="shared" si="4"/>
        <v>PUBBDGDCOPRDDLAENWELC_23</v>
      </c>
      <c r="E63" t="str">
        <f>_xlfn.XLOOKUP(D63,'NZ50-1_tech_groups'!A:A,'NZ50-1_tech_groups'!B:B)</f>
        <v>NZ50-ENE-1-PUBBDG</v>
      </c>
      <c r="F63" t="str">
        <f>IF(VLOOKUP(D63,'Technology Share'!F:P,HLOOKUP(C63,'Technology Share'!$F$1:$P$2,2,FALSE),FALSE)=1,"",VLOOKUP(D63,'Technology Share'!F:P,HLOOKUP(C63,'Technology Share'!$G$1:$P$2,2,FALSE),FALSE))</f>
        <v/>
      </c>
    </row>
    <row r="64" spans="1:6" hidden="1" x14ac:dyDescent="0.25">
      <c r="A64">
        <f t="shared" si="2"/>
        <v>0</v>
      </c>
      <c r="B64" t="s">
        <v>0</v>
      </c>
      <c r="C64">
        <f t="shared" si="3"/>
        <v>2035</v>
      </c>
      <c r="D64" t="str">
        <f t="shared" si="4"/>
        <v>COMBDGDCOPRDHEPENWELC_23</v>
      </c>
      <c r="E64" t="str">
        <f>_xlfn.XLOOKUP(D64,'NZ50-1_tech_groups'!A:A,'NZ50-1_tech_groups'!B:B)</f>
        <v>NZ50-ENE-1-COMBDG</v>
      </c>
      <c r="F64" t="str">
        <f>IF(VLOOKUP(D64,'Technology Share'!F:P,HLOOKUP(C64,'Technology Share'!$F$1:$P$2,2,FALSE),FALSE)=1,"",VLOOKUP(D64,'Technology Share'!F:P,HLOOKUP(C64,'Technology Share'!$G$1:$P$2,2,FALSE),FALSE))</f>
        <v/>
      </c>
    </row>
    <row r="65" spans="1:6" x14ac:dyDescent="0.25">
      <c r="A65">
        <f t="shared" si="2"/>
        <v>1</v>
      </c>
      <c r="B65" t="s">
        <v>0</v>
      </c>
      <c r="C65">
        <f t="shared" si="3"/>
        <v>2035</v>
      </c>
      <c r="D65" t="str">
        <f t="shared" si="4"/>
        <v>COMBDGDCOPRDHEPLARELC_23</v>
      </c>
      <c r="E65" t="str">
        <f>_xlfn.XLOOKUP(D65,'NZ50-1_tech_groups'!A:A,'NZ50-1_tech_groups'!B:B)</f>
        <v>NZ50-ENE-1-COMBDG</v>
      </c>
      <c r="F65">
        <f>IF(VLOOKUP(D65,'Technology Share'!F:P,HLOOKUP(C65,'Technology Share'!$F$1:$P$2,2,FALSE),FALSE)=1,"",VLOOKUP(D65,'Technology Share'!F:P,HLOOKUP(C65,'Technology Share'!$G$1:$P$2,2,FALSE),FALSE))</f>
        <v>0</v>
      </c>
    </row>
    <row r="66" spans="1:6" x14ac:dyDescent="0.25">
      <c r="A66">
        <f t="shared" si="2"/>
        <v>1</v>
      </c>
      <c r="B66" t="s">
        <v>0</v>
      </c>
      <c r="C66">
        <f t="shared" si="3"/>
        <v>2035</v>
      </c>
      <c r="D66" t="str">
        <f t="shared" si="4"/>
        <v>COMBDGDCOPRDHEPLARHWP_23</v>
      </c>
      <c r="E66" t="str">
        <f>_xlfn.XLOOKUP(D66,'NZ50-1_tech_groups'!A:A,'NZ50-1_tech_groups'!B:B)</f>
        <v>NZ50-ENE-1-COMBDG</v>
      </c>
      <c r="F66">
        <f>IF(VLOOKUP(D66,'Technology Share'!F:P,HLOOKUP(C66,'Technology Share'!$F$1:$P$2,2,FALSE),FALSE)=1,"",VLOOKUP(D66,'Technology Share'!F:P,HLOOKUP(C66,'Technology Share'!$G$1:$P$2,2,FALSE),FALSE))</f>
        <v>0</v>
      </c>
    </row>
    <row r="67" spans="1:6" x14ac:dyDescent="0.25">
      <c r="A67">
        <f t="shared" si="2"/>
        <v>1</v>
      </c>
      <c r="B67" t="s">
        <v>0</v>
      </c>
      <c r="C67">
        <f t="shared" si="3"/>
        <v>2035</v>
      </c>
      <c r="D67" t="str">
        <f t="shared" si="4"/>
        <v>COMBDGDCOPRDHEPMEDELC_23</v>
      </c>
      <c r="E67" t="str">
        <f>_xlfn.XLOOKUP(D67,'NZ50-1_tech_groups'!A:A,'NZ50-1_tech_groups'!B:B)</f>
        <v>NZ50-ENE-1-COMBDG</v>
      </c>
      <c r="F67">
        <f>IF(VLOOKUP(D67,'Technology Share'!F:P,HLOOKUP(C67,'Technology Share'!$F$1:$P$2,2,FALSE),FALSE)=1,"",VLOOKUP(D67,'Technology Share'!F:P,HLOOKUP(C67,'Technology Share'!$G$1:$P$2,2,FALSE),FALSE))</f>
        <v>0</v>
      </c>
    </row>
    <row r="68" spans="1:6" x14ac:dyDescent="0.25">
      <c r="A68">
        <f t="shared" si="2"/>
        <v>1</v>
      </c>
      <c r="B68" t="s">
        <v>0</v>
      </c>
      <c r="C68">
        <f t="shared" si="3"/>
        <v>2035</v>
      </c>
      <c r="D68" t="str">
        <f t="shared" si="4"/>
        <v>COMBDGDCOPRDHEPMEDHWP_23</v>
      </c>
      <c r="E68" t="str">
        <f>_xlfn.XLOOKUP(D68,'NZ50-1_tech_groups'!A:A,'NZ50-1_tech_groups'!B:B)</f>
        <v>NZ50-ENE-1-COMBDG</v>
      </c>
      <c r="F68">
        <f>IF(VLOOKUP(D68,'Technology Share'!F:P,HLOOKUP(C68,'Technology Share'!$F$1:$P$2,2,FALSE),FALSE)=1,"",VLOOKUP(D68,'Technology Share'!F:P,HLOOKUP(C68,'Technology Share'!$G$1:$P$2,2,FALSE),FALSE))</f>
        <v>0</v>
      </c>
    </row>
    <row r="69" spans="1:6" x14ac:dyDescent="0.25">
      <c r="A69">
        <f t="shared" si="2"/>
        <v>1</v>
      </c>
      <c r="B69" t="s">
        <v>0</v>
      </c>
      <c r="C69">
        <f t="shared" si="3"/>
        <v>2035</v>
      </c>
      <c r="D69" t="str">
        <f t="shared" si="4"/>
        <v>COMBDGDCOPRDHEPSMAELC_23</v>
      </c>
      <c r="E69" t="str">
        <f>_xlfn.XLOOKUP(D69,'NZ50-1_tech_groups'!A:A,'NZ50-1_tech_groups'!B:B)</f>
        <v>NZ50-ENE-1-COMBDG</v>
      </c>
      <c r="F69">
        <f>IF(VLOOKUP(D69,'Technology Share'!F:P,HLOOKUP(C69,'Technology Share'!$F$1:$P$2,2,FALSE),FALSE)=1,"",VLOOKUP(D69,'Technology Share'!F:P,HLOOKUP(C69,'Technology Share'!$G$1:$P$2,2,FALSE),FALSE))</f>
        <v>0</v>
      </c>
    </row>
    <row r="70" spans="1:6" x14ac:dyDescent="0.25">
      <c r="A70">
        <f t="shared" si="2"/>
        <v>1</v>
      </c>
      <c r="B70" t="s">
        <v>0</v>
      </c>
      <c r="C70">
        <f t="shared" si="3"/>
        <v>2035</v>
      </c>
      <c r="D70" t="str">
        <f t="shared" si="4"/>
        <v>COMBDGDCOPRDHEPSMAHWP_23</v>
      </c>
      <c r="E70" t="str">
        <f>_xlfn.XLOOKUP(D70,'NZ50-1_tech_groups'!A:A,'NZ50-1_tech_groups'!B:B)</f>
        <v>NZ50-ENE-1-COMBDG</v>
      </c>
      <c r="F70">
        <f>IF(VLOOKUP(D70,'Technology Share'!F:P,HLOOKUP(C70,'Technology Share'!$F$1:$P$2,2,FALSE),FALSE)=1,"",VLOOKUP(D70,'Technology Share'!F:P,HLOOKUP(C70,'Technology Share'!$G$1:$P$2,2,FALSE),FALSE))</f>
        <v>0</v>
      </c>
    </row>
    <row r="71" spans="1:6" x14ac:dyDescent="0.25">
      <c r="A71">
        <f t="shared" si="2"/>
        <v>1</v>
      </c>
      <c r="B71" t="s">
        <v>0</v>
      </c>
      <c r="C71">
        <f t="shared" si="3"/>
        <v>2035</v>
      </c>
      <c r="D71" t="str">
        <f t="shared" si="4"/>
        <v>COMBDGDCOSTGHTSLARCW_23</v>
      </c>
      <c r="E71" t="str">
        <f>_xlfn.XLOOKUP(D71,'NZ50-1_tech_groups'!A:A,'NZ50-1_tech_groups'!B:B)</f>
        <v>NZ50-ENE-1-COMBDG</v>
      </c>
      <c r="F71">
        <f>IF(VLOOKUP(D71,'Technology Share'!F:P,HLOOKUP(C71,'Technology Share'!$F$1:$P$2,2,FALSE),FALSE)=1,"",VLOOKUP(D71,'Technology Share'!F:P,HLOOKUP(C71,'Technology Share'!$G$1:$P$2,2,FALSE),FALSE))</f>
        <v>0</v>
      </c>
    </row>
    <row r="72" spans="1:6" x14ac:dyDescent="0.25">
      <c r="A72">
        <f t="shared" si="2"/>
        <v>1</v>
      </c>
      <c r="B72" t="s">
        <v>0</v>
      </c>
      <c r="C72">
        <f t="shared" si="3"/>
        <v>2035</v>
      </c>
      <c r="D72" t="str">
        <f t="shared" si="4"/>
        <v>COMBDGDCOSTGHTSMEDCW_23</v>
      </c>
      <c r="E72" t="str">
        <f>_xlfn.XLOOKUP(D72,'NZ50-1_tech_groups'!A:A,'NZ50-1_tech_groups'!B:B)</f>
        <v>NZ50-ENE-1-COMBDG</v>
      </c>
      <c r="F72">
        <f>IF(VLOOKUP(D72,'Technology Share'!F:P,HLOOKUP(C72,'Technology Share'!$F$1:$P$2,2,FALSE),FALSE)=1,"",VLOOKUP(D72,'Technology Share'!F:P,HLOOKUP(C72,'Technology Share'!$G$1:$P$2,2,FALSE),FALSE))</f>
        <v>0</v>
      </c>
    </row>
    <row r="73" spans="1:6" x14ac:dyDescent="0.25">
      <c r="A73">
        <f t="shared" ref="A73:A113" si="5">IF(F73=0,1,0)</f>
        <v>1</v>
      </c>
      <c r="B73" t="s">
        <v>0</v>
      </c>
      <c r="C73">
        <f t="shared" si="3"/>
        <v>2035</v>
      </c>
      <c r="D73" t="str">
        <f t="shared" si="4"/>
        <v>COMBDGDCOSTGHTSSMACW_23</v>
      </c>
      <c r="E73" t="str">
        <f>_xlfn.XLOOKUP(D73,'NZ50-1_tech_groups'!A:A,'NZ50-1_tech_groups'!B:B)</f>
        <v>NZ50-ENE-1-COMBDG</v>
      </c>
      <c r="F73">
        <f>IF(VLOOKUP(D73,'Technology Share'!F:P,HLOOKUP(C73,'Technology Share'!$F$1:$P$2,2,FALSE),FALSE)=1,"",VLOOKUP(D73,'Technology Share'!F:P,HLOOKUP(C73,'Technology Share'!$G$1:$P$2,2,FALSE),FALSE))</f>
        <v>0</v>
      </c>
    </row>
    <row r="74" spans="1:6" x14ac:dyDescent="0.25">
      <c r="A74">
        <f t="shared" si="5"/>
        <v>1</v>
      </c>
      <c r="B74" t="s">
        <v>0</v>
      </c>
      <c r="C74">
        <f t="shared" si="3"/>
        <v>2035</v>
      </c>
      <c r="D74" t="str">
        <f t="shared" si="4"/>
        <v>INDBDGDCOCONHEPLARHWC_23</v>
      </c>
      <c r="E74" t="str">
        <f>_xlfn.XLOOKUP(D74,'NZ50-1_tech_groups'!A:A,'NZ50-1_tech_groups'!B:B)</f>
        <v>NZ50-ENE-1-INDBDG</v>
      </c>
      <c r="F74">
        <f>IF(VLOOKUP(D74,'Technology Share'!F:P,HLOOKUP(C74,'Technology Share'!$F$1:$P$2,2,FALSE),FALSE)=1,"",VLOOKUP(D74,'Technology Share'!F:P,HLOOKUP(C74,'Technology Share'!$G$1:$P$2,2,FALSE),FALSE))</f>
        <v>0</v>
      </c>
    </row>
    <row r="75" spans="1:6" x14ac:dyDescent="0.25">
      <c r="A75">
        <f t="shared" si="5"/>
        <v>1</v>
      </c>
      <c r="B75" t="s">
        <v>0</v>
      </c>
      <c r="C75">
        <f t="shared" si="3"/>
        <v>2035</v>
      </c>
      <c r="D75" t="str">
        <f t="shared" si="4"/>
        <v>INDBDGDCOCONHEPMEDHWC_23</v>
      </c>
      <c r="E75" t="str">
        <f>_xlfn.XLOOKUP(D75,'NZ50-1_tech_groups'!A:A,'NZ50-1_tech_groups'!B:B)</f>
        <v>NZ50-ENE-1-INDBDG</v>
      </c>
      <c r="F75">
        <f>IF(VLOOKUP(D75,'Technology Share'!F:P,HLOOKUP(C75,'Technology Share'!$F$1:$P$2,2,FALSE),FALSE)=1,"",VLOOKUP(D75,'Technology Share'!F:P,HLOOKUP(C75,'Technology Share'!$G$1:$P$2,2,FALSE),FALSE))</f>
        <v>0</v>
      </c>
    </row>
    <row r="76" spans="1:6" x14ac:dyDescent="0.25">
      <c r="A76">
        <f t="shared" si="5"/>
        <v>1</v>
      </c>
      <c r="B76" t="s">
        <v>0</v>
      </c>
      <c r="C76">
        <f t="shared" si="3"/>
        <v>2035</v>
      </c>
      <c r="D76" t="str">
        <f t="shared" si="4"/>
        <v>INDBDGDCOCONHEPSMAHWC_23</v>
      </c>
      <c r="E76" t="str">
        <f>_xlfn.XLOOKUP(D76,'NZ50-1_tech_groups'!A:A,'NZ50-1_tech_groups'!B:B)</f>
        <v>NZ50-ENE-1-INDBDG</v>
      </c>
      <c r="F76">
        <f>IF(VLOOKUP(D76,'Technology Share'!F:P,HLOOKUP(C76,'Technology Share'!$F$1:$P$2,2,FALSE),FALSE)=1,"",VLOOKUP(D76,'Technology Share'!F:P,HLOOKUP(C76,'Technology Share'!$G$1:$P$2,2,FALSE),FALSE))</f>
        <v>0</v>
      </c>
    </row>
    <row r="77" spans="1:6" hidden="1" x14ac:dyDescent="0.25">
      <c r="A77">
        <f t="shared" si="5"/>
        <v>0</v>
      </c>
      <c r="B77" t="s">
        <v>0</v>
      </c>
      <c r="C77">
        <f t="shared" si="3"/>
        <v>2035</v>
      </c>
      <c r="D77" t="str">
        <f t="shared" si="4"/>
        <v>INDBDGDCOPRDHEPENWELC_23</v>
      </c>
      <c r="E77" t="str">
        <f>_xlfn.XLOOKUP(D77,'NZ50-1_tech_groups'!A:A,'NZ50-1_tech_groups'!B:B)</f>
        <v>NZ50-ENE-1-INDBDG</v>
      </c>
      <c r="F77" t="str">
        <f>IF(VLOOKUP(D77,'Technology Share'!F:P,HLOOKUP(C77,'Technology Share'!$F$1:$P$2,2,FALSE),FALSE)=1,"",VLOOKUP(D77,'Technology Share'!F:P,HLOOKUP(C77,'Technology Share'!$G$1:$P$2,2,FALSE),FALSE))</f>
        <v/>
      </c>
    </row>
    <row r="78" spans="1:6" x14ac:dyDescent="0.25">
      <c r="A78">
        <f t="shared" si="5"/>
        <v>1</v>
      </c>
      <c r="B78" t="s">
        <v>0</v>
      </c>
      <c r="C78">
        <f t="shared" si="3"/>
        <v>2035</v>
      </c>
      <c r="D78" t="str">
        <f t="shared" si="4"/>
        <v>INDBDGDCOPRDHEPLARELC_23</v>
      </c>
      <c r="E78" t="str">
        <f>_xlfn.XLOOKUP(D78,'NZ50-1_tech_groups'!A:A,'NZ50-1_tech_groups'!B:B)</f>
        <v>NZ50-ENE-1-INDBDG</v>
      </c>
      <c r="F78">
        <f>IF(VLOOKUP(D78,'Technology Share'!F:P,HLOOKUP(C78,'Technology Share'!$F$1:$P$2,2,FALSE),FALSE)=1,"",VLOOKUP(D78,'Technology Share'!F:P,HLOOKUP(C78,'Technology Share'!$G$1:$P$2,2,FALSE),FALSE))</f>
        <v>0</v>
      </c>
    </row>
    <row r="79" spans="1:6" x14ac:dyDescent="0.25">
      <c r="A79">
        <f t="shared" si="5"/>
        <v>1</v>
      </c>
      <c r="B79" t="s">
        <v>0</v>
      </c>
      <c r="C79">
        <f t="shared" si="3"/>
        <v>2035</v>
      </c>
      <c r="D79" t="str">
        <f t="shared" si="4"/>
        <v>INDBDGDCOPRDHEPLARHWP_23</v>
      </c>
      <c r="E79" t="str">
        <f>_xlfn.XLOOKUP(D79,'NZ50-1_tech_groups'!A:A,'NZ50-1_tech_groups'!B:B)</f>
        <v>NZ50-ENE-1-INDBDG</v>
      </c>
      <c r="F79">
        <f>IF(VLOOKUP(D79,'Technology Share'!F:P,HLOOKUP(C79,'Technology Share'!$F$1:$P$2,2,FALSE),FALSE)=1,"",VLOOKUP(D79,'Technology Share'!F:P,HLOOKUP(C79,'Technology Share'!$G$1:$P$2,2,FALSE),FALSE))</f>
        <v>0</v>
      </c>
    </row>
    <row r="80" spans="1:6" x14ac:dyDescent="0.25">
      <c r="A80">
        <f t="shared" si="5"/>
        <v>1</v>
      </c>
      <c r="B80" t="s">
        <v>0</v>
      </c>
      <c r="C80">
        <f t="shared" si="3"/>
        <v>2035</v>
      </c>
      <c r="D80" t="str">
        <f t="shared" si="4"/>
        <v>INDBDGDCOPRDHEPMEDELC_23</v>
      </c>
      <c r="E80" t="str">
        <f>_xlfn.XLOOKUP(D80,'NZ50-1_tech_groups'!A:A,'NZ50-1_tech_groups'!B:B)</f>
        <v>NZ50-ENE-1-INDBDG</v>
      </c>
      <c r="F80">
        <f>IF(VLOOKUP(D80,'Technology Share'!F:P,HLOOKUP(C80,'Technology Share'!$F$1:$P$2,2,FALSE),FALSE)=1,"",VLOOKUP(D80,'Technology Share'!F:P,HLOOKUP(C80,'Technology Share'!$G$1:$P$2,2,FALSE),FALSE))</f>
        <v>0</v>
      </c>
    </row>
    <row r="81" spans="1:6" x14ac:dyDescent="0.25">
      <c r="A81">
        <f t="shared" si="5"/>
        <v>1</v>
      </c>
      <c r="B81" t="s">
        <v>0</v>
      </c>
      <c r="C81">
        <f t="shared" si="3"/>
        <v>2035</v>
      </c>
      <c r="D81" t="str">
        <f t="shared" si="4"/>
        <v>INDBDGDCOPRDHEPMEDHWP_23</v>
      </c>
      <c r="E81" t="str">
        <f>_xlfn.XLOOKUP(D81,'NZ50-1_tech_groups'!A:A,'NZ50-1_tech_groups'!B:B)</f>
        <v>NZ50-ENE-1-INDBDG</v>
      </c>
      <c r="F81">
        <f>IF(VLOOKUP(D81,'Technology Share'!F:P,HLOOKUP(C81,'Technology Share'!$F$1:$P$2,2,FALSE),FALSE)=1,"",VLOOKUP(D81,'Technology Share'!F:P,HLOOKUP(C81,'Technology Share'!$G$1:$P$2,2,FALSE),FALSE))</f>
        <v>0</v>
      </c>
    </row>
    <row r="82" spans="1:6" x14ac:dyDescent="0.25">
      <c r="A82">
        <f t="shared" si="5"/>
        <v>1</v>
      </c>
      <c r="B82" t="s">
        <v>0</v>
      </c>
      <c r="C82">
        <f t="shared" si="3"/>
        <v>2035</v>
      </c>
      <c r="D82" t="str">
        <f t="shared" si="4"/>
        <v>INDBDGDCOPRDHEPSMAELC_23</v>
      </c>
      <c r="E82" t="str">
        <f>_xlfn.XLOOKUP(D82,'NZ50-1_tech_groups'!A:A,'NZ50-1_tech_groups'!B:B)</f>
        <v>NZ50-ENE-1-INDBDG</v>
      </c>
      <c r="F82">
        <f>IF(VLOOKUP(D82,'Technology Share'!F:P,HLOOKUP(C82,'Technology Share'!$F$1:$P$2,2,FALSE),FALSE)=1,"",VLOOKUP(D82,'Technology Share'!F:P,HLOOKUP(C82,'Technology Share'!$G$1:$P$2,2,FALSE),FALSE))</f>
        <v>0</v>
      </c>
    </row>
    <row r="83" spans="1:6" x14ac:dyDescent="0.25">
      <c r="A83">
        <f t="shared" si="5"/>
        <v>1</v>
      </c>
      <c r="B83" t="s">
        <v>0</v>
      </c>
      <c r="C83">
        <f t="shared" si="3"/>
        <v>2035</v>
      </c>
      <c r="D83" t="str">
        <f t="shared" si="4"/>
        <v>INDBDGDCOPRDHEPSMAHWP_23</v>
      </c>
      <c r="E83" t="str">
        <f>_xlfn.XLOOKUP(D83,'NZ50-1_tech_groups'!A:A,'NZ50-1_tech_groups'!B:B)</f>
        <v>NZ50-ENE-1-INDBDG</v>
      </c>
      <c r="F83">
        <f>IF(VLOOKUP(D83,'Technology Share'!F:P,HLOOKUP(C83,'Technology Share'!$F$1:$P$2,2,FALSE),FALSE)=1,"",VLOOKUP(D83,'Technology Share'!F:P,HLOOKUP(C83,'Technology Share'!$G$1:$P$2,2,FALSE),FALSE))</f>
        <v>0</v>
      </c>
    </row>
    <row r="84" spans="1:6" x14ac:dyDescent="0.25">
      <c r="A84">
        <f t="shared" si="5"/>
        <v>1</v>
      </c>
      <c r="B84" t="s">
        <v>0</v>
      </c>
      <c r="C84">
        <f t="shared" si="3"/>
        <v>2035</v>
      </c>
      <c r="D84" t="str">
        <f t="shared" si="4"/>
        <v>INDBDGDCOSTGHTSLARCW_23</v>
      </c>
      <c r="E84" t="str">
        <f>_xlfn.XLOOKUP(D84,'NZ50-1_tech_groups'!A:A,'NZ50-1_tech_groups'!B:B)</f>
        <v>NZ50-ENE-1-INDBDG</v>
      </c>
      <c r="F84">
        <f>IF(VLOOKUP(D84,'Technology Share'!F:P,HLOOKUP(C84,'Technology Share'!$F$1:$P$2,2,FALSE),FALSE)=1,"",VLOOKUP(D84,'Technology Share'!F:P,HLOOKUP(C84,'Technology Share'!$G$1:$P$2,2,FALSE),FALSE))</f>
        <v>0</v>
      </c>
    </row>
    <row r="85" spans="1:6" x14ac:dyDescent="0.25">
      <c r="A85">
        <f t="shared" si="5"/>
        <v>1</v>
      </c>
      <c r="B85" t="s">
        <v>0</v>
      </c>
      <c r="C85">
        <f t="shared" si="3"/>
        <v>2035</v>
      </c>
      <c r="D85" t="str">
        <f t="shared" si="4"/>
        <v>INDBDGDCOSTGHTSMEDCW_23</v>
      </c>
      <c r="E85" t="str">
        <f>_xlfn.XLOOKUP(D85,'NZ50-1_tech_groups'!A:A,'NZ50-1_tech_groups'!B:B)</f>
        <v>NZ50-ENE-1-INDBDG</v>
      </c>
      <c r="F85">
        <f>IF(VLOOKUP(D85,'Technology Share'!F:P,HLOOKUP(C85,'Technology Share'!$F$1:$P$2,2,FALSE),FALSE)=1,"",VLOOKUP(D85,'Technology Share'!F:P,HLOOKUP(C85,'Technology Share'!$G$1:$P$2,2,FALSE),FALSE))</f>
        <v>0</v>
      </c>
    </row>
    <row r="86" spans="1:6" x14ac:dyDescent="0.25">
      <c r="A86">
        <f t="shared" si="5"/>
        <v>1</v>
      </c>
      <c r="B86" t="s">
        <v>0</v>
      </c>
      <c r="C86">
        <f t="shared" si="3"/>
        <v>2035</v>
      </c>
      <c r="D86" t="str">
        <f t="shared" si="4"/>
        <v>INDBDGDCOSTGHTSSMACW_23</v>
      </c>
      <c r="E86" t="str">
        <f>_xlfn.XLOOKUP(D86,'NZ50-1_tech_groups'!A:A,'NZ50-1_tech_groups'!B:B)</f>
        <v>NZ50-ENE-1-INDBDG</v>
      </c>
      <c r="F86">
        <f>IF(VLOOKUP(D86,'Technology Share'!F:P,HLOOKUP(C86,'Technology Share'!$F$1:$P$2,2,FALSE),FALSE)=1,"",VLOOKUP(D86,'Technology Share'!F:P,HLOOKUP(C86,'Technology Share'!$G$1:$P$2,2,FALSE),FALSE))</f>
        <v>0</v>
      </c>
    </row>
    <row r="87" spans="1:6" x14ac:dyDescent="0.25">
      <c r="A87">
        <f t="shared" si="5"/>
        <v>1</v>
      </c>
      <c r="B87" t="s">
        <v>0</v>
      </c>
      <c r="C87">
        <f t="shared" si="3"/>
        <v>2035</v>
      </c>
      <c r="D87" t="str">
        <f t="shared" si="4"/>
        <v>PUBBDGDCOCONHEPLARHWC_23</v>
      </c>
      <c r="E87" t="str">
        <f>_xlfn.XLOOKUP(D87,'NZ50-1_tech_groups'!A:A,'NZ50-1_tech_groups'!B:B)</f>
        <v>NZ50-ENE-1-PUBBDG</v>
      </c>
      <c r="F87">
        <f>IF(VLOOKUP(D87,'Technology Share'!F:P,HLOOKUP(C87,'Technology Share'!$F$1:$P$2,2,FALSE),FALSE)=1,"",VLOOKUP(D87,'Technology Share'!F:P,HLOOKUP(C87,'Technology Share'!$G$1:$P$2,2,FALSE),FALSE))</f>
        <v>0</v>
      </c>
    </row>
    <row r="88" spans="1:6" x14ac:dyDescent="0.25">
      <c r="A88">
        <f t="shared" si="5"/>
        <v>1</v>
      </c>
      <c r="B88" t="s">
        <v>0</v>
      </c>
      <c r="C88">
        <f t="shared" si="3"/>
        <v>2035</v>
      </c>
      <c r="D88" t="str">
        <f t="shared" si="4"/>
        <v>PUBBDGDCOCONHEPMEDHWC_23</v>
      </c>
      <c r="E88" t="str">
        <f>_xlfn.XLOOKUP(D88,'NZ50-1_tech_groups'!A:A,'NZ50-1_tech_groups'!B:B)</f>
        <v>NZ50-ENE-1-PUBBDG</v>
      </c>
      <c r="F88">
        <f>IF(VLOOKUP(D88,'Technology Share'!F:P,HLOOKUP(C88,'Technology Share'!$F$1:$P$2,2,FALSE),FALSE)=1,"",VLOOKUP(D88,'Technology Share'!F:P,HLOOKUP(C88,'Technology Share'!$G$1:$P$2,2,FALSE),FALSE))</f>
        <v>0</v>
      </c>
    </row>
    <row r="89" spans="1:6" x14ac:dyDescent="0.25">
      <c r="A89">
        <f t="shared" si="5"/>
        <v>1</v>
      </c>
      <c r="B89" t="s">
        <v>0</v>
      </c>
      <c r="C89">
        <f t="shared" si="3"/>
        <v>2035</v>
      </c>
      <c r="D89" t="str">
        <f t="shared" si="4"/>
        <v>PUBBDGDCOCONHEPSMAHWC_23</v>
      </c>
      <c r="E89" t="str">
        <f>_xlfn.XLOOKUP(D89,'NZ50-1_tech_groups'!A:A,'NZ50-1_tech_groups'!B:B)</f>
        <v>NZ50-ENE-1-PUBBDG</v>
      </c>
      <c r="F89">
        <f>IF(VLOOKUP(D89,'Technology Share'!F:P,HLOOKUP(C89,'Technology Share'!$F$1:$P$2,2,FALSE),FALSE)=1,"",VLOOKUP(D89,'Technology Share'!F:P,HLOOKUP(C89,'Technology Share'!$G$1:$P$2,2,FALSE),FALSE))</f>
        <v>0</v>
      </c>
    </row>
    <row r="90" spans="1:6" hidden="1" x14ac:dyDescent="0.25">
      <c r="A90">
        <f t="shared" si="5"/>
        <v>0</v>
      </c>
      <c r="B90" t="s">
        <v>0</v>
      </c>
      <c r="C90">
        <f t="shared" si="3"/>
        <v>2035</v>
      </c>
      <c r="D90" t="str">
        <f t="shared" si="4"/>
        <v>PUBBDGDCOPRDHEPENWELC_23</v>
      </c>
      <c r="E90" t="str">
        <f>_xlfn.XLOOKUP(D90,'NZ50-1_tech_groups'!A:A,'NZ50-1_tech_groups'!B:B)</f>
        <v>NZ50-ENE-1-PUBBDG</v>
      </c>
      <c r="F90" t="str">
        <f>IF(VLOOKUP(D90,'Technology Share'!F:P,HLOOKUP(C90,'Technology Share'!$F$1:$P$2,2,FALSE),FALSE)=1,"",VLOOKUP(D90,'Technology Share'!F:P,HLOOKUP(C90,'Technology Share'!$G$1:$P$2,2,FALSE),FALSE))</f>
        <v/>
      </c>
    </row>
    <row r="91" spans="1:6" x14ac:dyDescent="0.25">
      <c r="A91">
        <f t="shared" si="5"/>
        <v>1</v>
      </c>
      <c r="B91" t="s">
        <v>0</v>
      </c>
      <c r="C91">
        <f t="shared" si="3"/>
        <v>2035</v>
      </c>
      <c r="D91" t="str">
        <f t="shared" si="4"/>
        <v>PUBBDGDCOPRDHEPLARELC_23</v>
      </c>
      <c r="E91" t="str">
        <f>_xlfn.XLOOKUP(D91,'NZ50-1_tech_groups'!A:A,'NZ50-1_tech_groups'!B:B)</f>
        <v>NZ50-ENE-1-PUBBDG</v>
      </c>
      <c r="F91">
        <f>IF(VLOOKUP(D91,'Technology Share'!F:P,HLOOKUP(C91,'Technology Share'!$F$1:$P$2,2,FALSE),FALSE)=1,"",VLOOKUP(D91,'Technology Share'!F:P,HLOOKUP(C91,'Technology Share'!$G$1:$P$2,2,FALSE),FALSE))</f>
        <v>0</v>
      </c>
    </row>
    <row r="92" spans="1:6" x14ac:dyDescent="0.25">
      <c r="A92">
        <f t="shared" si="5"/>
        <v>1</v>
      </c>
      <c r="B92" t="s">
        <v>0</v>
      </c>
      <c r="C92">
        <f t="shared" si="3"/>
        <v>2035</v>
      </c>
      <c r="D92" t="str">
        <f t="shared" si="4"/>
        <v>PUBBDGDCOPRDHEPLARHWP_23</v>
      </c>
      <c r="E92" t="str">
        <f>_xlfn.XLOOKUP(D92,'NZ50-1_tech_groups'!A:A,'NZ50-1_tech_groups'!B:B)</f>
        <v>NZ50-ENE-1-PUBBDG</v>
      </c>
      <c r="F92">
        <f>IF(VLOOKUP(D92,'Technology Share'!F:P,HLOOKUP(C92,'Technology Share'!$F$1:$P$2,2,FALSE),FALSE)=1,"",VLOOKUP(D92,'Technology Share'!F:P,HLOOKUP(C92,'Technology Share'!$G$1:$P$2,2,FALSE),FALSE))</f>
        <v>0</v>
      </c>
    </row>
    <row r="93" spans="1:6" x14ac:dyDescent="0.25">
      <c r="A93">
        <f t="shared" si="5"/>
        <v>1</v>
      </c>
      <c r="B93" t="s">
        <v>0</v>
      </c>
      <c r="C93">
        <f t="shared" si="3"/>
        <v>2035</v>
      </c>
      <c r="D93" t="str">
        <f t="shared" si="4"/>
        <v>PUBBDGDCOPRDHEPMEDELC_23</v>
      </c>
      <c r="E93" t="str">
        <f>_xlfn.XLOOKUP(D93,'NZ50-1_tech_groups'!A:A,'NZ50-1_tech_groups'!B:B)</f>
        <v>NZ50-ENE-1-PUBBDG</v>
      </c>
      <c r="F93">
        <f>IF(VLOOKUP(D93,'Technology Share'!F:P,HLOOKUP(C93,'Technology Share'!$F$1:$P$2,2,FALSE),FALSE)=1,"",VLOOKUP(D93,'Technology Share'!F:P,HLOOKUP(C93,'Technology Share'!$G$1:$P$2,2,FALSE),FALSE))</f>
        <v>0</v>
      </c>
    </row>
    <row r="94" spans="1:6" x14ac:dyDescent="0.25">
      <c r="A94">
        <f t="shared" si="5"/>
        <v>1</v>
      </c>
      <c r="B94" t="s">
        <v>0</v>
      </c>
      <c r="C94">
        <f t="shared" si="3"/>
        <v>2035</v>
      </c>
      <c r="D94" t="str">
        <f t="shared" si="4"/>
        <v>PUBBDGDCOPRDHEPMEDHWP_23</v>
      </c>
      <c r="E94" t="str">
        <f>_xlfn.XLOOKUP(D94,'NZ50-1_tech_groups'!A:A,'NZ50-1_tech_groups'!B:B)</f>
        <v>NZ50-ENE-1-PUBBDG</v>
      </c>
      <c r="F94">
        <f>IF(VLOOKUP(D94,'Technology Share'!F:P,HLOOKUP(C94,'Technology Share'!$F$1:$P$2,2,FALSE),FALSE)=1,"",VLOOKUP(D94,'Technology Share'!F:P,HLOOKUP(C94,'Technology Share'!$G$1:$P$2,2,FALSE),FALSE))</f>
        <v>0</v>
      </c>
    </row>
    <row r="95" spans="1:6" x14ac:dyDescent="0.25">
      <c r="A95">
        <f t="shared" si="5"/>
        <v>1</v>
      </c>
      <c r="B95" t="s">
        <v>0</v>
      </c>
      <c r="C95">
        <f t="shared" si="3"/>
        <v>2035</v>
      </c>
      <c r="D95" t="str">
        <f t="shared" si="4"/>
        <v>PUBBDGDCOPRDHEPSMAELC_23</v>
      </c>
      <c r="E95" t="str">
        <f>_xlfn.XLOOKUP(D95,'NZ50-1_tech_groups'!A:A,'NZ50-1_tech_groups'!B:B)</f>
        <v>NZ50-ENE-1-PUBBDG</v>
      </c>
      <c r="F95">
        <f>IF(VLOOKUP(D95,'Technology Share'!F:P,HLOOKUP(C95,'Technology Share'!$F$1:$P$2,2,FALSE),FALSE)=1,"",VLOOKUP(D95,'Technology Share'!F:P,HLOOKUP(C95,'Technology Share'!$G$1:$P$2,2,FALSE),FALSE))</f>
        <v>0</v>
      </c>
    </row>
    <row r="96" spans="1:6" x14ac:dyDescent="0.25">
      <c r="A96">
        <f t="shared" si="5"/>
        <v>1</v>
      </c>
      <c r="B96" t="s">
        <v>0</v>
      </c>
      <c r="C96">
        <f t="shared" si="3"/>
        <v>2035</v>
      </c>
      <c r="D96" t="str">
        <f t="shared" si="4"/>
        <v>PUBBDGDCOPRDHEPSMAHWP_23</v>
      </c>
      <c r="E96" t="str">
        <f>_xlfn.XLOOKUP(D96,'NZ50-1_tech_groups'!A:A,'NZ50-1_tech_groups'!B:B)</f>
        <v>NZ50-ENE-1-PUBBDG</v>
      </c>
      <c r="F96">
        <f>IF(VLOOKUP(D96,'Technology Share'!F:P,HLOOKUP(C96,'Technology Share'!$F$1:$P$2,2,FALSE),FALSE)=1,"",VLOOKUP(D96,'Technology Share'!F:P,HLOOKUP(C96,'Technology Share'!$G$1:$P$2,2,FALSE),FALSE))</f>
        <v>0</v>
      </c>
    </row>
    <row r="97" spans="1:6" x14ac:dyDescent="0.25">
      <c r="A97">
        <f t="shared" si="5"/>
        <v>1</v>
      </c>
      <c r="B97" t="s">
        <v>0</v>
      </c>
      <c r="C97">
        <f t="shared" si="3"/>
        <v>2035</v>
      </c>
      <c r="D97" t="str">
        <f t="shared" si="4"/>
        <v>PUBBDGDCOSTGHTSLARCW_23</v>
      </c>
      <c r="E97" t="str">
        <f>_xlfn.XLOOKUP(D97,'NZ50-1_tech_groups'!A:A,'NZ50-1_tech_groups'!B:B)</f>
        <v>NZ50-ENE-1-PUBBDG</v>
      </c>
      <c r="F97">
        <f>IF(VLOOKUP(D97,'Technology Share'!F:P,HLOOKUP(C97,'Technology Share'!$F$1:$P$2,2,FALSE),FALSE)=1,"",VLOOKUP(D97,'Technology Share'!F:P,HLOOKUP(C97,'Technology Share'!$G$1:$P$2,2,FALSE),FALSE))</f>
        <v>0</v>
      </c>
    </row>
    <row r="98" spans="1:6" x14ac:dyDescent="0.25">
      <c r="A98">
        <f t="shared" si="5"/>
        <v>1</v>
      </c>
      <c r="B98" t="s">
        <v>0</v>
      </c>
      <c r="C98">
        <f t="shared" si="3"/>
        <v>2035</v>
      </c>
      <c r="D98" t="str">
        <f t="shared" si="4"/>
        <v>PUBBDGDCOSTGHTSMEDCW_23</v>
      </c>
      <c r="E98" t="str">
        <f>_xlfn.XLOOKUP(D98,'NZ50-1_tech_groups'!A:A,'NZ50-1_tech_groups'!B:B)</f>
        <v>NZ50-ENE-1-PUBBDG</v>
      </c>
      <c r="F98">
        <f>IF(VLOOKUP(D98,'Technology Share'!F:P,HLOOKUP(C98,'Technology Share'!$F$1:$P$2,2,FALSE),FALSE)=1,"",VLOOKUP(D98,'Technology Share'!F:P,HLOOKUP(C98,'Technology Share'!$G$1:$P$2,2,FALSE),FALSE))</f>
        <v>0</v>
      </c>
    </row>
    <row r="99" spans="1:6" x14ac:dyDescent="0.25">
      <c r="A99">
        <f t="shared" si="5"/>
        <v>1</v>
      </c>
      <c r="B99" t="s">
        <v>0</v>
      </c>
      <c r="C99">
        <f t="shared" si="3"/>
        <v>2035</v>
      </c>
      <c r="D99" t="str">
        <f t="shared" si="4"/>
        <v>PUBBDGDCOSTGHTSSMACW_23</v>
      </c>
      <c r="E99" t="str">
        <f>_xlfn.XLOOKUP(D99,'NZ50-1_tech_groups'!A:A,'NZ50-1_tech_groups'!B:B)</f>
        <v>NZ50-ENE-1-PUBBDG</v>
      </c>
      <c r="F99">
        <f>IF(VLOOKUP(D99,'Technology Share'!F:P,HLOOKUP(C99,'Technology Share'!$F$1:$P$2,2,FALSE),FALSE)=1,"",VLOOKUP(D99,'Technology Share'!F:P,HLOOKUP(C99,'Technology Share'!$G$1:$P$2,2,FALSE),FALSE))</f>
        <v>0</v>
      </c>
    </row>
    <row r="100" spans="1:6" x14ac:dyDescent="0.25">
      <c r="A100">
        <f t="shared" si="5"/>
        <v>1</v>
      </c>
      <c r="B100" t="s">
        <v>0</v>
      </c>
      <c r="C100">
        <f t="shared" si="3"/>
        <v>2035</v>
      </c>
      <c r="D100" t="str">
        <f t="shared" si="4"/>
        <v>RESBDGDCOCONHEPLARHWC_23</v>
      </c>
      <c r="E100" t="str">
        <f>_xlfn.XLOOKUP(D100,'NZ50-1_tech_groups'!A:A,'NZ50-1_tech_groups'!B:B)</f>
        <v>NZ50-ENE-1-RESBDG</v>
      </c>
      <c r="F100">
        <f>IF(VLOOKUP(D100,'Technology Share'!F:P,HLOOKUP(C100,'Technology Share'!$F$1:$P$2,2,FALSE),FALSE)=1,"",VLOOKUP(D100,'Technology Share'!F:P,HLOOKUP(C100,'Technology Share'!$G$1:$P$2,2,FALSE),FALSE))</f>
        <v>0</v>
      </c>
    </row>
    <row r="101" spans="1:6" x14ac:dyDescent="0.25">
      <c r="A101">
        <f t="shared" si="5"/>
        <v>1</v>
      </c>
      <c r="B101" t="s">
        <v>0</v>
      </c>
      <c r="C101">
        <f t="shared" si="3"/>
        <v>2035</v>
      </c>
      <c r="D101" t="str">
        <f t="shared" si="4"/>
        <v>RESBDGDCOCONHEPMEDHWC_23</v>
      </c>
      <c r="E101" t="str">
        <f>_xlfn.XLOOKUP(D101,'NZ50-1_tech_groups'!A:A,'NZ50-1_tech_groups'!B:B)</f>
        <v>NZ50-ENE-1-RESBDG</v>
      </c>
      <c r="F101">
        <f>IF(VLOOKUP(D101,'Technology Share'!F:P,HLOOKUP(C101,'Technology Share'!$F$1:$P$2,2,FALSE),FALSE)=1,"",VLOOKUP(D101,'Technology Share'!F:P,HLOOKUP(C101,'Technology Share'!$G$1:$P$2,2,FALSE),FALSE))</f>
        <v>0</v>
      </c>
    </row>
    <row r="102" spans="1:6" x14ac:dyDescent="0.25">
      <c r="A102">
        <f t="shared" si="5"/>
        <v>1</v>
      </c>
      <c r="B102" t="s">
        <v>0</v>
      </c>
      <c r="C102">
        <f t="shared" si="3"/>
        <v>2035</v>
      </c>
      <c r="D102" t="str">
        <f t="shared" si="4"/>
        <v>RESBDGDCOCONHEPSMAHWC_23</v>
      </c>
      <c r="E102" t="str">
        <f>_xlfn.XLOOKUP(D102,'NZ50-1_tech_groups'!A:A,'NZ50-1_tech_groups'!B:B)</f>
        <v>NZ50-ENE-1-RESBDG</v>
      </c>
      <c r="F102">
        <f>IF(VLOOKUP(D102,'Technology Share'!F:P,HLOOKUP(C102,'Technology Share'!$F$1:$P$2,2,FALSE),FALSE)=1,"",VLOOKUP(D102,'Technology Share'!F:P,HLOOKUP(C102,'Technology Share'!$G$1:$P$2,2,FALSE),FALSE))</f>
        <v>0</v>
      </c>
    </row>
    <row r="103" spans="1:6" hidden="1" x14ac:dyDescent="0.25">
      <c r="A103">
        <f t="shared" si="5"/>
        <v>0</v>
      </c>
      <c r="B103" t="s">
        <v>0</v>
      </c>
      <c r="C103">
        <f t="shared" si="3"/>
        <v>2035</v>
      </c>
      <c r="D103" t="str">
        <f t="shared" si="4"/>
        <v>RESBDGDCOPRDDLAENWELC_23</v>
      </c>
      <c r="E103" t="str">
        <f>_xlfn.XLOOKUP(D103,'NZ50-1_tech_groups'!A:A,'NZ50-1_tech_groups'!B:B)</f>
        <v>NZ50-ENE-1-RESBDG</v>
      </c>
      <c r="F103" t="str">
        <f>IF(VLOOKUP(D103,'Technology Share'!F:P,HLOOKUP(C103,'Technology Share'!$F$1:$P$2,2,FALSE),FALSE)=1,"",VLOOKUP(D103,'Technology Share'!F:P,HLOOKUP(C103,'Technology Share'!$G$1:$P$2,2,FALSE),FALSE))</f>
        <v/>
      </c>
    </row>
    <row r="104" spans="1:6" hidden="1" x14ac:dyDescent="0.25">
      <c r="A104">
        <f t="shared" si="5"/>
        <v>0</v>
      </c>
      <c r="B104" t="s">
        <v>0</v>
      </c>
      <c r="C104">
        <f t="shared" si="3"/>
        <v>2035</v>
      </c>
      <c r="D104" t="str">
        <f t="shared" si="4"/>
        <v>RESBDGDCOPRDHEPENWELC_23</v>
      </c>
      <c r="E104" t="str">
        <f>_xlfn.XLOOKUP(D104,'NZ50-1_tech_groups'!A:A,'NZ50-1_tech_groups'!B:B)</f>
        <v>NZ50-ENE-1-RESBDG</v>
      </c>
      <c r="F104" t="str">
        <f>IF(VLOOKUP(D104,'Technology Share'!F:P,HLOOKUP(C104,'Technology Share'!$F$1:$P$2,2,FALSE),FALSE)=1,"",VLOOKUP(D104,'Technology Share'!F:P,HLOOKUP(C104,'Technology Share'!$G$1:$P$2,2,FALSE),FALSE))</f>
        <v/>
      </c>
    </row>
    <row r="105" spans="1:6" x14ac:dyDescent="0.25">
      <c r="A105">
        <f t="shared" si="5"/>
        <v>1</v>
      </c>
      <c r="B105" t="s">
        <v>0</v>
      </c>
      <c r="C105">
        <f t="shared" si="3"/>
        <v>2035</v>
      </c>
      <c r="D105" t="str">
        <f t="shared" si="4"/>
        <v>RESBDGDCOPRDHEPLARELC_23</v>
      </c>
      <c r="E105" t="str">
        <f>_xlfn.XLOOKUP(D105,'NZ50-1_tech_groups'!A:A,'NZ50-1_tech_groups'!B:B)</f>
        <v>NZ50-ENE-1-RESBDG</v>
      </c>
      <c r="F105">
        <f>IF(VLOOKUP(D105,'Technology Share'!F:P,HLOOKUP(C105,'Technology Share'!$F$1:$P$2,2,FALSE),FALSE)=1,"",VLOOKUP(D105,'Technology Share'!F:P,HLOOKUP(C105,'Technology Share'!$G$1:$P$2,2,FALSE),FALSE))</f>
        <v>0</v>
      </c>
    </row>
    <row r="106" spans="1:6" x14ac:dyDescent="0.25">
      <c r="A106">
        <f t="shared" si="5"/>
        <v>1</v>
      </c>
      <c r="B106" t="s">
        <v>0</v>
      </c>
      <c r="C106">
        <f t="shared" si="3"/>
        <v>2035</v>
      </c>
      <c r="D106" t="str">
        <f t="shared" si="4"/>
        <v>RESBDGDCOPRDHEPLARHWP_23</v>
      </c>
      <c r="E106" t="str">
        <f>_xlfn.XLOOKUP(D106,'NZ50-1_tech_groups'!A:A,'NZ50-1_tech_groups'!B:B)</f>
        <v>NZ50-ENE-1-RESBDG</v>
      </c>
      <c r="F106">
        <f>IF(VLOOKUP(D106,'Technology Share'!F:P,HLOOKUP(C106,'Technology Share'!$F$1:$P$2,2,FALSE),FALSE)=1,"",VLOOKUP(D106,'Technology Share'!F:P,HLOOKUP(C106,'Technology Share'!$G$1:$P$2,2,FALSE),FALSE))</f>
        <v>0</v>
      </c>
    </row>
    <row r="107" spans="1:6" x14ac:dyDescent="0.25">
      <c r="A107">
        <f t="shared" si="5"/>
        <v>1</v>
      </c>
      <c r="B107" t="s">
        <v>0</v>
      </c>
      <c r="C107">
        <f t="shared" si="3"/>
        <v>2035</v>
      </c>
      <c r="D107" t="str">
        <f t="shared" si="4"/>
        <v>RESBDGDCOPRDHEPMEDELC_23</v>
      </c>
      <c r="E107" t="str">
        <f>_xlfn.XLOOKUP(D107,'NZ50-1_tech_groups'!A:A,'NZ50-1_tech_groups'!B:B)</f>
        <v>NZ50-ENE-1-RESBDG</v>
      </c>
      <c r="F107">
        <f>IF(VLOOKUP(D107,'Technology Share'!F:P,HLOOKUP(C107,'Technology Share'!$F$1:$P$2,2,FALSE),FALSE)=1,"",VLOOKUP(D107,'Technology Share'!F:P,HLOOKUP(C107,'Technology Share'!$G$1:$P$2,2,FALSE),FALSE))</f>
        <v>0</v>
      </c>
    </row>
    <row r="108" spans="1:6" x14ac:dyDescent="0.25">
      <c r="A108">
        <f t="shared" si="5"/>
        <v>1</v>
      </c>
      <c r="B108" t="s">
        <v>0</v>
      </c>
      <c r="C108">
        <f t="shared" si="3"/>
        <v>2035</v>
      </c>
      <c r="D108" t="str">
        <f t="shared" si="4"/>
        <v>RESBDGDCOPRDHEPMEDHWP_23</v>
      </c>
      <c r="E108" t="str">
        <f>_xlfn.XLOOKUP(D108,'NZ50-1_tech_groups'!A:A,'NZ50-1_tech_groups'!B:B)</f>
        <v>NZ50-ENE-1-RESBDG</v>
      </c>
      <c r="F108">
        <f>IF(VLOOKUP(D108,'Technology Share'!F:P,HLOOKUP(C108,'Technology Share'!$F$1:$P$2,2,FALSE),FALSE)=1,"",VLOOKUP(D108,'Technology Share'!F:P,HLOOKUP(C108,'Technology Share'!$G$1:$P$2,2,FALSE),FALSE))</f>
        <v>0</v>
      </c>
    </row>
    <row r="109" spans="1:6" x14ac:dyDescent="0.25">
      <c r="A109">
        <f t="shared" si="5"/>
        <v>1</v>
      </c>
      <c r="B109" t="s">
        <v>0</v>
      </c>
      <c r="C109">
        <f t="shared" si="3"/>
        <v>2035</v>
      </c>
      <c r="D109" t="str">
        <f t="shared" si="4"/>
        <v>RESBDGDCOPRDHEPSMAELC_23</v>
      </c>
      <c r="E109" t="str">
        <f>_xlfn.XLOOKUP(D109,'NZ50-1_tech_groups'!A:A,'NZ50-1_tech_groups'!B:B)</f>
        <v>NZ50-ENE-1-RESBDG</v>
      </c>
      <c r="F109">
        <f>IF(VLOOKUP(D109,'Technology Share'!F:P,HLOOKUP(C109,'Technology Share'!$F$1:$P$2,2,FALSE),FALSE)=1,"",VLOOKUP(D109,'Technology Share'!F:P,HLOOKUP(C109,'Technology Share'!$G$1:$P$2,2,FALSE),FALSE))</f>
        <v>0</v>
      </c>
    </row>
    <row r="110" spans="1:6" x14ac:dyDescent="0.25">
      <c r="A110">
        <f t="shared" si="5"/>
        <v>1</v>
      </c>
      <c r="B110" t="s">
        <v>0</v>
      </c>
      <c r="C110">
        <f t="shared" si="3"/>
        <v>2035</v>
      </c>
      <c r="D110" t="str">
        <f t="shared" si="4"/>
        <v>RESBDGDCOPRDHEPSMAHWP_23</v>
      </c>
      <c r="E110" t="str">
        <f>_xlfn.XLOOKUP(D110,'NZ50-1_tech_groups'!A:A,'NZ50-1_tech_groups'!B:B)</f>
        <v>NZ50-ENE-1-RESBDG</v>
      </c>
      <c r="F110">
        <f>IF(VLOOKUP(D110,'Technology Share'!F:P,HLOOKUP(C110,'Technology Share'!$F$1:$P$2,2,FALSE),FALSE)=1,"",VLOOKUP(D110,'Technology Share'!F:P,HLOOKUP(C110,'Technology Share'!$G$1:$P$2,2,FALSE),FALSE))</f>
        <v>0</v>
      </c>
    </row>
    <row r="111" spans="1:6" x14ac:dyDescent="0.25">
      <c r="A111">
        <f t="shared" si="5"/>
        <v>1</v>
      </c>
      <c r="B111" t="s">
        <v>0</v>
      </c>
      <c r="C111">
        <f t="shared" si="3"/>
        <v>2035</v>
      </c>
      <c r="D111" t="str">
        <f t="shared" si="4"/>
        <v>RESBDGDCOSTGHTSLARCW_23</v>
      </c>
      <c r="E111" t="str">
        <f>_xlfn.XLOOKUP(D111,'NZ50-1_tech_groups'!A:A,'NZ50-1_tech_groups'!B:B)</f>
        <v>NZ50-ENE-1-RESBDG</v>
      </c>
      <c r="F111">
        <f>IF(VLOOKUP(D111,'Technology Share'!F:P,HLOOKUP(C111,'Technology Share'!$F$1:$P$2,2,FALSE),FALSE)=1,"",VLOOKUP(D111,'Technology Share'!F:P,HLOOKUP(C111,'Technology Share'!$G$1:$P$2,2,FALSE),FALSE))</f>
        <v>0</v>
      </c>
    </row>
    <row r="112" spans="1:6" x14ac:dyDescent="0.25">
      <c r="A112">
        <f t="shared" si="5"/>
        <v>1</v>
      </c>
      <c r="B112" t="s">
        <v>0</v>
      </c>
      <c r="C112">
        <f t="shared" si="3"/>
        <v>2035</v>
      </c>
      <c r="D112" t="str">
        <f t="shared" si="4"/>
        <v>RESBDGDCOSTGHTSMEDCW_23</v>
      </c>
      <c r="E112" t="str">
        <f>_xlfn.XLOOKUP(D112,'NZ50-1_tech_groups'!A:A,'NZ50-1_tech_groups'!B:B)</f>
        <v>NZ50-ENE-1-RESBDG</v>
      </c>
      <c r="F112">
        <f>IF(VLOOKUP(D112,'Technology Share'!F:P,HLOOKUP(C112,'Technology Share'!$F$1:$P$2,2,FALSE),FALSE)=1,"",VLOOKUP(D112,'Technology Share'!F:P,HLOOKUP(C112,'Technology Share'!$G$1:$P$2,2,FALSE),FALSE))</f>
        <v>0</v>
      </c>
    </row>
    <row r="113" spans="1:6" x14ac:dyDescent="0.25">
      <c r="A113">
        <f t="shared" si="5"/>
        <v>1</v>
      </c>
      <c r="B113" t="s">
        <v>0</v>
      </c>
      <c r="C113">
        <f t="shared" si="3"/>
        <v>2035</v>
      </c>
      <c r="D113" t="str">
        <f t="shared" si="4"/>
        <v>RESBDGDCOSTGHTSSMACW_23</v>
      </c>
      <c r="E113" t="str">
        <f>_xlfn.XLOOKUP(D113,'NZ50-1_tech_groups'!A:A,'NZ50-1_tech_groups'!B:B)</f>
        <v>NZ50-ENE-1-RESBDG</v>
      </c>
      <c r="F113">
        <f>IF(VLOOKUP(D113,'Technology Share'!F:P,HLOOKUP(C113,'Technology Share'!$F$1:$P$2,2,FALSE),FALSE)=1,"",VLOOKUP(D113,'Technology Share'!F:P,HLOOKUP(C113,'Technology Share'!$G$1:$P$2,2,FALSE),FALSE))</f>
        <v>0</v>
      </c>
    </row>
    <row r="114" spans="1:6" hidden="1" x14ac:dyDescent="0.25">
      <c r="A114">
        <f t="shared" ref="A114:A132" si="6">IF(F114=0,1,0)</f>
        <v>0</v>
      </c>
      <c r="B114" t="s">
        <v>0</v>
      </c>
      <c r="C114">
        <f t="shared" si="3"/>
        <v>2040</v>
      </c>
      <c r="D114" t="str">
        <f t="shared" si="4"/>
        <v>COMBDGDCOPRDDLAENWELC_23</v>
      </c>
      <c r="E114" t="str">
        <f>_xlfn.XLOOKUP(D114,'NZ50-1_tech_groups'!A:A,'NZ50-1_tech_groups'!B:B)</f>
        <v>NZ50-ENE-1-COMBDG</v>
      </c>
      <c r="F114" t="str">
        <f>IF(VLOOKUP(D114,'Technology Share'!F:P,HLOOKUP(C114,'Technology Share'!$F$1:$P$2,2,FALSE),FALSE)=1,"",VLOOKUP(D114,'Technology Share'!F:P,HLOOKUP(C114,'Technology Share'!$G$1:$P$2,2,FALSE),FALSE))</f>
        <v/>
      </c>
    </row>
    <row r="115" spans="1:6" hidden="1" x14ac:dyDescent="0.25">
      <c r="A115">
        <f t="shared" si="6"/>
        <v>0</v>
      </c>
      <c r="B115" t="s">
        <v>0</v>
      </c>
      <c r="C115">
        <f t="shared" si="3"/>
        <v>2040</v>
      </c>
      <c r="D115" t="str">
        <f t="shared" si="4"/>
        <v>INDBDGDCOPRDDLAENWELC_23</v>
      </c>
      <c r="E115" t="str">
        <f>_xlfn.XLOOKUP(D115,'NZ50-1_tech_groups'!A:A,'NZ50-1_tech_groups'!B:B)</f>
        <v>NZ50-ENE-1-INDBDG</v>
      </c>
      <c r="F115" t="str">
        <f>IF(VLOOKUP(D115,'Technology Share'!F:P,HLOOKUP(C115,'Technology Share'!$F$1:$P$2,2,FALSE),FALSE)=1,"",VLOOKUP(D115,'Technology Share'!F:P,HLOOKUP(C115,'Technology Share'!$G$1:$P$2,2,FALSE),FALSE))</f>
        <v/>
      </c>
    </row>
    <row r="116" spans="1:6" x14ac:dyDescent="0.25">
      <c r="A116">
        <f t="shared" si="6"/>
        <v>1</v>
      </c>
      <c r="B116" t="s">
        <v>0</v>
      </c>
      <c r="C116">
        <f t="shared" si="3"/>
        <v>2040</v>
      </c>
      <c r="D116" t="str">
        <f t="shared" si="4"/>
        <v>COMBDGDCOCONHEPLARHWC_23</v>
      </c>
      <c r="E116" t="str">
        <f>_xlfn.XLOOKUP(D116,'NZ50-1_tech_groups'!A:A,'NZ50-1_tech_groups'!B:B)</f>
        <v>NZ50-ENE-1-COMBDG</v>
      </c>
      <c r="F116">
        <f>IF(VLOOKUP(D116,'Technology Share'!F:P,HLOOKUP(C116,'Technology Share'!$F$1:$P$2,2,FALSE),FALSE)=1,"",VLOOKUP(D116,'Technology Share'!F:P,HLOOKUP(C116,'Technology Share'!$G$1:$P$2,2,FALSE),FALSE))</f>
        <v>0</v>
      </c>
    </row>
    <row r="117" spans="1:6" x14ac:dyDescent="0.25">
      <c r="A117">
        <f t="shared" si="6"/>
        <v>1</v>
      </c>
      <c r="B117" t="s">
        <v>0</v>
      </c>
      <c r="C117">
        <f t="shared" si="3"/>
        <v>2040</v>
      </c>
      <c r="D117" t="str">
        <f t="shared" si="4"/>
        <v>COMBDGDCOCONHEPMEDHWC_23</v>
      </c>
      <c r="E117" t="str">
        <f>_xlfn.XLOOKUP(D117,'NZ50-1_tech_groups'!A:A,'NZ50-1_tech_groups'!B:B)</f>
        <v>NZ50-ENE-1-COMBDG</v>
      </c>
      <c r="F117">
        <f>IF(VLOOKUP(D117,'Technology Share'!F:P,HLOOKUP(C117,'Technology Share'!$F$1:$P$2,2,FALSE),FALSE)=1,"",VLOOKUP(D117,'Technology Share'!F:P,HLOOKUP(C117,'Technology Share'!$G$1:$P$2,2,FALSE),FALSE))</f>
        <v>0</v>
      </c>
    </row>
    <row r="118" spans="1:6" x14ac:dyDescent="0.25">
      <c r="A118">
        <f t="shared" si="6"/>
        <v>1</v>
      </c>
      <c r="B118" t="s">
        <v>0</v>
      </c>
      <c r="C118">
        <f t="shared" si="3"/>
        <v>2040</v>
      </c>
      <c r="D118" t="str">
        <f t="shared" si="4"/>
        <v>COMBDGDCOCONHEPSMAHWC_23</v>
      </c>
      <c r="E118" t="str">
        <f>_xlfn.XLOOKUP(D118,'NZ50-1_tech_groups'!A:A,'NZ50-1_tech_groups'!B:B)</f>
        <v>NZ50-ENE-1-COMBDG</v>
      </c>
      <c r="F118">
        <f>IF(VLOOKUP(D118,'Technology Share'!F:P,HLOOKUP(C118,'Technology Share'!$F$1:$P$2,2,FALSE),FALSE)=1,"",VLOOKUP(D118,'Technology Share'!F:P,HLOOKUP(C118,'Technology Share'!$G$1:$P$2,2,FALSE),FALSE))</f>
        <v>0</v>
      </c>
    </row>
    <row r="119" spans="1:6" hidden="1" x14ac:dyDescent="0.25">
      <c r="A119">
        <f t="shared" si="6"/>
        <v>0</v>
      </c>
      <c r="B119" t="s">
        <v>0</v>
      </c>
      <c r="C119">
        <f t="shared" si="3"/>
        <v>2040</v>
      </c>
      <c r="D119" t="str">
        <f t="shared" si="4"/>
        <v>PUBBDGDCOPRDDLAENWELC_23</v>
      </c>
      <c r="E119" t="str">
        <f>_xlfn.XLOOKUP(D119,'NZ50-1_tech_groups'!A:A,'NZ50-1_tech_groups'!B:B)</f>
        <v>NZ50-ENE-1-PUBBDG</v>
      </c>
      <c r="F119" t="str">
        <f>IF(VLOOKUP(D119,'Technology Share'!F:P,HLOOKUP(C119,'Technology Share'!$F$1:$P$2,2,FALSE),FALSE)=1,"",VLOOKUP(D119,'Technology Share'!F:P,HLOOKUP(C119,'Technology Share'!$G$1:$P$2,2,FALSE),FALSE))</f>
        <v/>
      </c>
    </row>
    <row r="120" spans="1:6" hidden="1" x14ac:dyDescent="0.25">
      <c r="A120">
        <f t="shared" si="6"/>
        <v>0</v>
      </c>
      <c r="B120" t="s">
        <v>0</v>
      </c>
      <c r="C120">
        <f t="shared" si="3"/>
        <v>2040</v>
      </c>
      <c r="D120" t="str">
        <f t="shared" si="4"/>
        <v>COMBDGDCOPRDHEPENWELC_23</v>
      </c>
      <c r="E120" t="str">
        <f>_xlfn.XLOOKUP(D120,'NZ50-1_tech_groups'!A:A,'NZ50-1_tech_groups'!B:B)</f>
        <v>NZ50-ENE-1-COMBDG</v>
      </c>
      <c r="F120" t="str">
        <f>IF(VLOOKUP(D120,'Technology Share'!F:P,HLOOKUP(C120,'Technology Share'!$F$1:$P$2,2,FALSE),FALSE)=1,"",VLOOKUP(D120,'Technology Share'!F:P,HLOOKUP(C120,'Technology Share'!$G$1:$P$2,2,FALSE),FALSE))</f>
        <v/>
      </c>
    </row>
    <row r="121" spans="1:6" x14ac:dyDescent="0.25">
      <c r="A121">
        <f t="shared" si="6"/>
        <v>1</v>
      </c>
      <c r="B121" t="s">
        <v>0</v>
      </c>
      <c r="C121">
        <f t="shared" si="3"/>
        <v>2040</v>
      </c>
      <c r="D121" t="str">
        <f t="shared" si="4"/>
        <v>COMBDGDCOPRDHEPLARELC_23</v>
      </c>
      <c r="E121" t="str">
        <f>_xlfn.XLOOKUP(D121,'NZ50-1_tech_groups'!A:A,'NZ50-1_tech_groups'!B:B)</f>
        <v>NZ50-ENE-1-COMBDG</v>
      </c>
      <c r="F121">
        <f>IF(VLOOKUP(D121,'Technology Share'!F:P,HLOOKUP(C121,'Technology Share'!$F$1:$P$2,2,FALSE),FALSE)=1,"",VLOOKUP(D121,'Technology Share'!F:P,HLOOKUP(C121,'Technology Share'!$G$1:$P$2,2,FALSE),FALSE))</f>
        <v>0</v>
      </c>
    </row>
    <row r="122" spans="1:6" x14ac:dyDescent="0.25">
      <c r="A122">
        <f t="shared" si="6"/>
        <v>1</v>
      </c>
      <c r="B122" t="s">
        <v>0</v>
      </c>
      <c r="C122">
        <f t="shared" ref="C122:C185" si="7">C66+5</f>
        <v>2040</v>
      </c>
      <c r="D122" t="str">
        <f t="shared" ref="D122:D185" si="8">D66</f>
        <v>COMBDGDCOPRDHEPLARHWP_23</v>
      </c>
      <c r="E122" t="str">
        <f>_xlfn.XLOOKUP(D122,'NZ50-1_tech_groups'!A:A,'NZ50-1_tech_groups'!B:B)</f>
        <v>NZ50-ENE-1-COMBDG</v>
      </c>
      <c r="F122">
        <f>IF(VLOOKUP(D122,'Technology Share'!F:P,HLOOKUP(C122,'Technology Share'!$F$1:$P$2,2,FALSE),FALSE)=1,"",VLOOKUP(D122,'Technology Share'!F:P,HLOOKUP(C122,'Technology Share'!$G$1:$P$2,2,FALSE),FALSE))</f>
        <v>0</v>
      </c>
    </row>
    <row r="123" spans="1:6" x14ac:dyDescent="0.25">
      <c r="A123">
        <f t="shared" si="6"/>
        <v>1</v>
      </c>
      <c r="B123" t="s">
        <v>0</v>
      </c>
      <c r="C123">
        <f t="shared" si="7"/>
        <v>2040</v>
      </c>
      <c r="D123" t="str">
        <f t="shared" si="8"/>
        <v>COMBDGDCOPRDHEPMEDELC_23</v>
      </c>
      <c r="E123" t="str">
        <f>_xlfn.XLOOKUP(D123,'NZ50-1_tech_groups'!A:A,'NZ50-1_tech_groups'!B:B)</f>
        <v>NZ50-ENE-1-COMBDG</v>
      </c>
      <c r="F123">
        <f>IF(VLOOKUP(D123,'Technology Share'!F:P,HLOOKUP(C123,'Technology Share'!$F$1:$P$2,2,FALSE),FALSE)=1,"",VLOOKUP(D123,'Technology Share'!F:P,HLOOKUP(C123,'Technology Share'!$G$1:$P$2,2,FALSE),FALSE))</f>
        <v>0</v>
      </c>
    </row>
    <row r="124" spans="1:6" x14ac:dyDescent="0.25">
      <c r="A124">
        <f t="shared" si="6"/>
        <v>1</v>
      </c>
      <c r="B124" t="s">
        <v>0</v>
      </c>
      <c r="C124">
        <f t="shared" si="7"/>
        <v>2040</v>
      </c>
      <c r="D124" t="str">
        <f t="shared" si="8"/>
        <v>COMBDGDCOPRDHEPMEDHWP_23</v>
      </c>
      <c r="E124" t="str">
        <f>_xlfn.XLOOKUP(D124,'NZ50-1_tech_groups'!A:A,'NZ50-1_tech_groups'!B:B)</f>
        <v>NZ50-ENE-1-COMBDG</v>
      </c>
      <c r="F124">
        <f>IF(VLOOKUP(D124,'Technology Share'!F:P,HLOOKUP(C124,'Technology Share'!$F$1:$P$2,2,FALSE),FALSE)=1,"",VLOOKUP(D124,'Technology Share'!F:P,HLOOKUP(C124,'Technology Share'!$G$1:$P$2,2,FALSE),FALSE))</f>
        <v>0</v>
      </c>
    </row>
    <row r="125" spans="1:6" x14ac:dyDescent="0.25">
      <c r="A125">
        <f t="shared" si="6"/>
        <v>1</v>
      </c>
      <c r="B125" t="s">
        <v>0</v>
      </c>
      <c r="C125">
        <f t="shared" si="7"/>
        <v>2040</v>
      </c>
      <c r="D125" t="str">
        <f t="shared" si="8"/>
        <v>COMBDGDCOPRDHEPSMAELC_23</v>
      </c>
      <c r="E125" t="str">
        <f>_xlfn.XLOOKUP(D125,'NZ50-1_tech_groups'!A:A,'NZ50-1_tech_groups'!B:B)</f>
        <v>NZ50-ENE-1-COMBDG</v>
      </c>
      <c r="F125">
        <f>IF(VLOOKUP(D125,'Technology Share'!F:P,HLOOKUP(C125,'Technology Share'!$F$1:$P$2,2,FALSE),FALSE)=1,"",VLOOKUP(D125,'Technology Share'!F:P,HLOOKUP(C125,'Technology Share'!$G$1:$P$2,2,FALSE),FALSE))</f>
        <v>0</v>
      </c>
    </row>
    <row r="126" spans="1:6" x14ac:dyDescent="0.25">
      <c r="A126">
        <f t="shared" si="6"/>
        <v>1</v>
      </c>
      <c r="B126" t="s">
        <v>0</v>
      </c>
      <c r="C126">
        <f t="shared" si="7"/>
        <v>2040</v>
      </c>
      <c r="D126" t="str">
        <f t="shared" si="8"/>
        <v>COMBDGDCOPRDHEPSMAHWP_23</v>
      </c>
      <c r="E126" t="str">
        <f>_xlfn.XLOOKUP(D126,'NZ50-1_tech_groups'!A:A,'NZ50-1_tech_groups'!B:B)</f>
        <v>NZ50-ENE-1-COMBDG</v>
      </c>
      <c r="F126">
        <f>IF(VLOOKUP(D126,'Technology Share'!F:P,HLOOKUP(C126,'Technology Share'!$F$1:$P$2,2,FALSE),FALSE)=1,"",VLOOKUP(D126,'Technology Share'!F:P,HLOOKUP(C126,'Technology Share'!$G$1:$P$2,2,FALSE),FALSE))</f>
        <v>0</v>
      </c>
    </row>
    <row r="127" spans="1:6" x14ac:dyDescent="0.25">
      <c r="A127">
        <f t="shared" si="6"/>
        <v>1</v>
      </c>
      <c r="B127" t="s">
        <v>0</v>
      </c>
      <c r="C127">
        <f t="shared" si="7"/>
        <v>2040</v>
      </c>
      <c r="D127" t="str">
        <f t="shared" si="8"/>
        <v>COMBDGDCOSTGHTSLARCW_23</v>
      </c>
      <c r="E127" t="str">
        <f>_xlfn.XLOOKUP(D127,'NZ50-1_tech_groups'!A:A,'NZ50-1_tech_groups'!B:B)</f>
        <v>NZ50-ENE-1-COMBDG</v>
      </c>
      <c r="F127">
        <f>IF(VLOOKUP(D127,'Technology Share'!F:P,HLOOKUP(C127,'Technology Share'!$F$1:$P$2,2,FALSE),FALSE)=1,"",VLOOKUP(D127,'Technology Share'!F:P,HLOOKUP(C127,'Technology Share'!$G$1:$P$2,2,FALSE),FALSE))</f>
        <v>0</v>
      </c>
    </row>
    <row r="128" spans="1:6" x14ac:dyDescent="0.25">
      <c r="A128">
        <f t="shared" si="6"/>
        <v>1</v>
      </c>
      <c r="B128" t="s">
        <v>0</v>
      </c>
      <c r="C128">
        <f t="shared" si="7"/>
        <v>2040</v>
      </c>
      <c r="D128" t="str">
        <f t="shared" si="8"/>
        <v>COMBDGDCOSTGHTSMEDCW_23</v>
      </c>
      <c r="E128" t="str">
        <f>_xlfn.XLOOKUP(D128,'NZ50-1_tech_groups'!A:A,'NZ50-1_tech_groups'!B:B)</f>
        <v>NZ50-ENE-1-COMBDG</v>
      </c>
      <c r="F128">
        <f>IF(VLOOKUP(D128,'Technology Share'!F:P,HLOOKUP(C128,'Technology Share'!$F$1:$P$2,2,FALSE),FALSE)=1,"",VLOOKUP(D128,'Technology Share'!F:P,HLOOKUP(C128,'Technology Share'!$G$1:$P$2,2,FALSE),FALSE))</f>
        <v>0</v>
      </c>
    </row>
    <row r="129" spans="1:6" x14ac:dyDescent="0.25">
      <c r="A129">
        <f t="shared" si="6"/>
        <v>1</v>
      </c>
      <c r="B129" t="s">
        <v>0</v>
      </c>
      <c r="C129">
        <f t="shared" si="7"/>
        <v>2040</v>
      </c>
      <c r="D129" t="str">
        <f t="shared" si="8"/>
        <v>COMBDGDCOSTGHTSSMACW_23</v>
      </c>
      <c r="E129" t="str">
        <f>_xlfn.XLOOKUP(D129,'NZ50-1_tech_groups'!A:A,'NZ50-1_tech_groups'!B:B)</f>
        <v>NZ50-ENE-1-COMBDG</v>
      </c>
      <c r="F129">
        <f>IF(VLOOKUP(D129,'Technology Share'!F:P,HLOOKUP(C129,'Technology Share'!$F$1:$P$2,2,FALSE),FALSE)=1,"",VLOOKUP(D129,'Technology Share'!F:P,HLOOKUP(C129,'Technology Share'!$G$1:$P$2,2,FALSE),FALSE))</f>
        <v>0</v>
      </c>
    </row>
    <row r="130" spans="1:6" x14ac:dyDescent="0.25">
      <c r="A130">
        <f t="shared" si="6"/>
        <v>1</v>
      </c>
      <c r="B130" t="s">
        <v>0</v>
      </c>
      <c r="C130">
        <f t="shared" si="7"/>
        <v>2040</v>
      </c>
      <c r="D130" t="str">
        <f t="shared" si="8"/>
        <v>INDBDGDCOCONHEPLARHWC_23</v>
      </c>
      <c r="E130" t="str">
        <f>_xlfn.XLOOKUP(D130,'NZ50-1_tech_groups'!A:A,'NZ50-1_tech_groups'!B:B)</f>
        <v>NZ50-ENE-1-INDBDG</v>
      </c>
      <c r="F130">
        <f>IF(VLOOKUP(D130,'Technology Share'!F:P,HLOOKUP(C130,'Technology Share'!$F$1:$P$2,2,FALSE),FALSE)=1,"",VLOOKUP(D130,'Technology Share'!F:P,HLOOKUP(C130,'Technology Share'!$G$1:$P$2,2,FALSE),FALSE))</f>
        <v>0</v>
      </c>
    </row>
    <row r="131" spans="1:6" x14ac:dyDescent="0.25">
      <c r="A131">
        <f t="shared" si="6"/>
        <v>1</v>
      </c>
      <c r="B131" t="s">
        <v>0</v>
      </c>
      <c r="C131">
        <f t="shared" si="7"/>
        <v>2040</v>
      </c>
      <c r="D131" t="str">
        <f t="shared" si="8"/>
        <v>INDBDGDCOCONHEPMEDHWC_23</v>
      </c>
      <c r="E131" t="str">
        <f>_xlfn.XLOOKUP(D131,'NZ50-1_tech_groups'!A:A,'NZ50-1_tech_groups'!B:B)</f>
        <v>NZ50-ENE-1-INDBDG</v>
      </c>
      <c r="F131">
        <f>IF(VLOOKUP(D131,'Technology Share'!F:P,HLOOKUP(C131,'Technology Share'!$F$1:$P$2,2,FALSE),FALSE)=1,"",VLOOKUP(D131,'Technology Share'!F:P,HLOOKUP(C131,'Technology Share'!$G$1:$P$2,2,FALSE),FALSE))</f>
        <v>0</v>
      </c>
    </row>
    <row r="132" spans="1:6" x14ac:dyDescent="0.25">
      <c r="A132">
        <f t="shared" si="6"/>
        <v>1</v>
      </c>
      <c r="B132" t="s">
        <v>0</v>
      </c>
      <c r="C132">
        <f t="shared" si="7"/>
        <v>2040</v>
      </c>
      <c r="D132" t="str">
        <f t="shared" si="8"/>
        <v>INDBDGDCOCONHEPSMAHWC_23</v>
      </c>
      <c r="E132" t="str">
        <f>_xlfn.XLOOKUP(D132,'NZ50-1_tech_groups'!A:A,'NZ50-1_tech_groups'!B:B)</f>
        <v>NZ50-ENE-1-INDBDG</v>
      </c>
      <c r="F132">
        <f>IF(VLOOKUP(D132,'Technology Share'!F:P,HLOOKUP(C132,'Technology Share'!$F$1:$P$2,2,FALSE),FALSE)=1,"",VLOOKUP(D132,'Technology Share'!F:P,HLOOKUP(C132,'Technology Share'!$G$1:$P$2,2,FALSE),FALSE))</f>
        <v>0</v>
      </c>
    </row>
    <row r="133" spans="1:6" hidden="1" x14ac:dyDescent="0.25">
      <c r="A133">
        <f t="shared" ref="A133:A169" si="9">IF(F133=0,1,0)</f>
        <v>0</v>
      </c>
      <c r="B133" t="s">
        <v>0</v>
      </c>
      <c r="C133">
        <f t="shared" si="7"/>
        <v>2040</v>
      </c>
      <c r="D133" t="str">
        <f t="shared" si="8"/>
        <v>INDBDGDCOPRDHEPENWELC_23</v>
      </c>
      <c r="E133" t="str">
        <f>_xlfn.XLOOKUP(D133,'NZ50-1_tech_groups'!A:A,'NZ50-1_tech_groups'!B:B)</f>
        <v>NZ50-ENE-1-INDBDG</v>
      </c>
      <c r="F133" t="str">
        <f>IF(VLOOKUP(D133,'Technology Share'!F:P,HLOOKUP(C133,'Technology Share'!$F$1:$P$2,2,FALSE),FALSE)=1,"",VLOOKUP(D133,'Technology Share'!F:P,HLOOKUP(C133,'Technology Share'!$G$1:$P$2,2,FALSE),FALSE))</f>
        <v/>
      </c>
    </row>
    <row r="134" spans="1:6" x14ac:dyDescent="0.25">
      <c r="A134">
        <f t="shared" si="9"/>
        <v>1</v>
      </c>
      <c r="B134" t="s">
        <v>0</v>
      </c>
      <c r="C134">
        <f t="shared" si="7"/>
        <v>2040</v>
      </c>
      <c r="D134" t="str">
        <f t="shared" si="8"/>
        <v>INDBDGDCOPRDHEPLARELC_23</v>
      </c>
      <c r="E134" t="str">
        <f>_xlfn.XLOOKUP(D134,'NZ50-1_tech_groups'!A:A,'NZ50-1_tech_groups'!B:B)</f>
        <v>NZ50-ENE-1-INDBDG</v>
      </c>
      <c r="F134">
        <f>IF(VLOOKUP(D134,'Technology Share'!F:P,HLOOKUP(C134,'Technology Share'!$F$1:$P$2,2,FALSE),FALSE)=1,"",VLOOKUP(D134,'Technology Share'!F:P,HLOOKUP(C134,'Technology Share'!$G$1:$P$2,2,FALSE),FALSE))</f>
        <v>0</v>
      </c>
    </row>
    <row r="135" spans="1:6" x14ac:dyDescent="0.25">
      <c r="A135">
        <f t="shared" si="9"/>
        <v>1</v>
      </c>
      <c r="B135" t="s">
        <v>0</v>
      </c>
      <c r="C135">
        <f t="shared" si="7"/>
        <v>2040</v>
      </c>
      <c r="D135" t="str">
        <f t="shared" si="8"/>
        <v>INDBDGDCOPRDHEPLARHWP_23</v>
      </c>
      <c r="E135" t="str">
        <f>_xlfn.XLOOKUP(D135,'NZ50-1_tech_groups'!A:A,'NZ50-1_tech_groups'!B:B)</f>
        <v>NZ50-ENE-1-INDBDG</v>
      </c>
      <c r="F135">
        <f>IF(VLOOKUP(D135,'Technology Share'!F:P,HLOOKUP(C135,'Technology Share'!$F$1:$P$2,2,FALSE),FALSE)=1,"",VLOOKUP(D135,'Technology Share'!F:P,HLOOKUP(C135,'Technology Share'!$G$1:$P$2,2,FALSE),FALSE))</f>
        <v>0</v>
      </c>
    </row>
    <row r="136" spans="1:6" x14ac:dyDescent="0.25">
      <c r="A136">
        <f t="shared" si="9"/>
        <v>1</v>
      </c>
      <c r="B136" t="s">
        <v>0</v>
      </c>
      <c r="C136">
        <f t="shared" si="7"/>
        <v>2040</v>
      </c>
      <c r="D136" t="str">
        <f t="shared" si="8"/>
        <v>INDBDGDCOPRDHEPMEDELC_23</v>
      </c>
      <c r="E136" t="str">
        <f>_xlfn.XLOOKUP(D136,'NZ50-1_tech_groups'!A:A,'NZ50-1_tech_groups'!B:B)</f>
        <v>NZ50-ENE-1-INDBDG</v>
      </c>
      <c r="F136">
        <f>IF(VLOOKUP(D136,'Technology Share'!F:P,HLOOKUP(C136,'Technology Share'!$F$1:$P$2,2,FALSE),FALSE)=1,"",VLOOKUP(D136,'Technology Share'!F:P,HLOOKUP(C136,'Technology Share'!$G$1:$P$2,2,FALSE),FALSE))</f>
        <v>0</v>
      </c>
    </row>
    <row r="137" spans="1:6" x14ac:dyDescent="0.25">
      <c r="A137">
        <f t="shared" si="9"/>
        <v>1</v>
      </c>
      <c r="B137" t="s">
        <v>0</v>
      </c>
      <c r="C137">
        <f t="shared" si="7"/>
        <v>2040</v>
      </c>
      <c r="D137" t="str">
        <f t="shared" si="8"/>
        <v>INDBDGDCOPRDHEPMEDHWP_23</v>
      </c>
      <c r="E137" t="str">
        <f>_xlfn.XLOOKUP(D137,'NZ50-1_tech_groups'!A:A,'NZ50-1_tech_groups'!B:B)</f>
        <v>NZ50-ENE-1-INDBDG</v>
      </c>
      <c r="F137">
        <f>IF(VLOOKUP(D137,'Technology Share'!F:P,HLOOKUP(C137,'Technology Share'!$F$1:$P$2,2,FALSE),FALSE)=1,"",VLOOKUP(D137,'Technology Share'!F:P,HLOOKUP(C137,'Technology Share'!$G$1:$P$2,2,FALSE),FALSE))</f>
        <v>0</v>
      </c>
    </row>
    <row r="138" spans="1:6" x14ac:dyDescent="0.25">
      <c r="A138">
        <f t="shared" si="9"/>
        <v>1</v>
      </c>
      <c r="B138" t="s">
        <v>0</v>
      </c>
      <c r="C138">
        <f t="shared" si="7"/>
        <v>2040</v>
      </c>
      <c r="D138" t="str">
        <f t="shared" si="8"/>
        <v>INDBDGDCOPRDHEPSMAELC_23</v>
      </c>
      <c r="E138" t="str">
        <f>_xlfn.XLOOKUP(D138,'NZ50-1_tech_groups'!A:A,'NZ50-1_tech_groups'!B:B)</f>
        <v>NZ50-ENE-1-INDBDG</v>
      </c>
      <c r="F138">
        <f>IF(VLOOKUP(D138,'Technology Share'!F:P,HLOOKUP(C138,'Technology Share'!$F$1:$P$2,2,FALSE),FALSE)=1,"",VLOOKUP(D138,'Technology Share'!F:P,HLOOKUP(C138,'Technology Share'!$G$1:$P$2,2,FALSE),FALSE))</f>
        <v>0</v>
      </c>
    </row>
    <row r="139" spans="1:6" x14ac:dyDescent="0.25">
      <c r="A139">
        <f t="shared" si="9"/>
        <v>1</v>
      </c>
      <c r="B139" t="s">
        <v>0</v>
      </c>
      <c r="C139">
        <f t="shared" si="7"/>
        <v>2040</v>
      </c>
      <c r="D139" t="str">
        <f t="shared" si="8"/>
        <v>INDBDGDCOPRDHEPSMAHWP_23</v>
      </c>
      <c r="E139" t="str">
        <f>_xlfn.XLOOKUP(D139,'NZ50-1_tech_groups'!A:A,'NZ50-1_tech_groups'!B:B)</f>
        <v>NZ50-ENE-1-INDBDG</v>
      </c>
      <c r="F139">
        <f>IF(VLOOKUP(D139,'Technology Share'!F:P,HLOOKUP(C139,'Technology Share'!$F$1:$P$2,2,FALSE),FALSE)=1,"",VLOOKUP(D139,'Technology Share'!F:P,HLOOKUP(C139,'Technology Share'!$G$1:$P$2,2,FALSE),FALSE))</f>
        <v>0</v>
      </c>
    </row>
    <row r="140" spans="1:6" x14ac:dyDescent="0.25">
      <c r="A140">
        <f t="shared" si="9"/>
        <v>1</v>
      </c>
      <c r="B140" t="s">
        <v>0</v>
      </c>
      <c r="C140">
        <f t="shared" si="7"/>
        <v>2040</v>
      </c>
      <c r="D140" t="str">
        <f t="shared" si="8"/>
        <v>INDBDGDCOSTGHTSLARCW_23</v>
      </c>
      <c r="E140" t="str">
        <f>_xlfn.XLOOKUP(D140,'NZ50-1_tech_groups'!A:A,'NZ50-1_tech_groups'!B:B)</f>
        <v>NZ50-ENE-1-INDBDG</v>
      </c>
      <c r="F140">
        <f>IF(VLOOKUP(D140,'Technology Share'!F:P,HLOOKUP(C140,'Technology Share'!$F$1:$P$2,2,FALSE),FALSE)=1,"",VLOOKUP(D140,'Technology Share'!F:P,HLOOKUP(C140,'Technology Share'!$G$1:$P$2,2,FALSE),FALSE))</f>
        <v>0</v>
      </c>
    </row>
    <row r="141" spans="1:6" x14ac:dyDescent="0.25">
      <c r="A141">
        <f t="shared" si="9"/>
        <v>1</v>
      </c>
      <c r="B141" t="s">
        <v>0</v>
      </c>
      <c r="C141">
        <f t="shared" si="7"/>
        <v>2040</v>
      </c>
      <c r="D141" t="str">
        <f t="shared" si="8"/>
        <v>INDBDGDCOSTGHTSMEDCW_23</v>
      </c>
      <c r="E141" t="str">
        <f>_xlfn.XLOOKUP(D141,'NZ50-1_tech_groups'!A:A,'NZ50-1_tech_groups'!B:B)</f>
        <v>NZ50-ENE-1-INDBDG</v>
      </c>
      <c r="F141">
        <f>IF(VLOOKUP(D141,'Technology Share'!F:P,HLOOKUP(C141,'Technology Share'!$F$1:$P$2,2,FALSE),FALSE)=1,"",VLOOKUP(D141,'Technology Share'!F:P,HLOOKUP(C141,'Technology Share'!$G$1:$P$2,2,FALSE),FALSE))</f>
        <v>0</v>
      </c>
    </row>
    <row r="142" spans="1:6" x14ac:dyDescent="0.25">
      <c r="A142">
        <f t="shared" si="9"/>
        <v>1</v>
      </c>
      <c r="B142" t="s">
        <v>0</v>
      </c>
      <c r="C142">
        <f t="shared" si="7"/>
        <v>2040</v>
      </c>
      <c r="D142" t="str">
        <f t="shared" si="8"/>
        <v>INDBDGDCOSTGHTSSMACW_23</v>
      </c>
      <c r="E142" t="str">
        <f>_xlfn.XLOOKUP(D142,'NZ50-1_tech_groups'!A:A,'NZ50-1_tech_groups'!B:B)</f>
        <v>NZ50-ENE-1-INDBDG</v>
      </c>
      <c r="F142">
        <f>IF(VLOOKUP(D142,'Technology Share'!F:P,HLOOKUP(C142,'Technology Share'!$F$1:$P$2,2,FALSE),FALSE)=1,"",VLOOKUP(D142,'Technology Share'!F:P,HLOOKUP(C142,'Technology Share'!$G$1:$P$2,2,FALSE),FALSE))</f>
        <v>0</v>
      </c>
    </row>
    <row r="143" spans="1:6" x14ac:dyDescent="0.25">
      <c r="A143">
        <f t="shared" si="9"/>
        <v>1</v>
      </c>
      <c r="B143" t="s">
        <v>0</v>
      </c>
      <c r="C143">
        <f t="shared" si="7"/>
        <v>2040</v>
      </c>
      <c r="D143" t="str">
        <f t="shared" si="8"/>
        <v>PUBBDGDCOCONHEPLARHWC_23</v>
      </c>
      <c r="E143" t="str">
        <f>_xlfn.XLOOKUP(D143,'NZ50-1_tech_groups'!A:A,'NZ50-1_tech_groups'!B:B)</f>
        <v>NZ50-ENE-1-PUBBDG</v>
      </c>
      <c r="F143">
        <f>IF(VLOOKUP(D143,'Technology Share'!F:P,HLOOKUP(C143,'Technology Share'!$F$1:$P$2,2,FALSE),FALSE)=1,"",VLOOKUP(D143,'Technology Share'!F:P,HLOOKUP(C143,'Technology Share'!$G$1:$P$2,2,FALSE),FALSE))</f>
        <v>0</v>
      </c>
    </row>
    <row r="144" spans="1:6" x14ac:dyDescent="0.25">
      <c r="A144">
        <f t="shared" si="9"/>
        <v>1</v>
      </c>
      <c r="B144" t="s">
        <v>0</v>
      </c>
      <c r="C144">
        <f t="shared" si="7"/>
        <v>2040</v>
      </c>
      <c r="D144" t="str">
        <f t="shared" si="8"/>
        <v>PUBBDGDCOCONHEPMEDHWC_23</v>
      </c>
      <c r="E144" t="str">
        <f>_xlfn.XLOOKUP(D144,'NZ50-1_tech_groups'!A:A,'NZ50-1_tech_groups'!B:B)</f>
        <v>NZ50-ENE-1-PUBBDG</v>
      </c>
      <c r="F144">
        <f>IF(VLOOKUP(D144,'Technology Share'!F:P,HLOOKUP(C144,'Technology Share'!$F$1:$P$2,2,FALSE),FALSE)=1,"",VLOOKUP(D144,'Technology Share'!F:P,HLOOKUP(C144,'Technology Share'!$G$1:$P$2,2,FALSE),FALSE))</f>
        <v>0</v>
      </c>
    </row>
    <row r="145" spans="1:6" x14ac:dyDescent="0.25">
      <c r="A145">
        <f t="shared" si="9"/>
        <v>1</v>
      </c>
      <c r="B145" t="s">
        <v>0</v>
      </c>
      <c r="C145">
        <f t="shared" si="7"/>
        <v>2040</v>
      </c>
      <c r="D145" t="str">
        <f t="shared" si="8"/>
        <v>PUBBDGDCOCONHEPSMAHWC_23</v>
      </c>
      <c r="E145" t="str">
        <f>_xlfn.XLOOKUP(D145,'NZ50-1_tech_groups'!A:A,'NZ50-1_tech_groups'!B:B)</f>
        <v>NZ50-ENE-1-PUBBDG</v>
      </c>
      <c r="F145">
        <f>IF(VLOOKUP(D145,'Technology Share'!F:P,HLOOKUP(C145,'Technology Share'!$F$1:$P$2,2,FALSE),FALSE)=1,"",VLOOKUP(D145,'Technology Share'!F:P,HLOOKUP(C145,'Technology Share'!$G$1:$P$2,2,FALSE),FALSE))</f>
        <v>0</v>
      </c>
    </row>
    <row r="146" spans="1:6" hidden="1" x14ac:dyDescent="0.25">
      <c r="A146">
        <f t="shared" si="9"/>
        <v>0</v>
      </c>
      <c r="B146" t="s">
        <v>0</v>
      </c>
      <c r="C146">
        <f t="shared" si="7"/>
        <v>2040</v>
      </c>
      <c r="D146" t="str">
        <f t="shared" si="8"/>
        <v>PUBBDGDCOPRDHEPENWELC_23</v>
      </c>
      <c r="E146" t="str">
        <f>_xlfn.XLOOKUP(D146,'NZ50-1_tech_groups'!A:A,'NZ50-1_tech_groups'!B:B)</f>
        <v>NZ50-ENE-1-PUBBDG</v>
      </c>
      <c r="F146" t="str">
        <f>IF(VLOOKUP(D146,'Technology Share'!F:P,HLOOKUP(C146,'Technology Share'!$F$1:$P$2,2,FALSE),FALSE)=1,"",VLOOKUP(D146,'Technology Share'!F:P,HLOOKUP(C146,'Technology Share'!$G$1:$P$2,2,FALSE),FALSE))</f>
        <v/>
      </c>
    </row>
    <row r="147" spans="1:6" x14ac:dyDescent="0.25">
      <c r="A147">
        <f t="shared" si="9"/>
        <v>1</v>
      </c>
      <c r="B147" t="s">
        <v>0</v>
      </c>
      <c r="C147">
        <f t="shared" si="7"/>
        <v>2040</v>
      </c>
      <c r="D147" t="str">
        <f t="shared" si="8"/>
        <v>PUBBDGDCOPRDHEPLARELC_23</v>
      </c>
      <c r="E147" t="str">
        <f>_xlfn.XLOOKUP(D147,'NZ50-1_tech_groups'!A:A,'NZ50-1_tech_groups'!B:B)</f>
        <v>NZ50-ENE-1-PUBBDG</v>
      </c>
      <c r="F147">
        <f>IF(VLOOKUP(D147,'Technology Share'!F:P,HLOOKUP(C147,'Technology Share'!$F$1:$P$2,2,FALSE),FALSE)=1,"",VLOOKUP(D147,'Technology Share'!F:P,HLOOKUP(C147,'Technology Share'!$G$1:$P$2,2,FALSE),FALSE))</f>
        <v>0</v>
      </c>
    </row>
    <row r="148" spans="1:6" x14ac:dyDescent="0.25">
      <c r="A148">
        <f t="shared" si="9"/>
        <v>1</v>
      </c>
      <c r="B148" t="s">
        <v>0</v>
      </c>
      <c r="C148">
        <f t="shared" si="7"/>
        <v>2040</v>
      </c>
      <c r="D148" t="str">
        <f t="shared" si="8"/>
        <v>PUBBDGDCOPRDHEPLARHWP_23</v>
      </c>
      <c r="E148" t="str">
        <f>_xlfn.XLOOKUP(D148,'NZ50-1_tech_groups'!A:A,'NZ50-1_tech_groups'!B:B)</f>
        <v>NZ50-ENE-1-PUBBDG</v>
      </c>
      <c r="F148">
        <f>IF(VLOOKUP(D148,'Technology Share'!F:P,HLOOKUP(C148,'Technology Share'!$F$1:$P$2,2,FALSE),FALSE)=1,"",VLOOKUP(D148,'Technology Share'!F:P,HLOOKUP(C148,'Technology Share'!$G$1:$P$2,2,FALSE),FALSE))</f>
        <v>0</v>
      </c>
    </row>
    <row r="149" spans="1:6" x14ac:dyDescent="0.25">
      <c r="A149">
        <f t="shared" si="9"/>
        <v>1</v>
      </c>
      <c r="B149" t="s">
        <v>0</v>
      </c>
      <c r="C149">
        <f t="shared" si="7"/>
        <v>2040</v>
      </c>
      <c r="D149" t="str">
        <f t="shared" si="8"/>
        <v>PUBBDGDCOPRDHEPMEDELC_23</v>
      </c>
      <c r="E149" t="str">
        <f>_xlfn.XLOOKUP(D149,'NZ50-1_tech_groups'!A:A,'NZ50-1_tech_groups'!B:B)</f>
        <v>NZ50-ENE-1-PUBBDG</v>
      </c>
      <c r="F149">
        <f>IF(VLOOKUP(D149,'Technology Share'!F:P,HLOOKUP(C149,'Technology Share'!$F$1:$P$2,2,FALSE),FALSE)=1,"",VLOOKUP(D149,'Technology Share'!F:P,HLOOKUP(C149,'Technology Share'!$G$1:$P$2,2,FALSE),FALSE))</f>
        <v>0</v>
      </c>
    </row>
    <row r="150" spans="1:6" x14ac:dyDescent="0.25">
      <c r="A150">
        <f t="shared" si="9"/>
        <v>1</v>
      </c>
      <c r="B150" t="s">
        <v>0</v>
      </c>
      <c r="C150">
        <f t="shared" si="7"/>
        <v>2040</v>
      </c>
      <c r="D150" t="str">
        <f t="shared" si="8"/>
        <v>PUBBDGDCOPRDHEPMEDHWP_23</v>
      </c>
      <c r="E150" t="str">
        <f>_xlfn.XLOOKUP(D150,'NZ50-1_tech_groups'!A:A,'NZ50-1_tech_groups'!B:B)</f>
        <v>NZ50-ENE-1-PUBBDG</v>
      </c>
      <c r="F150">
        <f>IF(VLOOKUP(D150,'Technology Share'!F:P,HLOOKUP(C150,'Technology Share'!$F$1:$P$2,2,FALSE),FALSE)=1,"",VLOOKUP(D150,'Technology Share'!F:P,HLOOKUP(C150,'Technology Share'!$G$1:$P$2,2,FALSE),FALSE))</f>
        <v>0</v>
      </c>
    </row>
    <row r="151" spans="1:6" x14ac:dyDescent="0.25">
      <c r="A151">
        <f t="shared" si="9"/>
        <v>1</v>
      </c>
      <c r="B151" t="s">
        <v>0</v>
      </c>
      <c r="C151">
        <f t="shared" si="7"/>
        <v>2040</v>
      </c>
      <c r="D151" t="str">
        <f t="shared" si="8"/>
        <v>PUBBDGDCOPRDHEPSMAELC_23</v>
      </c>
      <c r="E151" t="str">
        <f>_xlfn.XLOOKUP(D151,'NZ50-1_tech_groups'!A:A,'NZ50-1_tech_groups'!B:B)</f>
        <v>NZ50-ENE-1-PUBBDG</v>
      </c>
      <c r="F151">
        <f>IF(VLOOKUP(D151,'Technology Share'!F:P,HLOOKUP(C151,'Technology Share'!$F$1:$P$2,2,FALSE),FALSE)=1,"",VLOOKUP(D151,'Technology Share'!F:P,HLOOKUP(C151,'Technology Share'!$G$1:$P$2,2,FALSE),FALSE))</f>
        <v>0</v>
      </c>
    </row>
    <row r="152" spans="1:6" x14ac:dyDescent="0.25">
      <c r="A152">
        <f t="shared" si="9"/>
        <v>1</v>
      </c>
      <c r="B152" t="s">
        <v>0</v>
      </c>
      <c r="C152">
        <f t="shared" si="7"/>
        <v>2040</v>
      </c>
      <c r="D152" t="str">
        <f t="shared" si="8"/>
        <v>PUBBDGDCOPRDHEPSMAHWP_23</v>
      </c>
      <c r="E152" t="str">
        <f>_xlfn.XLOOKUP(D152,'NZ50-1_tech_groups'!A:A,'NZ50-1_tech_groups'!B:B)</f>
        <v>NZ50-ENE-1-PUBBDG</v>
      </c>
      <c r="F152">
        <f>IF(VLOOKUP(D152,'Technology Share'!F:P,HLOOKUP(C152,'Technology Share'!$F$1:$P$2,2,FALSE),FALSE)=1,"",VLOOKUP(D152,'Technology Share'!F:P,HLOOKUP(C152,'Technology Share'!$G$1:$P$2,2,FALSE),FALSE))</f>
        <v>0</v>
      </c>
    </row>
    <row r="153" spans="1:6" x14ac:dyDescent="0.25">
      <c r="A153">
        <f t="shared" si="9"/>
        <v>1</v>
      </c>
      <c r="B153" t="s">
        <v>0</v>
      </c>
      <c r="C153">
        <f t="shared" si="7"/>
        <v>2040</v>
      </c>
      <c r="D153" t="str">
        <f t="shared" si="8"/>
        <v>PUBBDGDCOSTGHTSLARCW_23</v>
      </c>
      <c r="E153" t="str">
        <f>_xlfn.XLOOKUP(D153,'NZ50-1_tech_groups'!A:A,'NZ50-1_tech_groups'!B:B)</f>
        <v>NZ50-ENE-1-PUBBDG</v>
      </c>
      <c r="F153">
        <f>IF(VLOOKUP(D153,'Technology Share'!F:P,HLOOKUP(C153,'Technology Share'!$F$1:$P$2,2,FALSE),FALSE)=1,"",VLOOKUP(D153,'Technology Share'!F:P,HLOOKUP(C153,'Technology Share'!$G$1:$P$2,2,FALSE),FALSE))</f>
        <v>0</v>
      </c>
    </row>
    <row r="154" spans="1:6" x14ac:dyDescent="0.25">
      <c r="A154">
        <f t="shared" si="9"/>
        <v>1</v>
      </c>
      <c r="B154" t="s">
        <v>0</v>
      </c>
      <c r="C154">
        <f t="shared" si="7"/>
        <v>2040</v>
      </c>
      <c r="D154" t="str">
        <f t="shared" si="8"/>
        <v>PUBBDGDCOSTGHTSMEDCW_23</v>
      </c>
      <c r="E154" t="str">
        <f>_xlfn.XLOOKUP(D154,'NZ50-1_tech_groups'!A:A,'NZ50-1_tech_groups'!B:B)</f>
        <v>NZ50-ENE-1-PUBBDG</v>
      </c>
      <c r="F154">
        <f>IF(VLOOKUP(D154,'Technology Share'!F:P,HLOOKUP(C154,'Technology Share'!$F$1:$P$2,2,FALSE),FALSE)=1,"",VLOOKUP(D154,'Technology Share'!F:P,HLOOKUP(C154,'Technology Share'!$G$1:$P$2,2,FALSE),FALSE))</f>
        <v>0</v>
      </c>
    </row>
    <row r="155" spans="1:6" x14ac:dyDescent="0.25">
      <c r="A155">
        <f t="shared" si="9"/>
        <v>1</v>
      </c>
      <c r="B155" t="s">
        <v>0</v>
      </c>
      <c r="C155">
        <f t="shared" si="7"/>
        <v>2040</v>
      </c>
      <c r="D155" t="str">
        <f t="shared" si="8"/>
        <v>PUBBDGDCOSTGHTSSMACW_23</v>
      </c>
      <c r="E155" t="str">
        <f>_xlfn.XLOOKUP(D155,'NZ50-1_tech_groups'!A:A,'NZ50-1_tech_groups'!B:B)</f>
        <v>NZ50-ENE-1-PUBBDG</v>
      </c>
      <c r="F155">
        <f>IF(VLOOKUP(D155,'Technology Share'!F:P,HLOOKUP(C155,'Technology Share'!$F$1:$P$2,2,FALSE),FALSE)=1,"",VLOOKUP(D155,'Technology Share'!F:P,HLOOKUP(C155,'Technology Share'!$G$1:$P$2,2,FALSE),FALSE))</f>
        <v>0</v>
      </c>
    </row>
    <row r="156" spans="1:6" x14ac:dyDescent="0.25">
      <c r="A156">
        <f t="shared" si="9"/>
        <v>1</v>
      </c>
      <c r="B156" t="s">
        <v>0</v>
      </c>
      <c r="C156">
        <f t="shared" si="7"/>
        <v>2040</v>
      </c>
      <c r="D156" t="str">
        <f t="shared" si="8"/>
        <v>RESBDGDCOCONHEPLARHWC_23</v>
      </c>
      <c r="E156" t="str">
        <f>_xlfn.XLOOKUP(D156,'NZ50-1_tech_groups'!A:A,'NZ50-1_tech_groups'!B:B)</f>
        <v>NZ50-ENE-1-RESBDG</v>
      </c>
      <c r="F156">
        <f>IF(VLOOKUP(D156,'Technology Share'!F:P,HLOOKUP(C156,'Technology Share'!$F$1:$P$2,2,FALSE),FALSE)=1,"",VLOOKUP(D156,'Technology Share'!F:P,HLOOKUP(C156,'Technology Share'!$G$1:$P$2,2,FALSE),FALSE))</f>
        <v>0</v>
      </c>
    </row>
    <row r="157" spans="1:6" x14ac:dyDescent="0.25">
      <c r="A157">
        <f t="shared" si="9"/>
        <v>1</v>
      </c>
      <c r="B157" t="s">
        <v>0</v>
      </c>
      <c r="C157">
        <f t="shared" si="7"/>
        <v>2040</v>
      </c>
      <c r="D157" t="str">
        <f t="shared" si="8"/>
        <v>RESBDGDCOCONHEPMEDHWC_23</v>
      </c>
      <c r="E157" t="str">
        <f>_xlfn.XLOOKUP(D157,'NZ50-1_tech_groups'!A:A,'NZ50-1_tech_groups'!B:B)</f>
        <v>NZ50-ENE-1-RESBDG</v>
      </c>
      <c r="F157">
        <f>IF(VLOOKUP(D157,'Technology Share'!F:P,HLOOKUP(C157,'Technology Share'!$F$1:$P$2,2,FALSE),FALSE)=1,"",VLOOKUP(D157,'Technology Share'!F:P,HLOOKUP(C157,'Technology Share'!$G$1:$P$2,2,FALSE),FALSE))</f>
        <v>0</v>
      </c>
    </row>
    <row r="158" spans="1:6" x14ac:dyDescent="0.25">
      <c r="A158">
        <f t="shared" si="9"/>
        <v>1</v>
      </c>
      <c r="B158" t="s">
        <v>0</v>
      </c>
      <c r="C158">
        <f t="shared" si="7"/>
        <v>2040</v>
      </c>
      <c r="D158" t="str">
        <f t="shared" si="8"/>
        <v>RESBDGDCOCONHEPSMAHWC_23</v>
      </c>
      <c r="E158" t="str">
        <f>_xlfn.XLOOKUP(D158,'NZ50-1_tech_groups'!A:A,'NZ50-1_tech_groups'!B:B)</f>
        <v>NZ50-ENE-1-RESBDG</v>
      </c>
      <c r="F158">
        <f>IF(VLOOKUP(D158,'Technology Share'!F:P,HLOOKUP(C158,'Technology Share'!$F$1:$P$2,2,FALSE),FALSE)=1,"",VLOOKUP(D158,'Technology Share'!F:P,HLOOKUP(C158,'Technology Share'!$G$1:$P$2,2,FALSE),FALSE))</f>
        <v>0</v>
      </c>
    </row>
    <row r="159" spans="1:6" hidden="1" x14ac:dyDescent="0.25">
      <c r="A159">
        <f t="shared" si="9"/>
        <v>0</v>
      </c>
      <c r="B159" t="s">
        <v>0</v>
      </c>
      <c r="C159">
        <f t="shared" si="7"/>
        <v>2040</v>
      </c>
      <c r="D159" t="str">
        <f t="shared" si="8"/>
        <v>RESBDGDCOPRDDLAENWELC_23</v>
      </c>
      <c r="E159" t="str">
        <f>_xlfn.XLOOKUP(D159,'NZ50-1_tech_groups'!A:A,'NZ50-1_tech_groups'!B:B)</f>
        <v>NZ50-ENE-1-RESBDG</v>
      </c>
      <c r="F159" t="str">
        <f>IF(VLOOKUP(D159,'Technology Share'!F:P,HLOOKUP(C159,'Technology Share'!$F$1:$P$2,2,FALSE),FALSE)=1,"",VLOOKUP(D159,'Technology Share'!F:P,HLOOKUP(C159,'Technology Share'!$G$1:$P$2,2,FALSE),FALSE))</f>
        <v/>
      </c>
    </row>
    <row r="160" spans="1:6" hidden="1" x14ac:dyDescent="0.25">
      <c r="A160">
        <f t="shared" si="9"/>
        <v>0</v>
      </c>
      <c r="B160" t="s">
        <v>0</v>
      </c>
      <c r="C160">
        <f t="shared" si="7"/>
        <v>2040</v>
      </c>
      <c r="D160" t="str">
        <f t="shared" si="8"/>
        <v>RESBDGDCOPRDHEPENWELC_23</v>
      </c>
      <c r="E160" t="str">
        <f>_xlfn.XLOOKUP(D160,'NZ50-1_tech_groups'!A:A,'NZ50-1_tech_groups'!B:B)</f>
        <v>NZ50-ENE-1-RESBDG</v>
      </c>
      <c r="F160" t="str">
        <f>IF(VLOOKUP(D160,'Technology Share'!F:P,HLOOKUP(C160,'Technology Share'!$F$1:$P$2,2,FALSE),FALSE)=1,"",VLOOKUP(D160,'Technology Share'!F:P,HLOOKUP(C160,'Technology Share'!$G$1:$P$2,2,FALSE),FALSE))</f>
        <v/>
      </c>
    </row>
    <row r="161" spans="1:6" x14ac:dyDescent="0.25">
      <c r="A161">
        <f t="shared" si="9"/>
        <v>1</v>
      </c>
      <c r="B161" t="s">
        <v>0</v>
      </c>
      <c r="C161">
        <f t="shared" si="7"/>
        <v>2040</v>
      </c>
      <c r="D161" t="str">
        <f t="shared" si="8"/>
        <v>RESBDGDCOPRDHEPLARELC_23</v>
      </c>
      <c r="E161" t="str">
        <f>_xlfn.XLOOKUP(D161,'NZ50-1_tech_groups'!A:A,'NZ50-1_tech_groups'!B:B)</f>
        <v>NZ50-ENE-1-RESBDG</v>
      </c>
      <c r="F161">
        <f>IF(VLOOKUP(D161,'Technology Share'!F:P,HLOOKUP(C161,'Technology Share'!$F$1:$P$2,2,FALSE),FALSE)=1,"",VLOOKUP(D161,'Technology Share'!F:P,HLOOKUP(C161,'Technology Share'!$G$1:$P$2,2,FALSE),FALSE))</f>
        <v>0</v>
      </c>
    </row>
    <row r="162" spans="1:6" x14ac:dyDescent="0.25">
      <c r="A162">
        <f t="shared" si="9"/>
        <v>1</v>
      </c>
      <c r="B162" t="s">
        <v>0</v>
      </c>
      <c r="C162">
        <f t="shared" si="7"/>
        <v>2040</v>
      </c>
      <c r="D162" t="str">
        <f t="shared" si="8"/>
        <v>RESBDGDCOPRDHEPLARHWP_23</v>
      </c>
      <c r="E162" t="str">
        <f>_xlfn.XLOOKUP(D162,'NZ50-1_tech_groups'!A:A,'NZ50-1_tech_groups'!B:B)</f>
        <v>NZ50-ENE-1-RESBDG</v>
      </c>
      <c r="F162">
        <f>IF(VLOOKUP(D162,'Technology Share'!F:P,HLOOKUP(C162,'Technology Share'!$F$1:$P$2,2,FALSE),FALSE)=1,"",VLOOKUP(D162,'Technology Share'!F:P,HLOOKUP(C162,'Technology Share'!$G$1:$P$2,2,FALSE),FALSE))</f>
        <v>0</v>
      </c>
    </row>
    <row r="163" spans="1:6" x14ac:dyDescent="0.25">
      <c r="A163">
        <f t="shared" si="9"/>
        <v>1</v>
      </c>
      <c r="B163" t="s">
        <v>0</v>
      </c>
      <c r="C163">
        <f t="shared" si="7"/>
        <v>2040</v>
      </c>
      <c r="D163" t="str">
        <f t="shared" si="8"/>
        <v>RESBDGDCOPRDHEPMEDELC_23</v>
      </c>
      <c r="E163" t="str">
        <f>_xlfn.XLOOKUP(D163,'NZ50-1_tech_groups'!A:A,'NZ50-1_tech_groups'!B:B)</f>
        <v>NZ50-ENE-1-RESBDG</v>
      </c>
      <c r="F163">
        <f>IF(VLOOKUP(D163,'Technology Share'!F:P,HLOOKUP(C163,'Technology Share'!$F$1:$P$2,2,FALSE),FALSE)=1,"",VLOOKUP(D163,'Technology Share'!F:P,HLOOKUP(C163,'Technology Share'!$G$1:$P$2,2,FALSE),FALSE))</f>
        <v>0</v>
      </c>
    </row>
    <row r="164" spans="1:6" x14ac:dyDescent="0.25">
      <c r="A164">
        <f t="shared" si="9"/>
        <v>1</v>
      </c>
      <c r="B164" t="s">
        <v>0</v>
      </c>
      <c r="C164">
        <f t="shared" si="7"/>
        <v>2040</v>
      </c>
      <c r="D164" t="str">
        <f t="shared" si="8"/>
        <v>RESBDGDCOPRDHEPMEDHWP_23</v>
      </c>
      <c r="E164" t="str">
        <f>_xlfn.XLOOKUP(D164,'NZ50-1_tech_groups'!A:A,'NZ50-1_tech_groups'!B:B)</f>
        <v>NZ50-ENE-1-RESBDG</v>
      </c>
      <c r="F164">
        <f>IF(VLOOKUP(D164,'Technology Share'!F:P,HLOOKUP(C164,'Technology Share'!$F$1:$P$2,2,FALSE),FALSE)=1,"",VLOOKUP(D164,'Technology Share'!F:P,HLOOKUP(C164,'Technology Share'!$G$1:$P$2,2,FALSE),FALSE))</f>
        <v>0</v>
      </c>
    </row>
    <row r="165" spans="1:6" x14ac:dyDescent="0.25">
      <c r="A165">
        <f t="shared" si="9"/>
        <v>1</v>
      </c>
      <c r="B165" t="s">
        <v>0</v>
      </c>
      <c r="C165">
        <f t="shared" si="7"/>
        <v>2040</v>
      </c>
      <c r="D165" t="str">
        <f t="shared" si="8"/>
        <v>RESBDGDCOPRDHEPSMAELC_23</v>
      </c>
      <c r="E165" t="str">
        <f>_xlfn.XLOOKUP(D165,'NZ50-1_tech_groups'!A:A,'NZ50-1_tech_groups'!B:B)</f>
        <v>NZ50-ENE-1-RESBDG</v>
      </c>
      <c r="F165">
        <f>IF(VLOOKUP(D165,'Technology Share'!F:P,HLOOKUP(C165,'Technology Share'!$F$1:$P$2,2,FALSE),FALSE)=1,"",VLOOKUP(D165,'Technology Share'!F:P,HLOOKUP(C165,'Technology Share'!$G$1:$P$2,2,FALSE),FALSE))</f>
        <v>0</v>
      </c>
    </row>
    <row r="166" spans="1:6" x14ac:dyDescent="0.25">
      <c r="A166">
        <f t="shared" si="9"/>
        <v>1</v>
      </c>
      <c r="B166" t="s">
        <v>0</v>
      </c>
      <c r="C166">
        <f t="shared" si="7"/>
        <v>2040</v>
      </c>
      <c r="D166" t="str">
        <f t="shared" si="8"/>
        <v>RESBDGDCOPRDHEPSMAHWP_23</v>
      </c>
      <c r="E166" t="str">
        <f>_xlfn.XLOOKUP(D166,'NZ50-1_tech_groups'!A:A,'NZ50-1_tech_groups'!B:B)</f>
        <v>NZ50-ENE-1-RESBDG</v>
      </c>
      <c r="F166">
        <f>IF(VLOOKUP(D166,'Technology Share'!F:P,HLOOKUP(C166,'Technology Share'!$F$1:$P$2,2,FALSE),FALSE)=1,"",VLOOKUP(D166,'Technology Share'!F:P,HLOOKUP(C166,'Technology Share'!$G$1:$P$2,2,FALSE),FALSE))</f>
        <v>0</v>
      </c>
    </row>
    <row r="167" spans="1:6" x14ac:dyDescent="0.25">
      <c r="A167">
        <f t="shared" si="9"/>
        <v>1</v>
      </c>
      <c r="B167" t="s">
        <v>0</v>
      </c>
      <c r="C167">
        <f t="shared" si="7"/>
        <v>2040</v>
      </c>
      <c r="D167" t="str">
        <f t="shared" si="8"/>
        <v>RESBDGDCOSTGHTSLARCW_23</v>
      </c>
      <c r="E167" t="str">
        <f>_xlfn.XLOOKUP(D167,'NZ50-1_tech_groups'!A:A,'NZ50-1_tech_groups'!B:B)</f>
        <v>NZ50-ENE-1-RESBDG</v>
      </c>
      <c r="F167">
        <f>IF(VLOOKUP(D167,'Technology Share'!F:P,HLOOKUP(C167,'Technology Share'!$F$1:$P$2,2,FALSE),FALSE)=1,"",VLOOKUP(D167,'Technology Share'!F:P,HLOOKUP(C167,'Technology Share'!$G$1:$P$2,2,FALSE),FALSE))</f>
        <v>0</v>
      </c>
    </row>
    <row r="168" spans="1:6" x14ac:dyDescent="0.25">
      <c r="A168">
        <f t="shared" si="9"/>
        <v>1</v>
      </c>
      <c r="B168" t="s">
        <v>0</v>
      </c>
      <c r="C168">
        <f t="shared" si="7"/>
        <v>2040</v>
      </c>
      <c r="D168" t="str">
        <f t="shared" si="8"/>
        <v>RESBDGDCOSTGHTSMEDCW_23</v>
      </c>
      <c r="E168" t="str">
        <f>_xlfn.XLOOKUP(D168,'NZ50-1_tech_groups'!A:A,'NZ50-1_tech_groups'!B:B)</f>
        <v>NZ50-ENE-1-RESBDG</v>
      </c>
      <c r="F168">
        <f>IF(VLOOKUP(D168,'Technology Share'!F:P,HLOOKUP(C168,'Technology Share'!$F$1:$P$2,2,FALSE),FALSE)=1,"",VLOOKUP(D168,'Technology Share'!F:P,HLOOKUP(C168,'Technology Share'!$G$1:$P$2,2,FALSE),FALSE))</f>
        <v>0</v>
      </c>
    </row>
    <row r="169" spans="1:6" x14ac:dyDescent="0.25">
      <c r="A169">
        <f t="shared" si="9"/>
        <v>1</v>
      </c>
      <c r="B169" t="s">
        <v>0</v>
      </c>
      <c r="C169">
        <f t="shared" si="7"/>
        <v>2040</v>
      </c>
      <c r="D169" t="str">
        <f t="shared" si="8"/>
        <v>RESBDGDCOSTGHTSSMACW_23</v>
      </c>
      <c r="E169" t="str">
        <f>_xlfn.XLOOKUP(D169,'NZ50-1_tech_groups'!A:A,'NZ50-1_tech_groups'!B:B)</f>
        <v>NZ50-ENE-1-RESBDG</v>
      </c>
      <c r="F169">
        <f>IF(VLOOKUP(D169,'Technology Share'!F:P,HLOOKUP(C169,'Technology Share'!$F$1:$P$2,2,FALSE),FALSE)=1,"",VLOOKUP(D169,'Technology Share'!F:P,HLOOKUP(C169,'Technology Share'!$G$1:$P$2,2,FALSE),FALSE))</f>
        <v>0</v>
      </c>
    </row>
    <row r="170" spans="1:6" hidden="1" x14ac:dyDescent="0.25">
      <c r="A170">
        <f t="shared" ref="A170:A180" si="10">IF(F170=0,1,0)</f>
        <v>0</v>
      </c>
      <c r="B170" t="s">
        <v>0</v>
      </c>
      <c r="C170">
        <f t="shared" si="7"/>
        <v>2045</v>
      </c>
      <c r="D170" t="str">
        <f t="shared" si="8"/>
        <v>COMBDGDCOPRDDLAENWELC_23</v>
      </c>
      <c r="E170" t="str">
        <f>_xlfn.XLOOKUP(D170,'NZ50-1_tech_groups'!A:A,'NZ50-1_tech_groups'!B:B)</f>
        <v>NZ50-ENE-1-COMBDG</v>
      </c>
      <c r="F170" t="str">
        <f>IF(VLOOKUP(D170,'Technology Share'!F:P,HLOOKUP(C170,'Technology Share'!$F$1:$P$2,2,FALSE),FALSE)=1,"",VLOOKUP(D170,'Technology Share'!F:P,HLOOKUP(C170,'Technology Share'!$G$1:$P$2,2,FALSE),FALSE))</f>
        <v/>
      </c>
    </row>
    <row r="171" spans="1:6" hidden="1" x14ac:dyDescent="0.25">
      <c r="A171">
        <f t="shared" si="10"/>
        <v>0</v>
      </c>
      <c r="B171" t="s">
        <v>0</v>
      </c>
      <c r="C171">
        <f t="shared" si="7"/>
        <v>2045</v>
      </c>
      <c r="D171" t="str">
        <f t="shared" si="8"/>
        <v>INDBDGDCOPRDDLAENWELC_23</v>
      </c>
      <c r="E171" t="str">
        <f>_xlfn.XLOOKUP(D171,'NZ50-1_tech_groups'!A:A,'NZ50-1_tech_groups'!B:B)</f>
        <v>NZ50-ENE-1-INDBDG</v>
      </c>
      <c r="F171" t="str">
        <f>IF(VLOOKUP(D171,'Technology Share'!F:P,HLOOKUP(C171,'Technology Share'!$F$1:$P$2,2,FALSE),FALSE)=1,"",VLOOKUP(D171,'Technology Share'!F:P,HLOOKUP(C171,'Technology Share'!$G$1:$P$2,2,FALSE),FALSE))</f>
        <v/>
      </c>
    </row>
    <row r="172" spans="1:6" x14ac:dyDescent="0.25">
      <c r="A172">
        <f t="shared" si="10"/>
        <v>1</v>
      </c>
      <c r="B172" t="s">
        <v>0</v>
      </c>
      <c r="C172">
        <f t="shared" si="7"/>
        <v>2045</v>
      </c>
      <c r="D172" t="str">
        <f t="shared" si="8"/>
        <v>COMBDGDCOCONHEPLARHWC_23</v>
      </c>
      <c r="E172" t="str">
        <f>_xlfn.XLOOKUP(D172,'NZ50-1_tech_groups'!A:A,'NZ50-1_tech_groups'!B:B)</f>
        <v>NZ50-ENE-1-COMBDG</v>
      </c>
      <c r="F172">
        <f>IF(VLOOKUP(D172,'Technology Share'!F:P,HLOOKUP(C172,'Technology Share'!$F$1:$P$2,2,FALSE),FALSE)=1,"",VLOOKUP(D172,'Technology Share'!F:P,HLOOKUP(C172,'Technology Share'!$G$1:$P$2,2,FALSE),FALSE))</f>
        <v>0</v>
      </c>
    </row>
    <row r="173" spans="1:6" x14ac:dyDescent="0.25">
      <c r="A173">
        <f t="shared" si="10"/>
        <v>1</v>
      </c>
      <c r="B173" t="s">
        <v>0</v>
      </c>
      <c r="C173">
        <f t="shared" si="7"/>
        <v>2045</v>
      </c>
      <c r="D173" t="str">
        <f t="shared" si="8"/>
        <v>COMBDGDCOCONHEPMEDHWC_23</v>
      </c>
      <c r="E173" t="str">
        <f>_xlfn.XLOOKUP(D173,'NZ50-1_tech_groups'!A:A,'NZ50-1_tech_groups'!B:B)</f>
        <v>NZ50-ENE-1-COMBDG</v>
      </c>
      <c r="F173">
        <f>IF(VLOOKUP(D173,'Technology Share'!F:P,HLOOKUP(C173,'Technology Share'!$F$1:$P$2,2,FALSE),FALSE)=1,"",VLOOKUP(D173,'Technology Share'!F:P,HLOOKUP(C173,'Technology Share'!$G$1:$P$2,2,FALSE),FALSE))</f>
        <v>0</v>
      </c>
    </row>
    <row r="174" spans="1:6" x14ac:dyDescent="0.25">
      <c r="A174">
        <f t="shared" si="10"/>
        <v>1</v>
      </c>
      <c r="B174" t="s">
        <v>0</v>
      </c>
      <c r="C174">
        <f t="shared" si="7"/>
        <v>2045</v>
      </c>
      <c r="D174" t="str">
        <f t="shared" si="8"/>
        <v>COMBDGDCOCONHEPSMAHWC_23</v>
      </c>
      <c r="E174" t="str">
        <f>_xlfn.XLOOKUP(D174,'NZ50-1_tech_groups'!A:A,'NZ50-1_tech_groups'!B:B)</f>
        <v>NZ50-ENE-1-COMBDG</v>
      </c>
      <c r="F174">
        <f>IF(VLOOKUP(D174,'Technology Share'!F:P,HLOOKUP(C174,'Technology Share'!$F$1:$P$2,2,FALSE),FALSE)=1,"",VLOOKUP(D174,'Technology Share'!F:P,HLOOKUP(C174,'Technology Share'!$G$1:$P$2,2,FALSE),FALSE))</f>
        <v>0</v>
      </c>
    </row>
    <row r="175" spans="1:6" hidden="1" x14ac:dyDescent="0.25">
      <c r="A175">
        <f t="shared" si="10"/>
        <v>0</v>
      </c>
      <c r="B175" t="s">
        <v>0</v>
      </c>
      <c r="C175">
        <f t="shared" si="7"/>
        <v>2045</v>
      </c>
      <c r="D175" t="str">
        <f t="shared" si="8"/>
        <v>PUBBDGDCOPRDDLAENWELC_23</v>
      </c>
      <c r="E175" t="str">
        <f>_xlfn.XLOOKUP(D175,'NZ50-1_tech_groups'!A:A,'NZ50-1_tech_groups'!B:B)</f>
        <v>NZ50-ENE-1-PUBBDG</v>
      </c>
      <c r="F175" t="str">
        <f>IF(VLOOKUP(D175,'Technology Share'!F:P,HLOOKUP(C175,'Technology Share'!$F$1:$P$2,2,FALSE),FALSE)=1,"",VLOOKUP(D175,'Technology Share'!F:P,HLOOKUP(C175,'Technology Share'!$G$1:$P$2,2,FALSE),FALSE))</f>
        <v/>
      </c>
    </row>
    <row r="176" spans="1:6" hidden="1" x14ac:dyDescent="0.25">
      <c r="A176">
        <f t="shared" si="10"/>
        <v>0</v>
      </c>
      <c r="B176" t="s">
        <v>0</v>
      </c>
      <c r="C176">
        <f t="shared" si="7"/>
        <v>2045</v>
      </c>
      <c r="D176" t="str">
        <f t="shared" si="8"/>
        <v>COMBDGDCOPRDHEPENWELC_23</v>
      </c>
      <c r="E176" t="str">
        <f>_xlfn.XLOOKUP(D176,'NZ50-1_tech_groups'!A:A,'NZ50-1_tech_groups'!B:B)</f>
        <v>NZ50-ENE-1-COMBDG</v>
      </c>
      <c r="F176" t="str">
        <f>IF(VLOOKUP(D176,'Technology Share'!F:P,HLOOKUP(C176,'Technology Share'!$F$1:$P$2,2,FALSE),FALSE)=1,"",VLOOKUP(D176,'Technology Share'!F:P,HLOOKUP(C176,'Technology Share'!$G$1:$P$2,2,FALSE),FALSE))</f>
        <v/>
      </c>
    </row>
    <row r="177" spans="1:6" x14ac:dyDescent="0.25">
      <c r="A177">
        <f t="shared" si="10"/>
        <v>1</v>
      </c>
      <c r="B177" t="s">
        <v>0</v>
      </c>
      <c r="C177">
        <f t="shared" si="7"/>
        <v>2045</v>
      </c>
      <c r="D177" t="str">
        <f t="shared" si="8"/>
        <v>COMBDGDCOPRDHEPLARELC_23</v>
      </c>
      <c r="E177" t="str">
        <f>_xlfn.XLOOKUP(D177,'NZ50-1_tech_groups'!A:A,'NZ50-1_tech_groups'!B:B)</f>
        <v>NZ50-ENE-1-COMBDG</v>
      </c>
      <c r="F177">
        <f>IF(VLOOKUP(D177,'Technology Share'!F:P,HLOOKUP(C177,'Technology Share'!$F$1:$P$2,2,FALSE),FALSE)=1,"",VLOOKUP(D177,'Technology Share'!F:P,HLOOKUP(C177,'Technology Share'!$G$1:$P$2,2,FALSE),FALSE))</f>
        <v>0</v>
      </c>
    </row>
    <row r="178" spans="1:6" x14ac:dyDescent="0.25">
      <c r="A178">
        <f t="shared" si="10"/>
        <v>1</v>
      </c>
      <c r="B178" t="s">
        <v>0</v>
      </c>
      <c r="C178">
        <f t="shared" si="7"/>
        <v>2045</v>
      </c>
      <c r="D178" t="str">
        <f t="shared" si="8"/>
        <v>COMBDGDCOPRDHEPLARHWP_23</v>
      </c>
      <c r="E178" t="str">
        <f>_xlfn.XLOOKUP(D178,'NZ50-1_tech_groups'!A:A,'NZ50-1_tech_groups'!B:B)</f>
        <v>NZ50-ENE-1-COMBDG</v>
      </c>
      <c r="F178">
        <f>IF(VLOOKUP(D178,'Technology Share'!F:P,HLOOKUP(C178,'Technology Share'!$F$1:$P$2,2,FALSE),FALSE)=1,"",VLOOKUP(D178,'Technology Share'!F:P,HLOOKUP(C178,'Technology Share'!$G$1:$P$2,2,FALSE),FALSE))</f>
        <v>0</v>
      </c>
    </row>
    <row r="179" spans="1:6" x14ac:dyDescent="0.25">
      <c r="A179">
        <f t="shared" si="10"/>
        <v>1</v>
      </c>
      <c r="B179" t="s">
        <v>0</v>
      </c>
      <c r="C179">
        <f t="shared" si="7"/>
        <v>2045</v>
      </c>
      <c r="D179" t="str">
        <f t="shared" si="8"/>
        <v>COMBDGDCOPRDHEPMEDELC_23</v>
      </c>
      <c r="E179" t="str">
        <f>_xlfn.XLOOKUP(D179,'NZ50-1_tech_groups'!A:A,'NZ50-1_tech_groups'!B:B)</f>
        <v>NZ50-ENE-1-COMBDG</v>
      </c>
      <c r="F179">
        <f>IF(VLOOKUP(D179,'Technology Share'!F:P,HLOOKUP(C179,'Technology Share'!$F$1:$P$2,2,FALSE),FALSE)=1,"",VLOOKUP(D179,'Technology Share'!F:P,HLOOKUP(C179,'Technology Share'!$G$1:$P$2,2,FALSE),FALSE))</f>
        <v>0</v>
      </c>
    </row>
    <row r="180" spans="1:6" x14ac:dyDescent="0.25">
      <c r="A180">
        <f t="shared" si="10"/>
        <v>1</v>
      </c>
      <c r="B180" t="s">
        <v>0</v>
      </c>
      <c r="C180">
        <f t="shared" si="7"/>
        <v>2045</v>
      </c>
      <c r="D180" t="str">
        <f t="shared" si="8"/>
        <v>COMBDGDCOPRDHEPMEDHWP_23</v>
      </c>
      <c r="E180" t="str">
        <f>_xlfn.XLOOKUP(D180,'NZ50-1_tech_groups'!A:A,'NZ50-1_tech_groups'!B:B)</f>
        <v>NZ50-ENE-1-COMBDG</v>
      </c>
      <c r="F180">
        <f>IF(VLOOKUP(D180,'Technology Share'!F:P,HLOOKUP(C180,'Technology Share'!$F$1:$P$2,2,FALSE),FALSE)=1,"",VLOOKUP(D180,'Technology Share'!F:P,HLOOKUP(C180,'Technology Share'!$G$1:$P$2,2,FALSE),FALSE))</f>
        <v>0</v>
      </c>
    </row>
    <row r="181" spans="1:6" x14ac:dyDescent="0.25">
      <c r="A181">
        <f t="shared" ref="A181:A225" si="11">IF(F181=0,1,0)</f>
        <v>1</v>
      </c>
      <c r="B181" t="s">
        <v>0</v>
      </c>
      <c r="C181">
        <f t="shared" si="7"/>
        <v>2045</v>
      </c>
      <c r="D181" t="str">
        <f t="shared" si="8"/>
        <v>COMBDGDCOPRDHEPSMAELC_23</v>
      </c>
      <c r="E181" t="str">
        <f>_xlfn.XLOOKUP(D181,'NZ50-1_tech_groups'!A:A,'NZ50-1_tech_groups'!B:B)</f>
        <v>NZ50-ENE-1-COMBDG</v>
      </c>
      <c r="F181">
        <f>IF(VLOOKUP(D181,'Technology Share'!F:P,HLOOKUP(C181,'Technology Share'!$F$1:$P$2,2,FALSE),FALSE)=1,"",VLOOKUP(D181,'Technology Share'!F:P,HLOOKUP(C181,'Technology Share'!$G$1:$P$2,2,FALSE),FALSE))</f>
        <v>0</v>
      </c>
    </row>
    <row r="182" spans="1:6" x14ac:dyDescent="0.25">
      <c r="A182">
        <f t="shared" si="11"/>
        <v>1</v>
      </c>
      <c r="B182" t="s">
        <v>0</v>
      </c>
      <c r="C182">
        <f t="shared" si="7"/>
        <v>2045</v>
      </c>
      <c r="D182" t="str">
        <f t="shared" si="8"/>
        <v>COMBDGDCOPRDHEPSMAHWP_23</v>
      </c>
      <c r="E182" t="str">
        <f>_xlfn.XLOOKUP(D182,'NZ50-1_tech_groups'!A:A,'NZ50-1_tech_groups'!B:B)</f>
        <v>NZ50-ENE-1-COMBDG</v>
      </c>
      <c r="F182">
        <f>IF(VLOOKUP(D182,'Technology Share'!F:P,HLOOKUP(C182,'Technology Share'!$F$1:$P$2,2,FALSE),FALSE)=1,"",VLOOKUP(D182,'Technology Share'!F:P,HLOOKUP(C182,'Technology Share'!$G$1:$P$2,2,FALSE),FALSE))</f>
        <v>0</v>
      </c>
    </row>
    <row r="183" spans="1:6" x14ac:dyDescent="0.25">
      <c r="A183">
        <f t="shared" si="11"/>
        <v>1</v>
      </c>
      <c r="B183" t="s">
        <v>0</v>
      </c>
      <c r="C183">
        <f t="shared" si="7"/>
        <v>2045</v>
      </c>
      <c r="D183" t="str">
        <f t="shared" si="8"/>
        <v>COMBDGDCOSTGHTSLARCW_23</v>
      </c>
      <c r="E183" t="str">
        <f>_xlfn.XLOOKUP(D183,'NZ50-1_tech_groups'!A:A,'NZ50-1_tech_groups'!B:B)</f>
        <v>NZ50-ENE-1-COMBDG</v>
      </c>
      <c r="F183">
        <f>IF(VLOOKUP(D183,'Technology Share'!F:P,HLOOKUP(C183,'Technology Share'!$F$1:$P$2,2,FALSE),FALSE)=1,"",VLOOKUP(D183,'Technology Share'!F:P,HLOOKUP(C183,'Technology Share'!$G$1:$P$2,2,FALSE),FALSE))</f>
        <v>0</v>
      </c>
    </row>
    <row r="184" spans="1:6" x14ac:dyDescent="0.25">
      <c r="A184">
        <f t="shared" si="11"/>
        <v>1</v>
      </c>
      <c r="B184" t="s">
        <v>0</v>
      </c>
      <c r="C184">
        <f t="shared" si="7"/>
        <v>2045</v>
      </c>
      <c r="D184" t="str">
        <f t="shared" si="8"/>
        <v>COMBDGDCOSTGHTSMEDCW_23</v>
      </c>
      <c r="E184" t="str">
        <f>_xlfn.XLOOKUP(D184,'NZ50-1_tech_groups'!A:A,'NZ50-1_tech_groups'!B:B)</f>
        <v>NZ50-ENE-1-COMBDG</v>
      </c>
      <c r="F184">
        <f>IF(VLOOKUP(D184,'Technology Share'!F:P,HLOOKUP(C184,'Technology Share'!$F$1:$P$2,2,FALSE),FALSE)=1,"",VLOOKUP(D184,'Technology Share'!F:P,HLOOKUP(C184,'Technology Share'!$G$1:$P$2,2,FALSE),FALSE))</f>
        <v>0</v>
      </c>
    </row>
    <row r="185" spans="1:6" x14ac:dyDescent="0.25">
      <c r="A185">
        <f t="shared" si="11"/>
        <v>1</v>
      </c>
      <c r="B185" t="s">
        <v>0</v>
      </c>
      <c r="C185">
        <f t="shared" si="7"/>
        <v>2045</v>
      </c>
      <c r="D185" t="str">
        <f t="shared" si="8"/>
        <v>COMBDGDCOSTGHTSSMACW_23</v>
      </c>
      <c r="E185" t="str">
        <f>_xlfn.XLOOKUP(D185,'NZ50-1_tech_groups'!A:A,'NZ50-1_tech_groups'!B:B)</f>
        <v>NZ50-ENE-1-COMBDG</v>
      </c>
      <c r="F185">
        <f>IF(VLOOKUP(D185,'Technology Share'!F:P,HLOOKUP(C185,'Technology Share'!$F$1:$P$2,2,FALSE),FALSE)=1,"",VLOOKUP(D185,'Technology Share'!F:P,HLOOKUP(C185,'Technology Share'!$G$1:$P$2,2,FALSE),FALSE))</f>
        <v>0</v>
      </c>
    </row>
    <row r="186" spans="1:6" x14ac:dyDescent="0.25">
      <c r="A186">
        <f t="shared" si="11"/>
        <v>1</v>
      </c>
      <c r="B186" t="s">
        <v>0</v>
      </c>
      <c r="C186">
        <f t="shared" ref="C186:C249" si="12">C130+5</f>
        <v>2045</v>
      </c>
      <c r="D186" t="str">
        <f t="shared" ref="D186:D249" si="13">D130</f>
        <v>INDBDGDCOCONHEPLARHWC_23</v>
      </c>
      <c r="E186" t="str">
        <f>_xlfn.XLOOKUP(D186,'NZ50-1_tech_groups'!A:A,'NZ50-1_tech_groups'!B:B)</f>
        <v>NZ50-ENE-1-INDBDG</v>
      </c>
      <c r="F186">
        <f>IF(VLOOKUP(D186,'Technology Share'!F:P,HLOOKUP(C186,'Technology Share'!$F$1:$P$2,2,FALSE),FALSE)=1,"",VLOOKUP(D186,'Technology Share'!F:P,HLOOKUP(C186,'Technology Share'!$G$1:$P$2,2,FALSE),FALSE))</f>
        <v>0</v>
      </c>
    </row>
    <row r="187" spans="1:6" x14ac:dyDescent="0.25">
      <c r="A187">
        <f t="shared" si="11"/>
        <v>1</v>
      </c>
      <c r="B187" t="s">
        <v>0</v>
      </c>
      <c r="C187">
        <f t="shared" si="12"/>
        <v>2045</v>
      </c>
      <c r="D187" t="str">
        <f t="shared" si="13"/>
        <v>INDBDGDCOCONHEPMEDHWC_23</v>
      </c>
      <c r="E187" t="str">
        <f>_xlfn.XLOOKUP(D187,'NZ50-1_tech_groups'!A:A,'NZ50-1_tech_groups'!B:B)</f>
        <v>NZ50-ENE-1-INDBDG</v>
      </c>
      <c r="F187">
        <f>IF(VLOOKUP(D187,'Technology Share'!F:P,HLOOKUP(C187,'Technology Share'!$F$1:$P$2,2,FALSE),FALSE)=1,"",VLOOKUP(D187,'Technology Share'!F:P,HLOOKUP(C187,'Technology Share'!$G$1:$P$2,2,FALSE),FALSE))</f>
        <v>0</v>
      </c>
    </row>
    <row r="188" spans="1:6" x14ac:dyDescent="0.25">
      <c r="A188">
        <f t="shared" si="11"/>
        <v>1</v>
      </c>
      <c r="B188" t="s">
        <v>0</v>
      </c>
      <c r="C188">
        <f t="shared" si="12"/>
        <v>2045</v>
      </c>
      <c r="D188" t="str">
        <f t="shared" si="13"/>
        <v>INDBDGDCOCONHEPSMAHWC_23</v>
      </c>
      <c r="E188" t="str">
        <f>_xlfn.XLOOKUP(D188,'NZ50-1_tech_groups'!A:A,'NZ50-1_tech_groups'!B:B)</f>
        <v>NZ50-ENE-1-INDBDG</v>
      </c>
      <c r="F188">
        <f>IF(VLOOKUP(D188,'Technology Share'!F:P,HLOOKUP(C188,'Technology Share'!$F$1:$P$2,2,FALSE),FALSE)=1,"",VLOOKUP(D188,'Technology Share'!F:P,HLOOKUP(C188,'Technology Share'!$G$1:$P$2,2,FALSE),FALSE))</f>
        <v>0</v>
      </c>
    </row>
    <row r="189" spans="1:6" hidden="1" x14ac:dyDescent="0.25">
      <c r="A189">
        <f t="shared" si="11"/>
        <v>0</v>
      </c>
      <c r="B189" t="s">
        <v>0</v>
      </c>
      <c r="C189">
        <f t="shared" si="12"/>
        <v>2045</v>
      </c>
      <c r="D189" t="str">
        <f t="shared" si="13"/>
        <v>INDBDGDCOPRDHEPENWELC_23</v>
      </c>
      <c r="E189" t="str">
        <f>_xlfn.XLOOKUP(D189,'NZ50-1_tech_groups'!A:A,'NZ50-1_tech_groups'!B:B)</f>
        <v>NZ50-ENE-1-INDBDG</v>
      </c>
      <c r="F189" t="str">
        <f>IF(VLOOKUP(D189,'Technology Share'!F:P,HLOOKUP(C189,'Technology Share'!$F$1:$P$2,2,FALSE),FALSE)=1,"",VLOOKUP(D189,'Technology Share'!F:P,HLOOKUP(C189,'Technology Share'!$G$1:$P$2,2,FALSE),FALSE))</f>
        <v/>
      </c>
    </row>
    <row r="190" spans="1:6" x14ac:dyDescent="0.25">
      <c r="A190">
        <f t="shared" si="11"/>
        <v>1</v>
      </c>
      <c r="B190" t="s">
        <v>0</v>
      </c>
      <c r="C190">
        <f t="shared" si="12"/>
        <v>2045</v>
      </c>
      <c r="D190" t="str">
        <f t="shared" si="13"/>
        <v>INDBDGDCOPRDHEPLARELC_23</v>
      </c>
      <c r="E190" t="str">
        <f>_xlfn.XLOOKUP(D190,'NZ50-1_tech_groups'!A:A,'NZ50-1_tech_groups'!B:B)</f>
        <v>NZ50-ENE-1-INDBDG</v>
      </c>
      <c r="F190">
        <f>IF(VLOOKUP(D190,'Technology Share'!F:P,HLOOKUP(C190,'Technology Share'!$F$1:$P$2,2,FALSE),FALSE)=1,"",VLOOKUP(D190,'Technology Share'!F:P,HLOOKUP(C190,'Technology Share'!$G$1:$P$2,2,FALSE),FALSE))</f>
        <v>0</v>
      </c>
    </row>
    <row r="191" spans="1:6" x14ac:dyDescent="0.25">
      <c r="A191">
        <f t="shared" si="11"/>
        <v>1</v>
      </c>
      <c r="B191" t="s">
        <v>0</v>
      </c>
      <c r="C191">
        <f t="shared" si="12"/>
        <v>2045</v>
      </c>
      <c r="D191" t="str">
        <f t="shared" si="13"/>
        <v>INDBDGDCOPRDHEPLARHWP_23</v>
      </c>
      <c r="E191" t="str">
        <f>_xlfn.XLOOKUP(D191,'NZ50-1_tech_groups'!A:A,'NZ50-1_tech_groups'!B:B)</f>
        <v>NZ50-ENE-1-INDBDG</v>
      </c>
      <c r="F191">
        <f>IF(VLOOKUP(D191,'Technology Share'!F:P,HLOOKUP(C191,'Technology Share'!$F$1:$P$2,2,FALSE),FALSE)=1,"",VLOOKUP(D191,'Technology Share'!F:P,HLOOKUP(C191,'Technology Share'!$G$1:$P$2,2,FALSE),FALSE))</f>
        <v>0</v>
      </c>
    </row>
    <row r="192" spans="1:6" x14ac:dyDescent="0.25">
      <c r="A192">
        <f t="shared" si="11"/>
        <v>1</v>
      </c>
      <c r="B192" t="s">
        <v>0</v>
      </c>
      <c r="C192">
        <f t="shared" si="12"/>
        <v>2045</v>
      </c>
      <c r="D192" t="str">
        <f t="shared" si="13"/>
        <v>INDBDGDCOPRDHEPMEDELC_23</v>
      </c>
      <c r="E192" t="str">
        <f>_xlfn.XLOOKUP(D192,'NZ50-1_tech_groups'!A:A,'NZ50-1_tech_groups'!B:B)</f>
        <v>NZ50-ENE-1-INDBDG</v>
      </c>
      <c r="F192">
        <f>IF(VLOOKUP(D192,'Technology Share'!F:P,HLOOKUP(C192,'Technology Share'!$F$1:$P$2,2,FALSE),FALSE)=1,"",VLOOKUP(D192,'Technology Share'!F:P,HLOOKUP(C192,'Technology Share'!$G$1:$P$2,2,FALSE),FALSE))</f>
        <v>0</v>
      </c>
    </row>
    <row r="193" spans="1:6" x14ac:dyDescent="0.25">
      <c r="A193">
        <f t="shared" si="11"/>
        <v>1</v>
      </c>
      <c r="B193" t="s">
        <v>0</v>
      </c>
      <c r="C193">
        <f t="shared" si="12"/>
        <v>2045</v>
      </c>
      <c r="D193" t="str">
        <f t="shared" si="13"/>
        <v>INDBDGDCOPRDHEPMEDHWP_23</v>
      </c>
      <c r="E193" t="str">
        <f>_xlfn.XLOOKUP(D193,'NZ50-1_tech_groups'!A:A,'NZ50-1_tech_groups'!B:B)</f>
        <v>NZ50-ENE-1-INDBDG</v>
      </c>
      <c r="F193">
        <f>IF(VLOOKUP(D193,'Technology Share'!F:P,HLOOKUP(C193,'Technology Share'!$F$1:$P$2,2,FALSE),FALSE)=1,"",VLOOKUP(D193,'Technology Share'!F:P,HLOOKUP(C193,'Technology Share'!$G$1:$P$2,2,FALSE),FALSE))</f>
        <v>0</v>
      </c>
    </row>
    <row r="194" spans="1:6" x14ac:dyDescent="0.25">
      <c r="A194">
        <f t="shared" si="11"/>
        <v>1</v>
      </c>
      <c r="B194" t="s">
        <v>0</v>
      </c>
      <c r="C194">
        <f t="shared" si="12"/>
        <v>2045</v>
      </c>
      <c r="D194" t="str">
        <f t="shared" si="13"/>
        <v>INDBDGDCOPRDHEPSMAELC_23</v>
      </c>
      <c r="E194" t="str">
        <f>_xlfn.XLOOKUP(D194,'NZ50-1_tech_groups'!A:A,'NZ50-1_tech_groups'!B:B)</f>
        <v>NZ50-ENE-1-INDBDG</v>
      </c>
      <c r="F194">
        <f>IF(VLOOKUP(D194,'Technology Share'!F:P,HLOOKUP(C194,'Technology Share'!$F$1:$P$2,2,FALSE),FALSE)=1,"",VLOOKUP(D194,'Technology Share'!F:P,HLOOKUP(C194,'Technology Share'!$G$1:$P$2,2,FALSE),FALSE))</f>
        <v>0</v>
      </c>
    </row>
    <row r="195" spans="1:6" x14ac:dyDescent="0.25">
      <c r="A195">
        <f t="shared" si="11"/>
        <v>1</v>
      </c>
      <c r="B195" t="s">
        <v>0</v>
      </c>
      <c r="C195">
        <f t="shared" si="12"/>
        <v>2045</v>
      </c>
      <c r="D195" t="str">
        <f t="shared" si="13"/>
        <v>INDBDGDCOPRDHEPSMAHWP_23</v>
      </c>
      <c r="E195" t="str">
        <f>_xlfn.XLOOKUP(D195,'NZ50-1_tech_groups'!A:A,'NZ50-1_tech_groups'!B:B)</f>
        <v>NZ50-ENE-1-INDBDG</v>
      </c>
      <c r="F195">
        <f>IF(VLOOKUP(D195,'Technology Share'!F:P,HLOOKUP(C195,'Technology Share'!$F$1:$P$2,2,FALSE),FALSE)=1,"",VLOOKUP(D195,'Technology Share'!F:P,HLOOKUP(C195,'Technology Share'!$G$1:$P$2,2,FALSE),FALSE))</f>
        <v>0</v>
      </c>
    </row>
    <row r="196" spans="1:6" x14ac:dyDescent="0.25">
      <c r="A196">
        <f t="shared" si="11"/>
        <v>1</v>
      </c>
      <c r="B196" t="s">
        <v>0</v>
      </c>
      <c r="C196">
        <f t="shared" si="12"/>
        <v>2045</v>
      </c>
      <c r="D196" t="str">
        <f t="shared" si="13"/>
        <v>INDBDGDCOSTGHTSLARCW_23</v>
      </c>
      <c r="E196" t="str">
        <f>_xlfn.XLOOKUP(D196,'NZ50-1_tech_groups'!A:A,'NZ50-1_tech_groups'!B:B)</f>
        <v>NZ50-ENE-1-INDBDG</v>
      </c>
      <c r="F196">
        <f>IF(VLOOKUP(D196,'Technology Share'!F:P,HLOOKUP(C196,'Technology Share'!$F$1:$P$2,2,FALSE),FALSE)=1,"",VLOOKUP(D196,'Technology Share'!F:P,HLOOKUP(C196,'Technology Share'!$G$1:$P$2,2,FALSE),FALSE))</f>
        <v>0</v>
      </c>
    </row>
    <row r="197" spans="1:6" x14ac:dyDescent="0.25">
      <c r="A197">
        <f t="shared" si="11"/>
        <v>1</v>
      </c>
      <c r="B197" t="s">
        <v>0</v>
      </c>
      <c r="C197">
        <f t="shared" si="12"/>
        <v>2045</v>
      </c>
      <c r="D197" t="str">
        <f t="shared" si="13"/>
        <v>INDBDGDCOSTGHTSMEDCW_23</v>
      </c>
      <c r="E197" t="str">
        <f>_xlfn.XLOOKUP(D197,'NZ50-1_tech_groups'!A:A,'NZ50-1_tech_groups'!B:B)</f>
        <v>NZ50-ENE-1-INDBDG</v>
      </c>
      <c r="F197">
        <f>IF(VLOOKUP(D197,'Technology Share'!F:P,HLOOKUP(C197,'Technology Share'!$F$1:$P$2,2,FALSE),FALSE)=1,"",VLOOKUP(D197,'Technology Share'!F:P,HLOOKUP(C197,'Technology Share'!$G$1:$P$2,2,FALSE),FALSE))</f>
        <v>0</v>
      </c>
    </row>
    <row r="198" spans="1:6" x14ac:dyDescent="0.25">
      <c r="A198">
        <f t="shared" si="11"/>
        <v>1</v>
      </c>
      <c r="B198" t="s">
        <v>0</v>
      </c>
      <c r="C198">
        <f t="shared" si="12"/>
        <v>2045</v>
      </c>
      <c r="D198" t="str">
        <f t="shared" si="13"/>
        <v>INDBDGDCOSTGHTSSMACW_23</v>
      </c>
      <c r="E198" t="str">
        <f>_xlfn.XLOOKUP(D198,'NZ50-1_tech_groups'!A:A,'NZ50-1_tech_groups'!B:B)</f>
        <v>NZ50-ENE-1-INDBDG</v>
      </c>
      <c r="F198">
        <f>IF(VLOOKUP(D198,'Technology Share'!F:P,HLOOKUP(C198,'Technology Share'!$F$1:$P$2,2,FALSE),FALSE)=1,"",VLOOKUP(D198,'Technology Share'!F:P,HLOOKUP(C198,'Technology Share'!$G$1:$P$2,2,FALSE),FALSE))</f>
        <v>0</v>
      </c>
    </row>
    <row r="199" spans="1:6" x14ac:dyDescent="0.25">
      <c r="A199">
        <f t="shared" si="11"/>
        <v>1</v>
      </c>
      <c r="B199" t="s">
        <v>0</v>
      </c>
      <c r="C199">
        <f t="shared" si="12"/>
        <v>2045</v>
      </c>
      <c r="D199" t="str">
        <f t="shared" si="13"/>
        <v>PUBBDGDCOCONHEPLARHWC_23</v>
      </c>
      <c r="E199" t="str">
        <f>_xlfn.XLOOKUP(D199,'NZ50-1_tech_groups'!A:A,'NZ50-1_tech_groups'!B:B)</f>
        <v>NZ50-ENE-1-PUBBDG</v>
      </c>
      <c r="F199">
        <f>IF(VLOOKUP(D199,'Technology Share'!F:P,HLOOKUP(C199,'Technology Share'!$F$1:$P$2,2,FALSE),FALSE)=1,"",VLOOKUP(D199,'Technology Share'!F:P,HLOOKUP(C199,'Technology Share'!$G$1:$P$2,2,FALSE),FALSE))</f>
        <v>0</v>
      </c>
    </row>
    <row r="200" spans="1:6" x14ac:dyDescent="0.25">
      <c r="A200">
        <f t="shared" si="11"/>
        <v>1</v>
      </c>
      <c r="B200" t="s">
        <v>0</v>
      </c>
      <c r="C200">
        <f t="shared" si="12"/>
        <v>2045</v>
      </c>
      <c r="D200" t="str">
        <f t="shared" si="13"/>
        <v>PUBBDGDCOCONHEPMEDHWC_23</v>
      </c>
      <c r="E200" t="str">
        <f>_xlfn.XLOOKUP(D200,'NZ50-1_tech_groups'!A:A,'NZ50-1_tech_groups'!B:B)</f>
        <v>NZ50-ENE-1-PUBBDG</v>
      </c>
      <c r="F200">
        <f>IF(VLOOKUP(D200,'Technology Share'!F:P,HLOOKUP(C200,'Technology Share'!$F$1:$P$2,2,FALSE),FALSE)=1,"",VLOOKUP(D200,'Technology Share'!F:P,HLOOKUP(C200,'Technology Share'!$G$1:$P$2,2,FALSE),FALSE))</f>
        <v>0</v>
      </c>
    </row>
    <row r="201" spans="1:6" x14ac:dyDescent="0.25">
      <c r="A201">
        <f t="shared" si="11"/>
        <v>1</v>
      </c>
      <c r="B201" t="s">
        <v>0</v>
      </c>
      <c r="C201">
        <f t="shared" si="12"/>
        <v>2045</v>
      </c>
      <c r="D201" t="str">
        <f t="shared" si="13"/>
        <v>PUBBDGDCOCONHEPSMAHWC_23</v>
      </c>
      <c r="E201" t="str">
        <f>_xlfn.XLOOKUP(D201,'NZ50-1_tech_groups'!A:A,'NZ50-1_tech_groups'!B:B)</f>
        <v>NZ50-ENE-1-PUBBDG</v>
      </c>
      <c r="F201">
        <f>IF(VLOOKUP(D201,'Technology Share'!F:P,HLOOKUP(C201,'Technology Share'!$F$1:$P$2,2,FALSE),FALSE)=1,"",VLOOKUP(D201,'Technology Share'!F:P,HLOOKUP(C201,'Technology Share'!$G$1:$P$2,2,FALSE),FALSE))</f>
        <v>0</v>
      </c>
    </row>
    <row r="202" spans="1:6" hidden="1" x14ac:dyDescent="0.25">
      <c r="A202">
        <f t="shared" si="11"/>
        <v>0</v>
      </c>
      <c r="B202" t="s">
        <v>0</v>
      </c>
      <c r="C202">
        <f t="shared" si="12"/>
        <v>2045</v>
      </c>
      <c r="D202" t="str">
        <f t="shared" si="13"/>
        <v>PUBBDGDCOPRDHEPENWELC_23</v>
      </c>
      <c r="E202" t="str">
        <f>_xlfn.XLOOKUP(D202,'NZ50-1_tech_groups'!A:A,'NZ50-1_tech_groups'!B:B)</f>
        <v>NZ50-ENE-1-PUBBDG</v>
      </c>
      <c r="F202" t="str">
        <f>IF(VLOOKUP(D202,'Technology Share'!F:P,HLOOKUP(C202,'Technology Share'!$F$1:$P$2,2,FALSE),FALSE)=1,"",VLOOKUP(D202,'Technology Share'!F:P,HLOOKUP(C202,'Technology Share'!$G$1:$P$2,2,FALSE),FALSE))</f>
        <v/>
      </c>
    </row>
    <row r="203" spans="1:6" x14ac:dyDescent="0.25">
      <c r="A203">
        <f t="shared" si="11"/>
        <v>1</v>
      </c>
      <c r="B203" t="s">
        <v>0</v>
      </c>
      <c r="C203">
        <f t="shared" si="12"/>
        <v>2045</v>
      </c>
      <c r="D203" t="str">
        <f t="shared" si="13"/>
        <v>PUBBDGDCOPRDHEPLARELC_23</v>
      </c>
      <c r="E203" t="str">
        <f>_xlfn.XLOOKUP(D203,'NZ50-1_tech_groups'!A:A,'NZ50-1_tech_groups'!B:B)</f>
        <v>NZ50-ENE-1-PUBBDG</v>
      </c>
      <c r="F203">
        <f>IF(VLOOKUP(D203,'Technology Share'!F:P,HLOOKUP(C203,'Technology Share'!$F$1:$P$2,2,FALSE),FALSE)=1,"",VLOOKUP(D203,'Technology Share'!F:P,HLOOKUP(C203,'Technology Share'!$G$1:$P$2,2,FALSE),FALSE))</f>
        <v>0</v>
      </c>
    </row>
    <row r="204" spans="1:6" x14ac:dyDescent="0.25">
      <c r="A204">
        <f t="shared" si="11"/>
        <v>1</v>
      </c>
      <c r="B204" t="s">
        <v>0</v>
      </c>
      <c r="C204">
        <f t="shared" si="12"/>
        <v>2045</v>
      </c>
      <c r="D204" t="str">
        <f t="shared" si="13"/>
        <v>PUBBDGDCOPRDHEPLARHWP_23</v>
      </c>
      <c r="E204" t="str">
        <f>_xlfn.XLOOKUP(D204,'NZ50-1_tech_groups'!A:A,'NZ50-1_tech_groups'!B:B)</f>
        <v>NZ50-ENE-1-PUBBDG</v>
      </c>
      <c r="F204">
        <f>IF(VLOOKUP(D204,'Technology Share'!F:P,HLOOKUP(C204,'Technology Share'!$F$1:$P$2,2,FALSE),FALSE)=1,"",VLOOKUP(D204,'Technology Share'!F:P,HLOOKUP(C204,'Technology Share'!$G$1:$P$2,2,FALSE),FALSE))</f>
        <v>0</v>
      </c>
    </row>
    <row r="205" spans="1:6" x14ac:dyDescent="0.25">
      <c r="A205">
        <f t="shared" si="11"/>
        <v>1</v>
      </c>
      <c r="B205" t="s">
        <v>0</v>
      </c>
      <c r="C205">
        <f t="shared" si="12"/>
        <v>2045</v>
      </c>
      <c r="D205" t="str">
        <f t="shared" si="13"/>
        <v>PUBBDGDCOPRDHEPMEDELC_23</v>
      </c>
      <c r="E205" t="str">
        <f>_xlfn.XLOOKUP(D205,'NZ50-1_tech_groups'!A:A,'NZ50-1_tech_groups'!B:B)</f>
        <v>NZ50-ENE-1-PUBBDG</v>
      </c>
      <c r="F205">
        <f>IF(VLOOKUP(D205,'Technology Share'!F:P,HLOOKUP(C205,'Technology Share'!$F$1:$P$2,2,FALSE),FALSE)=1,"",VLOOKUP(D205,'Technology Share'!F:P,HLOOKUP(C205,'Technology Share'!$G$1:$P$2,2,FALSE),FALSE))</f>
        <v>0</v>
      </c>
    </row>
    <row r="206" spans="1:6" x14ac:dyDescent="0.25">
      <c r="A206">
        <f t="shared" si="11"/>
        <v>1</v>
      </c>
      <c r="B206" t="s">
        <v>0</v>
      </c>
      <c r="C206">
        <f t="shared" si="12"/>
        <v>2045</v>
      </c>
      <c r="D206" t="str">
        <f t="shared" si="13"/>
        <v>PUBBDGDCOPRDHEPMEDHWP_23</v>
      </c>
      <c r="E206" t="str">
        <f>_xlfn.XLOOKUP(D206,'NZ50-1_tech_groups'!A:A,'NZ50-1_tech_groups'!B:B)</f>
        <v>NZ50-ENE-1-PUBBDG</v>
      </c>
      <c r="F206">
        <f>IF(VLOOKUP(D206,'Technology Share'!F:P,HLOOKUP(C206,'Technology Share'!$F$1:$P$2,2,FALSE),FALSE)=1,"",VLOOKUP(D206,'Technology Share'!F:P,HLOOKUP(C206,'Technology Share'!$G$1:$P$2,2,FALSE),FALSE))</f>
        <v>0</v>
      </c>
    </row>
    <row r="207" spans="1:6" x14ac:dyDescent="0.25">
      <c r="A207">
        <f t="shared" si="11"/>
        <v>1</v>
      </c>
      <c r="B207" t="s">
        <v>0</v>
      </c>
      <c r="C207">
        <f t="shared" si="12"/>
        <v>2045</v>
      </c>
      <c r="D207" t="str">
        <f t="shared" si="13"/>
        <v>PUBBDGDCOPRDHEPSMAELC_23</v>
      </c>
      <c r="E207" t="str">
        <f>_xlfn.XLOOKUP(D207,'NZ50-1_tech_groups'!A:A,'NZ50-1_tech_groups'!B:B)</f>
        <v>NZ50-ENE-1-PUBBDG</v>
      </c>
      <c r="F207">
        <f>IF(VLOOKUP(D207,'Technology Share'!F:P,HLOOKUP(C207,'Technology Share'!$F$1:$P$2,2,FALSE),FALSE)=1,"",VLOOKUP(D207,'Technology Share'!F:P,HLOOKUP(C207,'Technology Share'!$G$1:$P$2,2,FALSE),FALSE))</f>
        <v>0</v>
      </c>
    </row>
    <row r="208" spans="1:6" x14ac:dyDescent="0.25">
      <c r="A208">
        <f t="shared" si="11"/>
        <v>1</v>
      </c>
      <c r="B208" t="s">
        <v>0</v>
      </c>
      <c r="C208">
        <f t="shared" si="12"/>
        <v>2045</v>
      </c>
      <c r="D208" t="str">
        <f t="shared" si="13"/>
        <v>PUBBDGDCOPRDHEPSMAHWP_23</v>
      </c>
      <c r="E208" t="str">
        <f>_xlfn.XLOOKUP(D208,'NZ50-1_tech_groups'!A:A,'NZ50-1_tech_groups'!B:B)</f>
        <v>NZ50-ENE-1-PUBBDG</v>
      </c>
      <c r="F208">
        <f>IF(VLOOKUP(D208,'Technology Share'!F:P,HLOOKUP(C208,'Technology Share'!$F$1:$P$2,2,FALSE),FALSE)=1,"",VLOOKUP(D208,'Technology Share'!F:P,HLOOKUP(C208,'Technology Share'!$G$1:$P$2,2,FALSE),FALSE))</f>
        <v>0</v>
      </c>
    </row>
    <row r="209" spans="1:6" x14ac:dyDescent="0.25">
      <c r="A209">
        <f t="shared" si="11"/>
        <v>1</v>
      </c>
      <c r="B209" t="s">
        <v>0</v>
      </c>
      <c r="C209">
        <f t="shared" si="12"/>
        <v>2045</v>
      </c>
      <c r="D209" t="str">
        <f t="shared" si="13"/>
        <v>PUBBDGDCOSTGHTSLARCW_23</v>
      </c>
      <c r="E209" t="str">
        <f>_xlfn.XLOOKUP(D209,'NZ50-1_tech_groups'!A:A,'NZ50-1_tech_groups'!B:B)</f>
        <v>NZ50-ENE-1-PUBBDG</v>
      </c>
      <c r="F209">
        <f>IF(VLOOKUP(D209,'Technology Share'!F:P,HLOOKUP(C209,'Technology Share'!$F$1:$P$2,2,FALSE),FALSE)=1,"",VLOOKUP(D209,'Technology Share'!F:P,HLOOKUP(C209,'Technology Share'!$G$1:$P$2,2,FALSE),FALSE))</f>
        <v>0</v>
      </c>
    </row>
    <row r="210" spans="1:6" x14ac:dyDescent="0.25">
      <c r="A210">
        <f t="shared" si="11"/>
        <v>1</v>
      </c>
      <c r="B210" t="s">
        <v>0</v>
      </c>
      <c r="C210">
        <f t="shared" si="12"/>
        <v>2045</v>
      </c>
      <c r="D210" t="str">
        <f t="shared" si="13"/>
        <v>PUBBDGDCOSTGHTSMEDCW_23</v>
      </c>
      <c r="E210" t="str">
        <f>_xlfn.XLOOKUP(D210,'NZ50-1_tech_groups'!A:A,'NZ50-1_tech_groups'!B:B)</f>
        <v>NZ50-ENE-1-PUBBDG</v>
      </c>
      <c r="F210">
        <f>IF(VLOOKUP(D210,'Technology Share'!F:P,HLOOKUP(C210,'Technology Share'!$F$1:$P$2,2,FALSE),FALSE)=1,"",VLOOKUP(D210,'Technology Share'!F:P,HLOOKUP(C210,'Technology Share'!$G$1:$P$2,2,FALSE),FALSE))</f>
        <v>0</v>
      </c>
    </row>
    <row r="211" spans="1:6" x14ac:dyDescent="0.25">
      <c r="A211">
        <f t="shared" si="11"/>
        <v>1</v>
      </c>
      <c r="B211" t="s">
        <v>0</v>
      </c>
      <c r="C211">
        <f t="shared" si="12"/>
        <v>2045</v>
      </c>
      <c r="D211" t="str">
        <f t="shared" si="13"/>
        <v>PUBBDGDCOSTGHTSSMACW_23</v>
      </c>
      <c r="E211" t="str">
        <f>_xlfn.XLOOKUP(D211,'NZ50-1_tech_groups'!A:A,'NZ50-1_tech_groups'!B:B)</f>
        <v>NZ50-ENE-1-PUBBDG</v>
      </c>
      <c r="F211">
        <f>IF(VLOOKUP(D211,'Technology Share'!F:P,HLOOKUP(C211,'Technology Share'!$F$1:$P$2,2,FALSE),FALSE)=1,"",VLOOKUP(D211,'Technology Share'!F:P,HLOOKUP(C211,'Technology Share'!$G$1:$P$2,2,FALSE),FALSE))</f>
        <v>0</v>
      </c>
    </row>
    <row r="212" spans="1:6" x14ac:dyDescent="0.25">
      <c r="A212">
        <f t="shared" si="11"/>
        <v>1</v>
      </c>
      <c r="B212" t="s">
        <v>0</v>
      </c>
      <c r="C212">
        <f t="shared" si="12"/>
        <v>2045</v>
      </c>
      <c r="D212" t="str">
        <f t="shared" si="13"/>
        <v>RESBDGDCOCONHEPLARHWC_23</v>
      </c>
      <c r="E212" t="str">
        <f>_xlfn.XLOOKUP(D212,'NZ50-1_tech_groups'!A:A,'NZ50-1_tech_groups'!B:B)</f>
        <v>NZ50-ENE-1-RESBDG</v>
      </c>
      <c r="F212">
        <f>IF(VLOOKUP(D212,'Technology Share'!F:P,HLOOKUP(C212,'Technology Share'!$F$1:$P$2,2,FALSE),FALSE)=1,"",VLOOKUP(D212,'Technology Share'!F:P,HLOOKUP(C212,'Technology Share'!$G$1:$P$2,2,FALSE),FALSE))</f>
        <v>0</v>
      </c>
    </row>
    <row r="213" spans="1:6" x14ac:dyDescent="0.25">
      <c r="A213">
        <f t="shared" si="11"/>
        <v>1</v>
      </c>
      <c r="B213" t="s">
        <v>0</v>
      </c>
      <c r="C213">
        <f t="shared" si="12"/>
        <v>2045</v>
      </c>
      <c r="D213" t="str">
        <f t="shared" si="13"/>
        <v>RESBDGDCOCONHEPMEDHWC_23</v>
      </c>
      <c r="E213" t="str">
        <f>_xlfn.XLOOKUP(D213,'NZ50-1_tech_groups'!A:A,'NZ50-1_tech_groups'!B:B)</f>
        <v>NZ50-ENE-1-RESBDG</v>
      </c>
      <c r="F213">
        <f>IF(VLOOKUP(D213,'Technology Share'!F:P,HLOOKUP(C213,'Technology Share'!$F$1:$P$2,2,FALSE),FALSE)=1,"",VLOOKUP(D213,'Technology Share'!F:P,HLOOKUP(C213,'Technology Share'!$G$1:$P$2,2,FALSE),FALSE))</f>
        <v>0</v>
      </c>
    </row>
    <row r="214" spans="1:6" x14ac:dyDescent="0.25">
      <c r="A214">
        <f t="shared" si="11"/>
        <v>1</v>
      </c>
      <c r="B214" t="s">
        <v>0</v>
      </c>
      <c r="C214">
        <f t="shared" si="12"/>
        <v>2045</v>
      </c>
      <c r="D214" t="str">
        <f t="shared" si="13"/>
        <v>RESBDGDCOCONHEPSMAHWC_23</v>
      </c>
      <c r="E214" t="str">
        <f>_xlfn.XLOOKUP(D214,'NZ50-1_tech_groups'!A:A,'NZ50-1_tech_groups'!B:B)</f>
        <v>NZ50-ENE-1-RESBDG</v>
      </c>
      <c r="F214">
        <f>IF(VLOOKUP(D214,'Technology Share'!F:P,HLOOKUP(C214,'Technology Share'!$F$1:$P$2,2,FALSE),FALSE)=1,"",VLOOKUP(D214,'Technology Share'!F:P,HLOOKUP(C214,'Technology Share'!$G$1:$P$2,2,FALSE),FALSE))</f>
        <v>0</v>
      </c>
    </row>
    <row r="215" spans="1:6" hidden="1" x14ac:dyDescent="0.25">
      <c r="A215">
        <f t="shared" si="11"/>
        <v>0</v>
      </c>
      <c r="B215" t="s">
        <v>0</v>
      </c>
      <c r="C215">
        <f t="shared" si="12"/>
        <v>2045</v>
      </c>
      <c r="D215" t="str">
        <f t="shared" si="13"/>
        <v>RESBDGDCOPRDDLAENWELC_23</v>
      </c>
      <c r="E215" t="str">
        <f>_xlfn.XLOOKUP(D215,'NZ50-1_tech_groups'!A:A,'NZ50-1_tech_groups'!B:B)</f>
        <v>NZ50-ENE-1-RESBDG</v>
      </c>
      <c r="F215" t="str">
        <f>IF(VLOOKUP(D215,'Technology Share'!F:P,HLOOKUP(C215,'Technology Share'!$F$1:$P$2,2,FALSE),FALSE)=1,"",VLOOKUP(D215,'Technology Share'!F:P,HLOOKUP(C215,'Technology Share'!$G$1:$P$2,2,FALSE),FALSE))</f>
        <v/>
      </c>
    </row>
    <row r="216" spans="1:6" hidden="1" x14ac:dyDescent="0.25">
      <c r="A216">
        <f t="shared" si="11"/>
        <v>0</v>
      </c>
      <c r="B216" t="s">
        <v>0</v>
      </c>
      <c r="C216">
        <f t="shared" si="12"/>
        <v>2045</v>
      </c>
      <c r="D216" t="str">
        <f t="shared" si="13"/>
        <v>RESBDGDCOPRDHEPENWELC_23</v>
      </c>
      <c r="E216" t="str">
        <f>_xlfn.XLOOKUP(D216,'NZ50-1_tech_groups'!A:A,'NZ50-1_tech_groups'!B:B)</f>
        <v>NZ50-ENE-1-RESBDG</v>
      </c>
      <c r="F216" t="str">
        <f>IF(VLOOKUP(D216,'Technology Share'!F:P,HLOOKUP(C216,'Technology Share'!$F$1:$P$2,2,FALSE),FALSE)=1,"",VLOOKUP(D216,'Technology Share'!F:P,HLOOKUP(C216,'Technology Share'!$G$1:$P$2,2,FALSE),FALSE))</f>
        <v/>
      </c>
    </row>
    <row r="217" spans="1:6" x14ac:dyDescent="0.25">
      <c r="A217">
        <f t="shared" si="11"/>
        <v>1</v>
      </c>
      <c r="B217" t="s">
        <v>0</v>
      </c>
      <c r="C217">
        <f t="shared" si="12"/>
        <v>2045</v>
      </c>
      <c r="D217" t="str">
        <f t="shared" si="13"/>
        <v>RESBDGDCOPRDHEPLARELC_23</v>
      </c>
      <c r="E217" t="str">
        <f>_xlfn.XLOOKUP(D217,'NZ50-1_tech_groups'!A:A,'NZ50-1_tech_groups'!B:B)</f>
        <v>NZ50-ENE-1-RESBDG</v>
      </c>
      <c r="F217">
        <f>IF(VLOOKUP(D217,'Technology Share'!F:P,HLOOKUP(C217,'Technology Share'!$F$1:$P$2,2,FALSE),FALSE)=1,"",VLOOKUP(D217,'Technology Share'!F:P,HLOOKUP(C217,'Technology Share'!$G$1:$P$2,2,FALSE),FALSE))</f>
        <v>0</v>
      </c>
    </row>
    <row r="218" spans="1:6" x14ac:dyDescent="0.25">
      <c r="A218">
        <f t="shared" si="11"/>
        <v>1</v>
      </c>
      <c r="B218" t="s">
        <v>0</v>
      </c>
      <c r="C218">
        <f t="shared" si="12"/>
        <v>2045</v>
      </c>
      <c r="D218" t="str">
        <f t="shared" si="13"/>
        <v>RESBDGDCOPRDHEPLARHWP_23</v>
      </c>
      <c r="E218" t="str">
        <f>_xlfn.XLOOKUP(D218,'NZ50-1_tech_groups'!A:A,'NZ50-1_tech_groups'!B:B)</f>
        <v>NZ50-ENE-1-RESBDG</v>
      </c>
      <c r="F218">
        <f>IF(VLOOKUP(D218,'Technology Share'!F:P,HLOOKUP(C218,'Technology Share'!$F$1:$P$2,2,FALSE),FALSE)=1,"",VLOOKUP(D218,'Technology Share'!F:P,HLOOKUP(C218,'Technology Share'!$G$1:$P$2,2,FALSE),FALSE))</f>
        <v>0</v>
      </c>
    </row>
    <row r="219" spans="1:6" x14ac:dyDescent="0.25">
      <c r="A219">
        <f t="shared" si="11"/>
        <v>1</v>
      </c>
      <c r="B219" t="s">
        <v>0</v>
      </c>
      <c r="C219">
        <f t="shared" si="12"/>
        <v>2045</v>
      </c>
      <c r="D219" t="str">
        <f t="shared" si="13"/>
        <v>RESBDGDCOPRDHEPMEDELC_23</v>
      </c>
      <c r="E219" t="str">
        <f>_xlfn.XLOOKUP(D219,'NZ50-1_tech_groups'!A:A,'NZ50-1_tech_groups'!B:B)</f>
        <v>NZ50-ENE-1-RESBDG</v>
      </c>
      <c r="F219">
        <f>IF(VLOOKUP(D219,'Technology Share'!F:P,HLOOKUP(C219,'Technology Share'!$F$1:$P$2,2,FALSE),FALSE)=1,"",VLOOKUP(D219,'Technology Share'!F:P,HLOOKUP(C219,'Technology Share'!$G$1:$P$2,2,FALSE),FALSE))</f>
        <v>0</v>
      </c>
    </row>
    <row r="220" spans="1:6" x14ac:dyDescent="0.25">
      <c r="A220">
        <f t="shared" si="11"/>
        <v>1</v>
      </c>
      <c r="B220" t="s">
        <v>0</v>
      </c>
      <c r="C220">
        <f t="shared" si="12"/>
        <v>2045</v>
      </c>
      <c r="D220" t="str">
        <f t="shared" si="13"/>
        <v>RESBDGDCOPRDHEPMEDHWP_23</v>
      </c>
      <c r="E220" t="str">
        <f>_xlfn.XLOOKUP(D220,'NZ50-1_tech_groups'!A:A,'NZ50-1_tech_groups'!B:B)</f>
        <v>NZ50-ENE-1-RESBDG</v>
      </c>
      <c r="F220">
        <f>IF(VLOOKUP(D220,'Technology Share'!F:P,HLOOKUP(C220,'Technology Share'!$F$1:$P$2,2,FALSE),FALSE)=1,"",VLOOKUP(D220,'Technology Share'!F:P,HLOOKUP(C220,'Technology Share'!$G$1:$P$2,2,FALSE),FALSE))</f>
        <v>0</v>
      </c>
    </row>
    <row r="221" spans="1:6" x14ac:dyDescent="0.25">
      <c r="A221">
        <f t="shared" si="11"/>
        <v>1</v>
      </c>
      <c r="B221" t="s">
        <v>0</v>
      </c>
      <c r="C221">
        <f t="shared" si="12"/>
        <v>2045</v>
      </c>
      <c r="D221" t="str">
        <f t="shared" si="13"/>
        <v>RESBDGDCOPRDHEPSMAELC_23</v>
      </c>
      <c r="E221" t="str">
        <f>_xlfn.XLOOKUP(D221,'NZ50-1_tech_groups'!A:A,'NZ50-1_tech_groups'!B:B)</f>
        <v>NZ50-ENE-1-RESBDG</v>
      </c>
      <c r="F221">
        <f>IF(VLOOKUP(D221,'Technology Share'!F:P,HLOOKUP(C221,'Technology Share'!$F$1:$P$2,2,FALSE),FALSE)=1,"",VLOOKUP(D221,'Technology Share'!F:P,HLOOKUP(C221,'Technology Share'!$G$1:$P$2,2,FALSE),FALSE))</f>
        <v>0</v>
      </c>
    </row>
    <row r="222" spans="1:6" x14ac:dyDescent="0.25">
      <c r="A222">
        <f t="shared" si="11"/>
        <v>1</v>
      </c>
      <c r="B222" t="s">
        <v>0</v>
      </c>
      <c r="C222">
        <f t="shared" si="12"/>
        <v>2045</v>
      </c>
      <c r="D222" t="str">
        <f t="shared" si="13"/>
        <v>RESBDGDCOPRDHEPSMAHWP_23</v>
      </c>
      <c r="E222" t="str">
        <f>_xlfn.XLOOKUP(D222,'NZ50-1_tech_groups'!A:A,'NZ50-1_tech_groups'!B:B)</f>
        <v>NZ50-ENE-1-RESBDG</v>
      </c>
      <c r="F222">
        <f>IF(VLOOKUP(D222,'Technology Share'!F:P,HLOOKUP(C222,'Technology Share'!$F$1:$P$2,2,FALSE),FALSE)=1,"",VLOOKUP(D222,'Technology Share'!F:P,HLOOKUP(C222,'Technology Share'!$G$1:$P$2,2,FALSE),FALSE))</f>
        <v>0</v>
      </c>
    </row>
    <row r="223" spans="1:6" x14ac:dyDescent="0.25">
      <c r="A223">
        <f t="shared" si="11"/>
        <v>1</v>
      </c>
      <c r="B223" t="s">
        <v>0</v>
      </c>
      <c r="C223">
        <f t="shared" si="12"/>
        <v>2045</v>
      </c>
      <c r="D223" t="str">
        <f t="shared" si="13"/>
        <v>RESBDGDCOSTGHTSLARCW_23</v>
      </c>
      <c r="E223" t="str">
        <f>_xlfn.XLOOKUP(D223,'NZ50-1_tech_groups'!A:A,'NZ50-1_tech_groups'!B:B)</f>
        <v>NZ50-ENE-1-RESBDG</v>
      </c>
      <c r="F223">
        <f>IF(VLOOKUP(D223,'Technology Share'!F:P,HLOOKUP(C223,'Technology Share'!$F$1:$P$2,2,FALSE),FALSE)=1,"",VLOOKUP(D223,'Technology Share'!F:P,HLOOKUP(C223,'Technology Share'!$G$1:$P$2,2,FALSE),FALSE))</f>
        <v>0</v>
      </c>
    </row>
    <row r="224" spans="1:6" x14ac:dyDescent="0.25">
      <c r="A224">
        <f t="shared" si="11"/>
        <v>1</v>
      </c>
      <c r="B224" t="s">
        <v>0</v>
      </c>
      <c r="C224">
        <f t="shared" si="12"/>
        <v>2045</v>
      </c>
      <c r="D224" t="str">
        <f t="shared" si="13"/>
        <v>RESBDGDCOSTGHTSMEDCW_23</v>
      </c>
      <c r="E224" t="str">
        <f>_xlfn.XLOOKUP(D224,'NZ50-1_tech_groups'!A:A,'NZ50-1_tech_groups'!B:B)</f>
        <v>NZ50-ENE-1-RESBDG</v>
      </c>
      <c r="F224">
        <f>IF(VLOOKUP(D224,'Technology Share'!F:P,HLOOKUP(C224,'Technology Share'!$F$1:$P$2,2,FALSE),FALSE)=1,"",VLOOKUP(D224,'Technology Share'!F:P,HLOOKUP(C224,'Technology Share'!$G$1:$P$2,2,FALSE),FALSE))</f>
        <v>0</v>
      </c>
    </row>
    <row r="225" spans="1:6" x14ac:dyDescent="0.25">
      <c r="A225">
        <f t="shared" si="11"/>
        <v>1</v>
      </c>
      <c r="B225" t="s">
        <v>0</v>
      </c>
      <c r="C225">
        <f t="shared" si="12"/>
        <v>2045</v>
      </c>
      <c r="D225" t="str">
        <f t="shared" si="13"/>
        <v>RESBDGDCOSTGHTSSMACW_23</v>
      </c>
      <c r="E225" t="str">
        <f>_xlfn.XLOOKUP(D225,'NZ50-1_tech_groups'!A:A,'NZ50-1_tech_groups'!B:B)</f>
        <v>NZ50-ENE-1-RESBDG</v>
      </c>
      <c r="F225">
        <f>IF(VLOOKUP(D225,'Technology Share'!F:P,HLOOKUP(C225,'Technology Share'!$F$1:$P$2,2,FALSE),FALSE)=1,"",VLOOKUP(D225,'Technology Share'!F:P,HLOOKUP(C225,'Technology Share'!$G$1:$P$2,2,FALSE),FALSE))</f>
        <v>0</v>
      </c>
    </row>
    <row r="226" spans="1:6" hidden="1" x14ac:dyDescent="0.25">
      <c r="A226">
        <f t="shared" ref="A226:A240" si="14">IF(F226=0,1,0)</f>
        <v>0</v>
      </c>
      <c r="B226" t="s">
        <v>0</v>
      </c>
      <c r="C226">
        <f t="shared" si="12"/>
        <v>2050</v>
      </c>
      <c r="D226" t="str">
        <f t="shared" si="13"/>
        <v>COMBDGDCOPRDDLAENWELC_23</v>
      </c>
      <c r="E226" t="str">
        <f>_xlfn.XLOOKUP(D226,'NZ50-1_tech_groups'!A:A,'NZ50-1_tech_groups'!B:B)</f>
        <v>NZ50-ENE-1-COMBDG</v>
      </c>
      <c r="F226" t="str">
        <f>IF(VLOOKUP(D226,'Technology Share'!F:P,HLOOKUP(C226,'Technology Share'!$F$1:$P$2,2,FALSE),FALSE)=1,"",VLOOKUP(D226,'Technology Share'!F:P,HLOOKUP(C226,'Technology Share'!$G$1:$P$2,2,FALSE),FALSE))</f>
        <v/>
      </c>
    </row>
    <row r="227" spans="1:6" hidden="1" x14ac:dyDescent="0.25">
      <c r="A227">
        <f t="shared" si="14"/>
        <v>0</v>
      </c>
      <c r="B227" t="s">
        <v>0</v>
      </c>
      <c r="C227">
        <f t="shared" si="12"/>
        <v>2050</v>
      </c>
      <c r="D227" t="str">
        <f t="shared" si="13"/>
        <v>INDBDGDCOPRDDLAENWELC_23</v>
      </c>
      <c r="E227" t="str">
        <f>_xlfn.XLOOKUP(D227,'NZ50-1_tech_groups'!A:A,'NZ50-1_tech_groups'!B:B)</f>
        <v>NZ50-ENE-1-INDBDG</v>
      </c>
      <c r="F227" t="str">
        <f>IF(VLOOKUP(D227,'Technology Share'!F:P,HLOOKUP(C227,'Technology Share'!$F$1:$P$2,2,FALSE),FALSE)=1,"",VLOOKUP(D227,'Technology Share'!F:P,HLOOKUP(C227,'Technology Share'!$G$1:$P$2,2,FALSE),FALSE))</f>
        <v/>
      </c>
    </row>
    <row r="228" spans="1:6" x14ac:dyDescent="0.25">
      <c r="A228">
        <f t="shared" si="14"/>
        <v>1</v>
      </c>
      <c r="B228" t="s">
        <v>0</v>
      </c>
      <c r="C228">
        <f t="shared" si="12"/>
        <v>2050</v>
      </c>
      <c r="D228" t="str">
        <f t="shared" si="13"/>
        <v>COMBDGDCOCONHEPLARHWC_23</v>
      </c>
      <c r="E228" t="str">
        <f>_xlfn.XLOOKUP(D228,'NZ50-1_tech_groups'!A:A,'NZ50-1_tech_groups'!B:B)</f>
        <v>NZ50-ENE-1-COMBDG</v>
      </c>
      <c r="F228">
        <f>IF(VLOOKUP(D228,'Technology Share'!F:P,HLOOKUP(C228,'Technology Share'!$F$1:$P$2,2,FALSE),FALSE)=1,"",VLOOKUP(D228,'Technology Share'!F:P,HLOOKUP(C228,'Technology Share'!$G$1:$P$2,2,FALSE),FALSE))</f>
        <v>0</v>
      </c>
    </row>
    <row r="229" spans="1:6" x14ac:dyDescent="0.25">
      <c r="A229">
        <f t="shared" si="14"/>
        <v>1</v>
      </c>
      <c r="B229" t="s">
        <v>0</v>
      </c>
      <c r="C229">
        <f t="shared" si="12"/>
        <v>2050</v>
      </c>
      <c r="D229" t="str">
        <f t="shared" si="13"/>
        <v>COMBDGDCOCONHEPMEDHWC_23</v>
      </c>
      <c r="E229" t="str">
        <f>_xlfn.XLOOKUP(D229,'NZ50-1_tech_groups'!A:A,'NZ50-1_tech_groups'!B:B)</f>
        <v>NZ50-ENE-1-COMBDG</v>
      </c>
      <c r="F229">
        <f>IF(VLOOKUP(D229,'Technology Share'!F:P,HLOOKUP(C229,'Technology Share'!$F$1:$P$2,2,FALSE),FALSE)=1,"",VLOOKUP(D229,'Technology Share'!F:P,HLOOKUP(C229,'Technology Share'!$G$1:$P$2,2,FALSE),FALSE))</f>
        <v>0</v>
      </c>
    </row>
    <row r="230" spans="1:6" x14ac:dyDescent="0.25">
      <c r="A230">
        <f t="shared" si="14"/>
        <v>1</v>
      </c>
      <c r="B230" t="s">
        <v>0</v>
      </c>
      <c r="C230">
        <f t="shared" si="12"/>
        <v>2050</v>
      </c>
      <c r="D230" t="str">
        <f t="shared" si="13"/>
        <v>COMBDGDCOCONHEPSMAHWC_23</v>
      </c>
      <c r="E230" t="str">
        <f>_xlfn.XLOOKUP(D230,'NZ50-1_tech_groups'!A:A,'NZ50-1_tech_groups'!B:B)</f>
        <v>NZ50-ENE-1-COMBDG</v>
      </c>
      <c r="F230">
        <f>IF(VLOOKUP(D230,'Technology Share'!F:P,HLOOKUP(C230,'Technology Share'!$F$1:$P$2,2,FALSE),FALSE)=1,"",VLOOKUP(D230,'Technology Share'!F:P,HLOOKUP(C230,'Technology Share'!$G$1:$P$2,2,FALSE),FALSE))</f>
        <v>0</v>
      </c>
    </row>
    <row r="231" spans="1:6" hidden="1" x14ac:dyDescent="0.25">
      <c r="A231">
        <f t="shared" si="14"/>
        <v>0</v>
      </c>
      <c r="B231" t="s">
        <v>0</v>
      </c>
      <c r="C231">
        <f t="shared" si="12"/>
        <v>2050</v>
      </c>
      <c r="D231" t="str">
        <f t="shared" si="13"/>
        <v>PUBBDGDCOPRDDLAENWELC_23</v>
      </c>
      <c r="E231" t="str">
        <f>_xlfn.XLOOKUP(D231,'NZ50-1_tech_groups'!A:A,'NZ50-1_tech_groups'!B:B)</f>
        <v>NZ50-ENE-1-PUBBDG</v>
      </c>
      <c r="F231" t="str">
        <f>IF(VLOOKUP(D231,'Technology Share'!F:P,HLOOKUP(C231,'Technology Share'!$F$1:$P$2,2,FALSE),FALSE)=1,"",VLOOKUP(D231,'Technology Share'!F:P,HLOOKUP(C231,'Technology Share'!$G$1:$P$2,2,FALSE),FALSE))</f>
        <v/>
      </c>
    </row>
    <row r="232" spans="1:6" hidden="1" x14ac:dyDescent="0.25">
      <c r="A232">
        <f t="shared" si="14"/>
        <v>0</v>
      </c>
      <c r="B232" t="s">
        <v>0</v>
      </c>
      <c r="C232">
        <f t="shared" si="12"/>
        <v>2050</v>
      </c>
      <c r="D232" t="str">
        <f t="shared" si="13"/>
        <v>COMBDGDCOPRDHEPENWELC_23</v>
      </c>
      <c r="E232" t="str">
        <f>_xlfn.XLOOKUP(D232,'NZ50-1_tech_groups'!A:A,'NZ50-1_tech_groups'!B:B)</f>
        <v>NZ50-ENE-1-COMBDG</v>
      </c>
      <c r="F232" t="str">
        <f>IF(VLOOKUP(D232,'Technology Share'!F:P,HLOOKUP(C232,'Technology Share'!$F$1:$P$2,2,FALSE),FALSE)=1,"",VLOOKUP(D232,'Technology Share'!F:P,HLOOKUP(C232,'Technology Share'!$G$1:$P$2,2,FALSE),FALSE))</f>
        <v/>
      </c>
    </row>
    <row r="233" spans="1:6" x14ac:dyDescent="0.25">
      <c r="A233">
        <f t="shared" si="14"/>
        <v>1</v>
      </c>
      <c r="B233" t="s">
        <v>0</v>
      </c>
      <c r="C233">
        <f t="shared" si="12"/>
        <v>2050</v>
      </c>
      <c r="D233" t="str">
        <f t="shared" si="13"/>
        <v>COMBDGDCOPRDHEPLARELC_23</v>
      </c>
      <c r="E233" t="str">
        <f>_xlfn.XLOOKUP(D233,'NZ50-1_tech_groups'!A:A,'NZ50-1_tech_groups'!B:B)</f>
        <v>NZ50-ENE-1-COMBDG</v>
      </c>
      <c r="F233">
        <f>IF(VLOOKUP(D233,'Technology Share'!F:P,HLOOKUP(C233,'Technology Share'!$F$1:$P$2,2,FALSE),FALSE)=1,"",VLOOKUP(D233,'Technology Share'!F:P,HLOOKUP(C233,'Technology Share'!$G$1:$P$2,2,FALSE),FALSE))</f>
        <v>0</v>
      </c>
    </row>
    <row r="234" spans="1:6" x14ac:dyDescent="0.25">
      <c r="A234">
        <f t="shared" si="14"/>
        <v>1</v>
      </c>
      <c r="B234" t="s">
        <v>0</v>
      </c>
      <c r="C234">
        <f t="shared" si="12"/>
        <v>2050</v>
      </c>
      <c r="D234" t="str">
        <f t="shared" si="13"/>
        <v>COMBDGDCOPRDHEPLARHWP_23</v>
      </c>
      <c r="E234" t="str">
        <f>_xlfn.XLOOKUP(D234,'NZ50-1_tech_groups'!A:A,'NZ50-1_tech_groups'!B:B)</f>
        <v>NZ50-ENE-1-COMBDG</v>
      </c>
      <c r="F234">
        <f>IF(VLOOKUP(D234,'Technology Share'!F:P,HLOOKUP(C234,'Technology Share'!$F$1:$P$2,2,FALSE),FALSE)=1,"",VLOOKUP(D234,'Technology Share'!F:P,HLOOKUP(C234,'Technology Share'!$G$1:$P$2,2,FALSE),FALSE))</f>
        <v>0</v>
      </c>
    </row>
    <row r="235" spans="1:6" x14ac:dyDescent="0.25">
      <c r="A235">
        <f t="shared" si="14"/>
        <v>1</v>
      </c>
      <c r="B235" t="s">
        <v>0</v>
      </c>
      <c r="C235">
        <f t="shared" si="12"/>
        <v>2050</v>
      </c>
      <c r="D235" t="str">
        <f t="shared" si="13"/>
        <v>COMBDGDCOPRDHEPMEDELC_23</v>
      </c>
      <c r="E235" t="str">
        <f>_xlfn.XLOOKUP(D235,'NZ50-1_tech_groups'!A:A,'NZ50-1_tech_groups'!B:B)</f>
        <v>NZ50-ENE-1-COMBDG</v>
      </c>
      <c r="F235">
        <f>IF(VLOOKUP(D235,'Technology Share'!F:P,HLOOKUP(C235,'Technology Share'!$F$1:$P$2,2,FALSE),FALSE)=1,"",VLOOKUP(D235,'Technology Share'!F:P,HLOOKUP(C235,'Technology Share'!$G$1:$P$2,2,FALSE),FALSE))</f>
        <v>0</v>
      </c>
    </row>
    <row r="236" spans="1:6" x14ac:dyDescent="0.25">
      <c r="A236">
        <f t="shared" si="14"/>
        <v>1</v>
      </c>
      <c r="B236" t="s">
        <v>0</v>
      </c>
      <c r="C236">
        <f t="shared" si="12"/>
        <v>2050</v>
      </c>
      <c r="D236" t="str">
        <f t="shared" si="13"/>
        <v>COMBDGDCOPRDHEPMEDHWP_23</v>
      </c>
      <c r="E236" t="str">
        <f>_xlfn.XLOOKUP(D236,'NZ50-1_tech_groups'!A:A,'NZ50-1_tech_groups'!B:B)</f>
        <v>NZ50-ENE-1-COMBDG</v>
      </c>
      <c r="F236">
        <f>IF(VLOOKUP(D236,'Technology Share'!F:P,HLOOKUP(C236,'Technology Share'!$F$1:$P$2,2,FALSE),FALSE)=1,"",VLOOKUP(D236,'Technology Share'!F:P,HLOOKUP(C236,'Technology Share'!$G$1:$P$2,2,FALSE),FALSE))</f>
        <v>0</v>
      </c>
    </row>
    <row r="237" spans="1:6" x14ac:dyDescent="0.25">
      <c r="A237">
        <f t="shared" si="14"/>
        <v>1</v>
      </c>
      <c r="B237" t="s">
        <v>0</v>
      </c>
      <c r="C237">
        <f t="shared" si="12"/>
        <v>2050</v>
      </c>
      <c r="D237" t="str">
        <f t="shared" si="13"/>
        <v>COMBDGDCOPRDHEPSMAELC_23</v>
      </c>
      <c r="E237" t="str">
        <f>_xlfn.XLOOKUP(D237,'NZ50-1_tech_groups'!A:A,'NZ50-1_tech_groups'!B:B)</f>
        <v>NZ50-ENE-1-COMBDG</v>
      </c>
      <c r="F237">
        <f>IF(VLOOKUP(D237,'Technology Share'!F:P,HLOOKUP(C237,'Technology Share'!$F$1:$P$2,2,FALSE),FALSE)=1,"",VLOOKUP(D237,'Technology Share'!F:P,HLOOKUP(C237,'Technology Share'!$G$1:$P$2,2,FALSE),FALSE))</f>
        <v>0</v>
      </c>
    </row>
    <row r="238" spans="1:6" x14ac:dyDescent="0.25">
      <c r="A238">
        <f t="shared" si="14"/>
        <v>1</v>
      </c>
      <c r="B238" t="s">
        <v>0</v>
      </c>
      <c r="C238">
        <f t="shared" si="12"/>
        <v>2050</v>
      </c>
      <c r="D238" t="str">
        <f t="shared" si="13"/>
        <v>COMBDGDCOPRDHEPSMAHWP_23</v>
      </c>
      <c r="E238" t="str">
        <f>_xlfn.XLOOKUP(D238,'NZ50-1_tech_groups'!A:A,'NZ50-1_tech_groups'!B:B)</f>
        <v>NZ50-ENE-1-COMBDG</v>
      </c>
      <c r="F238">
        <f>IF(VLOOKUP(D238,'Technology Share'!F:P,HLOOKUP(C238,'Technology Share'!$F$1:$P$2,2,FALSE),FALSE)=1,"",VLOOKUP(D238,'Technology Share'!F:P,HLOOKUP(C238,'Technology Share'!$G$1:$P$2,2,FALSE),FALSE))</f>
        <v>0</v>
      </c>
    </row>
    <row r="239" spans="1:6" x14ac:dyDescent="0.25">
      <c r="A239">
        <f t="shared" si="14"/>
        <v>1</v>
      </c>
      <c r="B239" t="s">
        <v>0</v>
      </c>
      <c r="C239">
        <f t="shared" si="12"/>
        <v>2050</v>
      </c>
      <c r="D239" t="str">
        <f t="shared" si="13"/>
        <v>COMBDGDCOSTGHTSLARCW_23</v>
      </c>
      <c r="E239" t="str">
        <f>_xlfn.XLOOKUP(D239,'NZ50-1_tech_groups'!A:A,'NZ50-1_tech_groups'!B:B)</f>
        <v>NZ50-ENE-1-COMBDG</v>
      </c>
      <c r="F239">
        <f>IF(VLOOKUP(D239,'Technology Share'!F:P,HLOOKUP(C239,'Technology Share'!$F$1:$P$2,2,FALSE),FALSE)=1,"",VLOOKUP(D239,'Technology Share'!F:P,HLOOKUP(C239,'Technology Share'!$G$1:$P$2,2,FALSE),FALSE))</f>
        <v>0</v>
      </c>
    </row>
    <row r="240" spans="1:6" x14ac:dyDescent="0.25">
      <c r="A240">
        <f t="shared" si="14"/>
        <v>1</v>
      </c>
      <c r="B240" t="s">
        <v>0</v>
      </c>
      <c r="C240">
        <f t="shared" si="12"/>
        <v>2050</v>
      </c>
      <c r="D240" t="str">
        <f t="shared" si="13"/>
        <v>COMBDGDCOSTGHTSMEDCW_23</v>
      </c>
      <c r="E240" t="str">
        <f>_xlfn.XLOOKUP(D240,'NZ50-1_tech_groups'!A:A,'NZ50-1_tech_groups'!B:B)</f>
        <v>NZ50-ENE-1-COMBDG</v>
      </c>
      <c r="F240">
        <f>IF(VLOOKUP(D240,'Technology Share'!F:P,HLOOKUP(C240,'Technology Share'!$F$1:$P$2,2,FALSE),FALSE)=1,"",VLOOKUP(D240,'Technology Share'!F:P,HLOOKUP(C240,'Technology Share'!$G$1:$P$2,2,FALSE),FALSE))</f>
        <v>0</v>
      </c>
    </row>
    <row r="241" spans="1:6" x14ac:dyDescent="0.25">
      <c r="A241">
        <f t="shared" ref="A241:A281" si="15">IF(F241=0,1,0)</f>
        <v>1</v>
      </c>
      <c r="B241" t="s">
        <v>0</v>
      </c>
      <c r="C241">
        <f t="shared" si="12"/>
        <v>2050</v>
      </c>
      <c r="D241" t="str">
        <f t="shared" si="13"/>
        <v>COMBDGDCOSTGHTSSMACW_23</v>
      </c>
      <c r="E241" t="str">
        <f>_xlfn.XLOOKUP(D241,'NZ50-1_tech_groups'!A:A,'NZ50-1_tech_groups'!B:B)</f>
        <v>NZ50-ENE-1-COMBDG</v>
      </c>
      <c r="F241">
        <f>IF(VLOOKUP(D241,'Technology Share'!F:P,HLOOKUP(C241,'Technology Share'!$F$1:$P$2,2,FALSE),FALSE)=1,"",VLOOKUP(D241,'Technology Share'!F:P,HLOOKUP(C241,'Technology Share'!$G$1:$P$2,2,FALSE),FALSE))</f>
        <v>0</v>
      </c>
    </row>
    <row r="242" spans="1:6" x14ac:dyDescent="0.25">
      <c r="A242">
        <f t="shared" si="15"/>
        <v>1</v>
      </c>
      <c r="B242" t="s">
        <v>0</v>
      </c>
      <c r="C242">
        <f t="shared" si="12"/>
        <v>2050</v>
      </c>
      <c r="D242" t="str">
        <f t="shared" si="13"/>
        <v>INDBDGDCOCONHEPLARHWC_23</v>
      </c>
      <c r="E242" t="str">
        <f>_xlfn.XLOOKUP(D242,'NZ50-1_tech_groups'!A:A,'NZ50-1_tech_groups'!B:B)</f>
        <v>NZ50-ENE-1-INDBDG</v>
      </c>
      <c r="F242">
        <f>IF(VLOOKUP(D242,'Technology Share'!F:P,HLOOKUP(C242,'Technology Share'!$F$1:$P$2,2,FALSE),FALSE)=1,"",VLOOKUP(D242,'Technology Share'!F:P,HLOOKUP(C242,'Technology Share'!$G$1:$P$2,2,FALSE),FALSE))</f>
        <v>0</v>
      </c>
    </row>
    <row r="243" spans="1:6" x14ac:dyDescent="0.25">
      <c r="A243">
        <f t="shared" si="15"/>
        <v>1</v>
      </c>
      <c r="B243" t="s">
        <v>0</v>
      </c>
      <c r="C243">
        <f t="shared" si="12"/>
        <v>2050</v>
      </c>
      <c r="D243" t="str">
        <f t="shared" si="13"/>
        <v>INDBDGDCOCONHEPMEDHWC_23</v>
      </c>
      <c r="E243" t="str">
        <f>_xlfn.XLOOKUP(D243,'NZ50-1_tech_groups'!A:A,'NZ50-1_tech_groups'!B:B)</f>
        <v>NZ50-ENE-1-INDBDG</v>
      </c>
      <c r="F243">
        <f>IF(VLOOKUP(D243,'Technology Share'!F:P,HLOOKUP(C243,'Technology Share'!$F$1:$P$2,2,FALSE),FALSE)=1,"",VLOOKUP(D243,'Technology Share'!F:P,HLOOKUP(C243,'Technology Share'!$G$1:$P$2,2,FALSE),FALSE))</f>
        <v>0</v>
      </c>
    </row>
    <row r="244" spans="1:6" x14ac:dyDescent="0.25">
      <c r="A244">
        <f t="shared" si="15"/>
        <v>1</v>
      </c>
      <c r="B244" t="s">
        <v>0</v>
      </c>
      <c r="C244">
        <f t="shared" si="12"/>
        <v>2050</v>
      </c>
      <c r="D244" t="str">
        <f t="shared" si="13"/>
        <v>INDBDGDCOCONHEPSMAHWC_23</v>
      </c>
      <c r="E244" t="str">
        <f>_xlfn.XLOOKUP(D244,'NZ50-1_tech_groups'!A:A,'NZ50-1_tech_groups'!B:B)</f>
        <v>NZ50-ENE-1-INDBDG</v>
      </c>
      <c r="F244">
        <f>IF(VLOOKUP(D244,'Technology Share'!F:P,HLOOKUP(C244,'Technology Share'!$F$1:$P$2,2,FALSE),FALSE)=1,"",VLOOKUP(D244,'Technology Share'!F:P,HLOOKUP(C244,'Technology Share'!$G$1:$P$2,2,FALSE),FALSE))</f>
        <v>0</v>
      </c>
    </row>
    <row r="245" spans="1:6" hidden="1" x14ac:dyDescent="0.25">
      <c r="A245">
        <f t="shared" si="15"/>
        <v>0</v>
      </c>
      <c r="B245" t="s">
        <v>0</v>
      </c>
      <c r="C245">
        <f t="shared" si="12"/>
        <v>2050</v>
      </c>
      <c r="D245" t="str">
        <f t="shared" si="13"/>
        <v>INDBDGDCOPRDHEPENWELC_23</v>
      </c>
      <c r="E245" t="str">
        <f>_xlfn.XLOOKUP(D245,'NZ50-1_tech_groups'!A:A,'NZ50-1_tech_groups'!B:B)</f>
        <v>NZ50-ENE-1-INDBDG</v>
      </c>
      <c r="F245" t="str">
        <f>IF(VLOOKUP(D245,'Technology Share'!F:P,HLOOKUP(C245,'Technology Share'!$F$1:$P$2,2,FALSE),FALSE)=1,"",VLOOKUP(D245,'Technology Share'!F:P,HLOOKUP(C245,'Technology Share'!$G$1:$P$2,2,FALSE),FALSE))</f>
        <v/>
      </c>
    </row>
    <row r="246" spans="1:6" x14ac:dyDescent="0.25">
      <c r="A246">
        <f t="shared" si="15"/>
        <v>1</v>
      </c>
      <c r="B246" t="s">
        <v>0</v>
      </c>
      <c r="C246">
        <f t="shared" si="12"/>
        <v>2050</v>
      </c>
      <c r="D246" t="str">
        <f t="shared" si="13"/>
        <v>INDBDGDCOPRDHEPLARELC_23</v>
      </c>
      <c r="E246" t="str">
        <f>_xlfn.XLOOKUP(D246,'NZ50-1_tech_groups'!A:A,'NZ50-1_tech_groups'!B:B)</f>
        <v>NZ50-ENE-1-INDBDG</v>
      </c>
      <c r="F246">
        <f>IF(VLOOKUP(D246,'Technology Share'!F:P,HLOOKUP(C246,'Technology Share'!$F$1:$P$2,2,FALSE),FALSE)=1,"",VLOOKUP(D246,'Technology Share'!F:P,HLOOKUP(C246,'Technology Share'!$G$1:$P$2,2,FALSE),FALSE))</f>
        <v>0</v>
      </c>
    </row>
    <row r="247" spans="1:6" x14ac:dyDescent="0.25">
      <c r="A247">
        <f t="shared" si="15"/>
        <v>1</v>
      </c>
      <c r="B247" t="s">
        <v>0</v>
      </c>
      <c r="C247">
        <f t="shared" si="12"/>
        <v>2050</v>
      </c>
      <c r="D247" t="str">
        <f t="shared" si="13"/>
        <v>INDBDGDCOPRDHEPLARHWP_23</v>
      </c>
      <c r="E247" t="str">
        <f>_xlfn.XLOOKUP(D247,'NZ50-1_tech_groups'!A:A,'NZ50-1_tech_groups'!B:B)</f>
        <v>NZ50-ENE-1-INDBDG</v>
      </c>
      <c r="F247">
        <f>IF(VLOOKUP(D247,'Technology Share'!F:P,HLOOKUP(C247,'Technology Share'!$F$1:$P$2,2,FALSE),FALSE)=1,"",VLOOKUP(D247,'Technology Share'!F:P,HLOOKUP(C247,'Technology Share'!$G$1:$P$2,2,FALSE),FALSE))</f>
        <v>0</v>
      </c>
    </row>
    <row r="248" spans="1:6" x14ac:dyDescent="0.25">
      <c r="A248">
        <f t="shared" si="15"/>
        <v>1</v>
      </c>
      <c r="B248" t="s">
        <v>0</v>
      </c>
      <c r="C248">
        <f t="shared" si="12"/>
        <v>2050</v>
      </c>
      <c r="D248" t="str">
        <f t="shared" si="13"/>
        <v>INDBDGDCOPRDHEPMEDELC_23</v>
      </c>
      <c r="E248" t="str">
        <f>_xlfn.XLOOKUP(D248,'NZ50-1_tech_groups'!A:A,'NZ50-1_tech_groups'!B:B)</f>
        <v>NZ50-ENE-1-INDBDG</v>
      </c>
      <c r="F248">
        <f>IF(VLOOKUP(D248,'Technology Share'!F:P,HLOOKUP(C248,'Technology Share'!$F$1:$P$2,2,FALSE),FALSE)=1,"",VLOOKUP(D248,'Technology Share'!F:P,HLOOKUP(C248,'Technology Share'!$G$1:$P$2,2,FALSE),FALSE))</f>
        <v>0</v>
      </c>
    </row>
    <row r="249" spans="1:6" x14ac:dyDescent="0.25">
      <c r="A249">
        <f t="shared" si="15"/>
        <v>1</v>
      </c>
      <c r="B249" t="s">
        <v>0</v>
      </c>
      <c r="C249">
        <f t="shared" si="12"/>
        <v>2050</v>
      </c>
      <c r="D249" t="str">
        <f t="shared" si="13"/>
        <v>INDBDGDCOPRDHEPMEDHWP_23</v>
      </c>
      <c r="E249" t="str">
        <f>_xlfn.XLOOKUP(D249,'NZ50-1_tech_groups'!A:A,'NZ50-1_tech_groups'!B:B)</f>
        <v>NZ50-ENE-1-INDBDG</v>
      </c>
      <c r="F249">
        <f>IF(VLOOKUP(D249,'Technology Share'!F:P,HLOOKUP(C249,'Technology Share'!$F$1:$P$2,2,FALSE),FALSE)=1,"",VLOOKUP(D249,'Technology Share'!F:P,HLOOKUP(C249,'Technology Share'!$G$1:$P$2,2,FALSE),FALSE))</f>
        <v>0</v>
      </c>
    </row>
    <row r="250" spans="1:6" x14ac:dyDescent="0.25">
      <c r="A250">
        <f t="shared" si="15"/>
        <v>1</v>
      </c>
      <c r="B250" t="s">
        <v>0</v>
      </c>
      <c r="C250">
        <f t="shared" ref="C250:C313" si="16">C194+5</f>
        <v>2050</v>
      </c>
      <c r="D250" t="str">
        <f t="shared" ref="D250:D313" si="17">D194</f>
        <v>INDBDGDCOPRDHEPSMAELC_23</v>
      </c>
      <c r="E250" t="str">
        <f>_xlfn.XLOOKUP(D250,'NZ50-1_tech_groups'!A:A,'NZ50-1_tech_groups'!B:B)</f>
        <v>NZ50-ENE-1-INDBDG</v>
      </c>
      <c r="F250">
        <f>IF(VLOOKUP(D250,'Technology Share'!F:P,HLOOKUP(C250,'Technology Share'!$F$1:$P$2,2,FALSE),FALSE)=1,"",VLOOKUP(D250,'Technology Share'!F:P,HLOOKUP(C250,'Technology Share'!$G$1:$P$2,2,FALSE),FALSE))</f>
        <v>0</v>
      </c>
    </row>
    <row r="251" spans="1:6" x14ac:dyDescent="0.25">
      <c r="A251">
        <f t="shared" si="15"/>
        <v>1</v>
      </c>
      <c r="B251" t="s">
        <v>0</v>
      </c>
      <c r="C251">
        <f t="shared" si="16"/>
        <v>2050</v>
      </c>
      <c r="D251" t="str">
        <f t="shared" si="17"/>
        <v>INDBDGDCOPRDHEPSMAHWP_23</v>
      </c>
      <c r="E251" t="str">
        <f>_xlfn.XLOOKUP(D251,'NZ50-1_tech_groups'!A:A,'NZ50-1_tech_groups'!B:B)</f>
        <v>NZ50-ENE-1-INDBDG</v>
      </c>
      <c r="F251">
        <f>IF(VLOOKUP(D251,'Technology Share'!F:P,HLOOKUP(C251,'Technology Share'!$F$1:$P$2,2,FALSE),FALSE)=1,"",VLOOKUP(D251,'Technology Share'!F:P,HLOOKUP(C251,'Technology Share'!$G$1:$P$2,2,FALSE),FALSE))</f>
        <v>0</v>
      </c>
    </row>
    <row r="252" spans="1:6" x14ac:dyDescent="0.25">
      <c r="A252">
        <f t="shared" si="15"/>
        <v>1</v>
      </c>
      <c r="B252" t="s">
        <v>0</v>
      </c>
      <c r="C252">
        <f t="shared" si="16"/>
        <v>2050</v>
      </c>
      <c r="D252" t="str">
        <f t="shared" si="17"/>
        <v>INDBDGDCOSTGHTSLARCW_23</v>
      </c>
      <c r="E252" t="str">
        <f>_xlfn.XLOOKUP(D252,'NZ50-1_tech_groups'!A:A,'NZ50-1_tech_groups'!B:B)</f>
        <v>NZ50-ENE-1-INDBDG</v>
      </c>
      <c r="F252">
        <f>IF(VLOOKUP(D252,'Technology Share'!F:P,HLOOKUP(C252,'Technology Share'!$F$1:$P$2,2,FALSE),FALSE)=1,"",VLOOKUP(D252,'Technology Share'!F:P,HLOOKUP(C252,'Technology Share'!$G$1:$P$2,2,FALSE),FALSE))</f>
        <v>0</v>
      </c>
    </row>
    <row r="253" spans="1:6" x14ac:dyDescent="0.25">
      <c r="A253">
        <f t="shared" si="15"/>
        <v>1</v>
      </c>
      <c r="B253" t="s">
        <v>0</v>
      </c>
      <c r="C253">
        <f t="shared" si="16"/>
        <v>2050</v>
      </c>
      <c r="D253" t="str">
        <f t="shared" si="17"/>
        <v>INDBDGDCOSTGHTSMEDCW_23</v>
      </c>
      <c r="E253" t="str">
        <f>_xlfn.XLOOKUP(D253,'NZ50-1_tech_groups'!A:A,'NZ50-1_tech_groups'!B:B)</f>
        <v>NZ50-ENE-1-INDBDG</v>
      </c>
      <c r="F253">
        <f>IF(VLOOKUP(D253,'Technology Share'!F:P,HLOOKUP(C253,'Technology Share'!$F$1:$P$2,2,FALSE),FALSE)=1,"",VLOOKUP(D253,'Technology Share'!F:P,HLOOKUP(C253,'Technology Share'!$G$1:$P$2,2,FALSE),FALSE))</f>
        <v>0</v>
      </c>
    </row>
    <row r="254" spans="1:6" x14ac:dyDescent="0.25">
      <c r="A254">
        <f t="shared" si="15"/>
        <v>1</v>
      </c>
      <c r="B254" t="s">
        <v>0</v>
      </c>
      <c r="C254">
        <f t="shared" si="16"/>
        <v>2050</v>
      </c>
      <c r="D254" t="str">
        <f t="shared" si="17"/>
        <v>INDBDGDCOSTGHTSSMACW_23</v>
      </c>
      <c r="E254" t="str">
        <f>_xlfn.XLOOKUP(D254,'NZ50-1_tech_groups'!A:A,'NZ50-1_tech_groups'!B:B)</f>
        <v>NZ50-ENE-1-INDBDG</v>
      </c>
      <c r="F254">
        <f>IF(VLOOKUP(D254,'Technology Share'!F:P,HLOOKUP(C254,'Technology Share'!$F$1:$P$2,2,FALSE),FALSE)=1,"",VLOOKUP(D254,'Technology Share'!F:P,HLOOKUP(C254,'Technology Share'!$G$1:$P$2,2,FALSE),FALSE))</f>
        <v>0</v>
      </c>
    </row>
    <row r="255" spans="1:6" x14ac:dyDescent="0.25">
      <c r="A255">
        <f t="shared" si="15"/>
        <v>1</v>
      </c>
      <c r="B255" t="s">
        <v>0</v>
      </c>
      <c r="C255">
        <f t="shared" si="16"/>
        <v>2050</v>
      </c>
      <c r="D255" t="str">
        <f t="shared" si="17"/>
        <v>PUBBDGDCOCONHEPLARHWC_23</v>
      </c>
      <c r="E255" t="str">
        <f>_xlfn.XLOOKUP(D255,'NZ50-1_tech_groups'!A:A,'NZ50-1_tech_groups'!B:B)</f>
        <v>NZ50-ENE-1-PUBBDG</v>
      </c>
      <c r="F255">
        <f>IF(VLOOKUP(D255,'Technology Share'!F:P,HLOOKUP(C255,'Technology Share'!$F$1:$P$2,2,FALSE),FALSE)=1,"",VLOOKUP(D255,'Technology Share'!F:P,HLOOKUP(C255,'Technology Share'!$G$1:$P$2,2,FALSE),FALSE))</f>
        <v>0</v>
      </c>
    </row>
    <row r="256" spans="1:6" x14ac:dyDescent="0.25">
      <c r="A256">
        <f t="shared" si="15"/>
        <v>1</v>
      </c>
      <c r="B256" t="s">
        <v>0</v>
      </c>
      <c r="C256">
        <f t="shared" si="16"/>
        <v>2050</v>
      </c>
      <c r="D256" t="str">
        <f t="shared" si="17"/>
        <v>PUBBDGDCOCONHEPMEDHWC_23</v>
      </c>
      <c r="E256" t="str">
        <f>_xlfn.XLOOKUP(D256,'NZ50-1_tech_groups'!A:A,'NZ50-1_tech_groups'!B:B)</f>
        <v>NZ50-ENE-1-PUBBDG</v>
      </c>
      <c r="F256">
        <f>IF(VLOOKUP(D256,'Technology Share'!F:P,HLOOKUP(C256,'Technology Share'!$F$1:$P$2,2,FALSE),FALSE)=1,"",VLOOKUP(D256,'Technology Share'!F:P,HLOOKUP(C256,'Technology Share'!$G$1:$P$2,2,FALSE),FALSE))</f>
        <v>0</v>
      </c>
    </row>
    <row r="257" spans="1:6" x14ac:dyDescent="0.25">
      <c r="A257">
        <f t="shared" si="15"/>
        <v>1</v>
      </c>
      <c r="B257" t="s">
        <v>0</v>
      </c>
      <c r="C257">
        <f t="shared" si="16"/>
        <v>2050</v>
      </c>
      <c r="D257" t="str">
        <f t="shared" si="17"/>
        <v>PUBBDGDCOCONHEPSMAHWC_23</v>
      </c>
      <c r="E257" t="str">
        <f>_xlfn.XLOOKUP(D257,'NZ50-1_tech_groups'!A:A,'NZ50-1_tech_groups'!B:B)</f>
        <v>NZ50-ENE-1-PUBBDG</v>
      </c>
      <c r="F257">
        <f>IF(VLOOKUP(D257,'Technology Share'!F:P,HLOOKUP(C257,'Technology Share'!$F$1:$P$2,2,FALSE),FALSE)=1,"",VLOOKUP(D257,'Technology Share'!F:P,HLOOKUP(C257,'Technology Share'!$G$1:$P$2,2,FALSE),FALSE))</f>
        <v>0</v>
      </c>
    </row>
    <row r="258" spans="1:6" hidden="1" x14ac:dyDescent="0.25">
      <c r="A258">
        <f t="shared" si="15"/>
        <v>0</v>
      </c>
      <c r="B258" t="s">
        <v>0</v>
      </c>
      <c r="C258">
        <f t="shared" si="16"/>
        <v>2050</v>
      </c>
      <c r="D258" t="str">
        <f t="shared" si="17"/>
        <v>PUBBDGDCOPRDHEPENWELC_23</v>
      </c>
      <c r="E258" t="str">
        <f>_xlfn.XLOOKUP(D258,'NZ50-1_tech_groups'!A:A,'NZ50-1_tech_groups'!B:B)</f>
        <v>NZ50-ENE-1-PUBBDG</v>
      </c>
      <c r="F258" t="str">
        <f>IF(VLOOKUP(D258,'Technology Share'!F:P,HLOOKUP(C258,'Technology Share'!$F$1:$P$2,2,FALSE),FALSE)=1,"",VLOOKUP(D258,'Technology Share'!F:P,HLOOKUP(C258,'Technology Share'!$G$1:$P$2,2,FALSE),FALSE))</f>
        <v/>
      </c>
    </row>
    <row r="259" spans="1:6" x14ac:dyDescent="0.25">
      <c r="A259">
        <f t="shared" si="15"/>
        <v>1</v>
      </c>
      <c r="B259" t="s">
        <v>0</v>
      </c>
      <c r="C259">
        <f t="shared" si="16"/>
        <v>2050</v>
      </c>
      <c r="D259" t="str">
        <f t="shared" si="17"/>
        <v>PUBBDGDCOPRDHEPLARELC_23</v>
      </c>
      <c r="E259" t="str">
        <f>_xlfn.XLOOKUP(D259,'NZ50-1_tech_groups'!A:A,'NZ50-1_tech_groups'!B:B)</f>
        <v>NZ50-ENE-1-PUBBDG</v>
      </c>
      <c r="F259">
        <f>IF(VLOOKUP(D259,'Technology Share'!F:P,HLOOKUP(C259,'Technology Share'!$F$1:$P$2,2,FALSE),FALSE)=1,"",VLOOKUP(D259,'Technology Share'!F:P,HLOOKUP(C259,'Technology Share'!$G$1:$P$2,2,FALSE),FALSE))</f>
        <v>0</v>
      </c>
    </row>
    <row r="260" spans="1:6" x14ac:dyDescent="0.25">
      <c r="A260">
        <f t="shared" si="15"/>
        <v>1</v>
      </c>
      <c r="B260" t="s">
        <v>0</v>
      </c>
      <c r="C260">
        <f t="shared" si="16"/>
        <v>2050</v>
      </c>
      <c r="D260" t="str">
        <f t="shared" si="17"/>
        <v>PUBBDGDCOPRDHEPLARHWP_23</v>
      </c>
      <c r="E260" t="str">
        <f>_xlfn.XLOOKUP(D260,'NZ50-1_tech_groups'!A:A,'NZ50-1_tech_groups'!B:B)</f>
        <v>NZ50-ENE-1-PUBBDG</v>
      </c>
      <c r="F260">
        <f>IF(VLOOKUP(D260,'Technology Share'!F:P,HLOOKUP(C260,'Technology Share'!$F$1:$P$2,2,FALSE),FALSE)=1,"",VLOOKUP(D260,'Technology Share'!F:P,HLOOKUP(C260,'Technology Share'!$G$1:$P$2,2,FALSE),FALSE))</f>
        <v>0</v>
      </c>
    </row>
    <row r="261" spans="1:6" x14ac:dyDescent="0.25">
      <c r="A261">
        <f t="shared" si="15"/>
        <v>1</v>
      </c>
      <c r="B261" t="s">
        <v>0</v>
      </c>
      <c r="C261">
        <f t="shared" si="16"/>
        <v>2050</v>
      </c>
      <c r="D261" t="str">
        <f t="shared" si="17"/>
        <v>PUBBDGDCOPRDHEPMEDELC_23</v>
      </c>
      <c r="E261" t="str">
        <f>_xlfn.XLOOKUP(D261,'NZ50-1_tech_groups'!A:A,'NZ50-1_tech_groups'!B:B)</f>
        <v>NZ50-ENE-1-PUBBDG</v>
      </c>
      <c r="F261">
        <f>IF(VLOOKUP(D261,'Technology Share'!F:P,HLOOKUP(C261,'Technology Share'!$F$1:$P$2,2,FALSE),FALSE)=1,"",VLOOKUP(D261,'Technology Share'!F:P,HLOOKUP(C261,'Technology Share'!$G$1:$P$2,2,FALSE),FALSE))</f>
        <v>0</v>
      </c>
    </row>
    <row r="262" spans="1:6" x14ac:dyDescent="0.25">
      <c r="A262">
        <f t="shared" si="15"/>
        <v>1</v>
      </c>
      <c r="B262" t="s">
        <v>0</v>
      </c>
      <c r="C262">
        <f t="shared" si="16"/>
        <v>2050</v>
      </c>
      <c r="D262" t="str">
        <f t="shared" si="17"/>
        <v>PUBBDGDCOPRDHEPMEDHWP_23</v>
      </c>
      <c r="E262" t="str">
        <f>_xlfn.XLOOKUP(D262,'NZ50-1_tech_groups'!A:A,'NZ50-1_tech_groups'!B:B)</f>
        <v>NZ50-ENE-1-PUBBDG</v>
      </c>
      <c r="F262">
        <f>IF(VLOOKUP(D262,'Technology Share'!F:P,HLOOKUP(C262,'Technology Share'!$F$1:$P$2,2,FALSE),FALSE)=1,"",VLOOKUP(D262,'Technology Share'!F:P,HLOOKUP(C262,'Technology Share'!$G$1:$P$2,2,FALSE),FALSE))</f>
        <v>0</v>
      </c>
    </row>
    <row r="263" spans="1:6" x14ac:dyDescent="0.25">
      <c r="A263">
        <f t="shared" si="15"/>
        <v>1</v>
      </c>
      <c r="B263" t="s">
        <v>0</v>
      </c>
      <c r="C263">
        <f t="shared" si="16"/>
        <v>2050</v>
      </c>
      <c r="D263" t="str">
        <f t="shared" si="17"/>
        <v>PUBBDGDCOPRDHEPSMAELC_23</v>
      </c>
      <c r="E263" t="str">
        <f>_xlfn.XLOOKUP(D263,'NZ50-1_tech_groups'!A:A,'NZ50-1_tech_groups'!B:B)</f>
        <v>NZ50-ENE-1-PUBBDG</v>
      </c>
      <c r="F263">
        <f>IF(VLOOKUP(D263,'Technology Share'!F:P,HLOOKUP(C263,'Technology Share'!$F$1:$P$2,2,FALSE),FALSE)=1,"",VLOOKUP(D263,'Technology Share'!F:P,HLOOKUP(C263,'Technology Share'!$G$1:$P$2,2,FALSE),FALSE))</f>
        <v>0</v>
      </c>
    </row>
    <row r="264" spans="1:6" x14ac:dyDescent="0.25">
      <c r="A264">
        <f t="shared" si="15"/>
        <v>1</v>
      </c>
      <c r="B264" t="s">
        <v>0</v>
      </c>
      <c r="C264">
        <f t="shared" si="16"/>
        <v>2050</v>
      </c>
      <c r="D264" t="str">
        <f t="shared" si="17"/>
        <v>PUBBDGDCOPRDHEPSMAHWP_23</v>
      </c>
      <c r="E264" t="str">
        <f>_xlfn.XLOOKUP(D264,'NZ50-1_tech_groups'!A:A,'NZ50-1_tech_groups'!B:B)</f>
        <v>NZ50-ENE-1-PUBBDG</v>
      </c>
      <c r="F264">
        <f>IF(VLOOKUP(D264,'Technology Share'!F:P,HLOOKUP(C264,'Technology Share'!$F$1:$P$2,2,FALSE),FALSE)=1,"",VLOOKUP(D264,'Technology Share'!F:P,HLOOKUP(C264,'Technology Share'!$G$1:$P$2,2,FALSE),FALSE))</f>
        <v>0</v>
      </c>
    </row>
    <row r="265" spans="1:6" x14ac:dyDescent="0.25">
      <c r="A265">
        <f t="shared" si="15"/>
        <v>1</v>
      </c>
      <c r="B265" t="s">
        <v>0</v>
      </c>
      <c r="C265">
        <f t="shared" si="16"/>
        <v>2050</v>
      </c>
      <c r="D265" t="str">
        <f t="shared" si="17"/>
        <v>PUBBDGDCOSTGHTSLARCW_23</v>
      </c>
      <c r="E265" t="str">
        <f>_xlfn.XLOOKUP(D265,'NZ50-1_tech_groups'!A:A,'NZ50-1_tech_groups'!B:B)</f>
        <v>NZ50-ENE-1-PUBBDG</v>
      </c>
      <c r="F265">
        <f>IF(VLOOKUP(D265,'Technology Share'!F:P,HLOOKUP(C265,'Technology Share'!$F$1:$P$2,2,FALSE),FALSE)=1,"",VLOOKUP(D265,'Technology Share'!F:P,HLOOKUP(C265,'Technology Share'!$G$1:$P$2,2,FALSE),FALSE))</f>
        <v>0</v>
      </c>
    </row>
    <row r="266" spans="1:6" x14ac:dyDescent="0.25">
      <c r="A266">
        <f t="shared" si="15"/>
        <v>1</v>
      </c>
      <c r="B266" t="s">
        <v>0</v>
      </c>
      <c r="C266">
        <f t="shared" si="16"/>
        <v>2050</v>
      </c>
      <c r="D266" t="str">
        <f t="shared" si="17"/>
        <v>PUBBDGDCOSTGHTSMEDCW_23</v>
      </c>
      <c r="E266" t="str">
        <f>_xlfn.XLOOKUP(D266,'NZ50-1_tech_groups'!A:A,'NZ50-1_tech_groups'!B:B)</f>
        <v>NZ50-ENE-1-PUBBDG</v>
      </c>
      <c r="F266">
        <f>IF(VLOOKUP(D266,'Technology Share'!F:P,HLOOKUP(C266,'Technology Share'!$F$1:$P$2,2,FALSE),FALSE)=1,"",VLOOKUP(D266,'Technology Share'!F:P,HLOOKUP(C266,'Technology Share'!$G$1:$P$2,2,FALSE),FALSE))</f>
        <v>0</v>
      </c>
    </row>
    <row r="267" spans="1:6" x14ac:dyDescent="0.25">
      <c r="A267">
        <f t="shared" si="15"/>
        <v>1</v>
      </c>
      <c r="B267" t="s">
        <v>0</v>
      </c>
      <c r="C267">
        <f t="shared" si="16"/>
        <v>2050</v>
      </c>
      <c r="D267" t="str">
        <f t="shared" si="17"/>
        <v>PUBBDGDCOSTGHTSSMACW_23</v>
      </c>
      <c r="E267" t="str">
        <f>_xlfn.XLOOKUP(D267,'NZ50-1_tech_groups'!A:A,'NZ50-1_tech_groups'!B:B)</f>
        <v>NZ50-ENE-1-PUBBDG</v>
      </c>
      <c r="F267">
        <f>IF(VLOOKUP(D267,'Technology Share'!F:P,HLOOKUP(C267,'Technology Share'!$F$1:$P$2,2,FALSE),FALSE)=1,"",VLOOKUP(D267,'Technology Share'!F:P,HLOOKUP(C267,'Technology Share'!$G$1:$P$2,2,FALSE),FALSE))</f>
        <v>0</v>
      </c>
    </row>
    <row r="268" spans="1:6" x14ac:dyDescent="0.25">
      <c r="A268">
        <f t="shared" si="15"/>
        <v>1</v>
      </c>
      <c r="B268" t="s">
        <v>0</v>
      </c>
      <c r="C268">
        <f t="shared" si="16"/>
        <v>2050</v>
      </c>
      <c r="D268" t="str">
        <f t="shared" si="17"/>
        <v>RESBDGDCOCONHEPLARHWC_23</v>
      </c>
      <c r="E268" t="str">
        <f>_xlfn.XLOOKUP(D268,'NZ50-1_tech_groups'!A:A,'NZ50-1_tech_groups'!B:B)</f>
        <v>NZ50-ENE-1-RESBDG</v>
      </c>
      <c r="F268">
        <f>IF(VLOOKUP(D268,'Technology Share'!F:P,HLOOKUP(C268,'Technology Share'!$F$1:$P$2,2,FALSE),FALSE)=1,"",VLOOKUP(D268,'Technology Share'!F:P,HLOOKUP(C268,'Technology Share'!$G$1:$P$2,2,FALSE),FALSE))</f>
        <v>0</v>
      </c>
    </row>
    <row r="269" spans="1:6" x14ac:dyDescent="0.25">
      <c r="A269">
        <f t="shared" si="15"/>
        <v>1</v>
      </c>
      <c r="B269" t="s">
        <v>0</v>
      </c>
      <c r="C269">
        <f t="shared" si="16"/>
        <v>2050</v>
      </c>
      <c r="D269" t="str">
        <f t="shared" si="17"/>
        <v>RESBDGDCOCONHEPMEDHWC_23</v>
      </c>
      <c r="E269" t="str">
        <f>_xlfn.XLOOKUP(D269,'NZ50-1_tech_groups'!A:A,'NZ50-1_tech_groups'!B:B)</f>
        <v>NZ50-ENE-1-RESBDG</v>
      </c>
      <c r="F269">
        <f>IF(VLOOKUP(D269,'Technology Share'!F:P,HLOOKUP(C269,'Technology Share'!$F$1:$P$2,2,FALSE),FALSE)=1,"",VLOOKUP(D269,'Technology Share'!F:P,HLOOKUP(C269,'Technology Share'!$G$1:$P$2,2,FALSE),FALSE))</f>
        <v>0</v>
      </c>
    </row>
    <row r="270" spans="1:6" x14ac:dyDescent="0.25">
      <c r="A270">
        <f t="shared" si="15"/>
        <v>1</v>
      </c>
      <c r="B270" t="s">
        <v>0</v>
      </c>
      <c r="C270">
        <f t="shared" si="16"/>
        <v>2050</v>
      </c>
      <c r="D270" t="str">
        <f t="shared" si="17"/>
        <v>RESBDGDCOCONHEPSMAHWC_23</v>
      </c>
      <c r="E270" t="str">
        <f>_xlfn.XLOOKUP(D270,'NZ50-1_tech_groups'!A:A,'NZ50-1_tech_groups'!B:B)</f>
        <v>NZ50-ENE-1-RESBDG</v>
      </c>
      <c r="F270">
        <f>IF(VLOOKUP(D270,'Technology Share'!F:P,HLOOKUP(C270,'Technology Share'!$F$1:$P$2,2,FALSE),FALSE)=1,"",VLOOKUP(D270,'Technology Share'!F:P,HLOOKUP(C270,'Technology Share'!$G$1:$P$2,2,FALSE),FALSE))</f>
        <v>0</v>
      </c>
    </row>
    <row r="271" spans="1:6" hidden="1" x14ac:dyDescent="0.25">
      <c r="A271">
        <f t="shared" si="15"/>
        <v>0</v>
      </c>
      <c r="B271" t="s">
        <v>0</v>
      </c>
      <c r="C271">
        <f t="shared" si="16"/>
        <v>2050</v>
      </c>
      <c r="D271" t="str">
        <f t="shared" si="17"/>
        <v>RESBDGDCOPRDDLAENWELC_23</v>
      </c>
      <c r="E271" t="str">
        <f>_xlfn.XLOOKUP(D271,'NZ50-1_tech_groups'!A:A,'NZ50-1_tech_groups'!B:B)</f>
        <v>NZ50-ENE-1-RESBDG</v>
      </c>
      <c r="F271" t="str">
        <f>IF(VLOOKUP(D271,'Technology Share'!F:P,HLOOKUP(C271,'Technology Share'!$F$1:$P$2,2,FALSE),FALSE)=1,"",VLOOKUP(D271,'Technology Share'!F:P,HLOOKUP(C271,'Technology Share'!$G$1:$P$2,2,FALSE),FALSE))</f>
        <v/>
      </c>
    </row>
    <row r="272" spans="1:6" hidden="1" x14ac:dyDescent="0.25">
      <c r="A272">
        <f t="shared" si="15"/>
        <v>0</v>
      </c>
      <c r="B272" t="s">
        <v>0</v>
      </c>
      <c r="C272">
        <f t="shared" si="16"/>
        <v>2050</v>
      </c>
      <c r="D272" t="str">
        <f t="shared" si="17"/>
        <v>RESBDGDCOPRDHEPENWELC_23</v>
      </c>
      <c r="E272" t="str">
        <f>_xlfn.XLOOKUP(D272,'NZ50-1_tech_groups'!A:A,'NZ50-1_tech_groups'!B:B)</f>
        <v>NZ50-ENE-1-RESBDG</v>
      </c>
      <c r="F272" t="str">
        <f>IF(VLOOKUP(D272,'Technology Share'!F:P,HLOOKUP(C272,'Technology Share'!$F$1:$P$2,2,FALSE),FALSE)=1,"",VLOOKUP(D272,'Technology Share'!F:P,HLOOKUP(C272,'Technology Share'!$G$1:$P$2,2,FALSE),FALSE))</f>
        <v/>
      </c>
    </row>
    <row r="273" spans="1:6" x14ac:dyDescent="0.25">
      <c r="A273">
        <f t="shared" si="15"/>
        <v>1</v>
      </c>
      <c r="B273" t="s">
        <v>0</v>
      </c>
      <c r="C273">
        <f t="shared" si="16"/>
        <v>2050</v>
      </c>
      <c r="D273" t="str">
        <f t="shared" si="17"/>
        <v>RESBDGDCOPRDHEPLARELC_23</v>
      </c>
      <c r="E273" t="str">
        <f>_xlfn.XLOOKUP(D273,'NZ50-1_tech_groups'!A:A,'NZ50-1_tech_groups'!B:B)</f>
        <v>NZ50-ENE-1-RESBDG</v>
      </c>
      <c r="F273">
        <f>IF(VLOOKUP(D273,'Technology Share'!F:P,HLOOKUP(C273,'Technology Share'!$F$1:$P$2,2,FALSE),FALSE)=1,"",VLOOKUP(D273,'Technology Share'!F:P,HLOOKUP(C273,'Technology Share'!$G$1:$P$2,2,FALSE),FALSE))</f>
        <v>0</v>
      </c>
    </row>
    <row r="274" spans="1:6" x14ac:dyDescent="0.25">
      <c r="A274">
        <f t="shared" si="15"/>
        <v>1</v>
      </c>
      <c r="B274" t="s">
        <v>0</v>
      </c>
      <c r="C274">
        <f t="shared" si="16"/>
        <v>2050</v>
      </c>
      <c r="D274" t="str">
        <f t="shared" si="17"/>
        <v>RESBDGDCOPRDHEPLARHWP_23</v>
      </c>
      <c r="E274" t="str">
        <f>_xlfn.XLOOKUP(D274,'NZ50-1_tech_groups'!A:A,'NZ50-1_tech_groups'!B:B)</f>
        <v>NZ50-ENE-1-RESBDG</v>
      </c>
      <c r="F274">
        <f>IF(VLOOKUP(D274,'Technology Share'!F:P,HLOOKUP(C274,'Technology Share'!$F$1:$P$2,2,FALSE),FALSE)=1,"",VLOOKUP(D274,'Technology Share'!F:P,HLOOKUP(C274,'Technology Share'!$G$1:$P$2,2,FALSE),FALSE))</f>
        <v>0</v>
      </c>
    </row>
    <row r="275" spans="1:6" x14ac:dyDescent="0.25">
      <c r="A275">
        <f t="shared" si="15"/>
        <v>1</v>
      </c>
      <c r="B275" t="s">
        <v>0</v>
      </c>
      <c r="C275">
        <f t="shared" si="16"/>
        <v>2050</v>
      </c>
      <c r="D275" t="str">
        <f t="shared" si="17"/>
        <v>RESBDGDCOPRDHEPMEDELC_23</v>
      </c>
      <c r="E275" t="str">
        <f>_xlfn.XLOOKUP(D275,'NZ50-1_tech_groups'!A:A,'NZ50-1_tech_groups'!B:B)</f>
        <v>NZ50-ENE-1-RESBDG</v>
      </c>
      <c r="F275">
        <f>IF(VLOOKUP(D275,'Technology Share'!F:P,HLOOKUP(C275,'Technology Share'!$F$1:$P$2,2,FALSE),FALSE)=1,"",VLOOKUP(D275,'Technology Share'!F:P,HLOOKUP(C275,'Technology Share'!$G$1:$P$2,2,FALSE),FALSE))</f>
        <v>0</v>
      </c>
    </row>
    <row r="276" spans="1:6" x14ac:dyDescent="0.25">
      <c r="A276">
        <f t="shared" si="15"/>
        <v>1</v>
      </c>
      <c r="B276" t="s">
        <v>0</v>
      </c>
      <c r="C276">
        <f t="shared" si="16"/>
        <v>2050</v>
      </c>
      <c r="D276" t="str">
        <f t="shared" si="17"/>
        <v>RESBDGDCOPRDHEPMEDHWP_23</v>
      </c>
      <c r="E276" t="str">
        <f>_xlfn.XLOOKUP(D276,'NZ50-1_tech_groups'!A:A,'NZ50-1_tech_groups'!B:B)</f>
        <v>NZ50-ENE-1-RESBDG</v>
      </c>
      <c r="F276">
        <f>IF(VLOOKUP(D276,'Technology Share'!F:P,HLOOKUP(C276,'Technology Share'!$F$1:$P$2,2,FALSE),FALSE)=1,"",VLOOKUP(D276,'Technology Share'!F:P,HLOOKUP(C276,'Technology Share'!$G$1:$P$2,2,FALSE),FALSE))</f>
        <v>0</v>
      </c>
    </row>
    <row r="277" spans="1:6" x14ac:dyDescent="0.25">
      <c r="A277">
        <f t="shared" si="15"/>
        <v>1</v>
      </c>
      <c r="B277" t="s">
        <v>0</v>
      </c>
      <c r="C277">
        <f t="shared" si="16"/>
        <v>2050</v>
      </c>
      <c r="D277" t="str">
        <f t="shared" si="17"/>
        <v>RESBDGDCOPRDHEPSMAELC_23</v>
      </c>
      <c r="E277" t="str">
        <f>_xlfn.XLOOKUP(D277,'NZ50-1_tech_groups'!A:A,'NZ50-1_tech_groups'!B:B)</f>
        <v>NZ50-ENE-1-RESBDG</v>
      </c>
      <c r="F277">
        <f>IF(VLOOKUP(D277,'Technology Share'!F:P,HLOOKUP(C277,'Technology Share'!$F$1:$P$2,2,FALSE),FALSE)=1,"",VLOOKUP(D277,'Technology Share'!F:P,HLOOKUP(C277,'Technology Share'!$G$1:$P$2,2,FALSE),FALSE))</f>
        <v>0</v>
      </c>
    </row>
    <row r="278" spans="1:6" x14ac:dyDescent="0.25">
      <c r="A278">
        <f t="shared" si="15"/>
        <v>1</v>
      </c>
      <c r="B278" t="s">
        <v>0</v>
      </c>
      <c r="C278">
        <f t="shared" si="16"/>
        <v>2050</v>
      </c>
      <c r="D278" t="str">
        <f t="shared" si="17"/>
        <v>RESBDGDCOPRDHEPSMAHWP_23</v>
      </c>
      <c r="E278" t="str">
        <f>_xlfn.XLOOKUP(D278,'NZ50-1_tech_groups'!A:A,'NZ50-1_tech_groups'!B:B)</f>
        <v>NZ50-ENE-1-RESBDG</v>
      </c>
      <c r="F278">
        <f>IF(VLOOKUP(D278,'Technology Share'!F:P,HLOOKUP(C278,'Technology Share'!$F$1:$P$2,2,FALSE),FALSE)=1,"",VLOOKUP(D278,'Technology Share'!F:P,HLOOKUP(C278,'Technology Share'!$G$1:$P$2,2,FALSE),FALSE))</f>
        <v>0</v>
      </c>
    </row>
    <row r="279" spans="1:6" x14ac:dyDescent="0.25">
      <c r="A279">
        <f t="shared" si="15"/>
        <v>1</v>
      </c>
      <c r="B279" t="s">
        <v>0</v>
      </c>
      <c r="C279">
        <f t="shared" si="16"/>
        <v>2050</v>
      </c>
      <c r="D279" t="str">
        <f t="shared" si="17"/>
        <v>RESBDGDCOSTGHTSLARCW_23</v>
      </c>
      <c r="E279" t="str">
        <f>_xlfn.XLOOKUP(D279,'NZ50-1_tech_groups'!A:A,'NZ50-1_tech_groups'!B:B)</f>
        <v>NZ50-ENE-1-RESBDG</v>
      </c>
      <c r="F279">
        <f>IF(VLOOKUP(D279,'Technology Share'!F:P,HLOOKUP(C279,'Technology Share'!$F$1:$P$2,2,FALSE),FALSE)=1,"",VLOOKUP(D279,'Technology Share'!F:P,HLOOKUP(C279,'Technology Share'!$G$1:$P$2,2,FALSE),FALSE))</f>
        <v>0</v>
      </c>
    </row>
    <row r="280" spans="1:6" x14ac:dyDescent="0.25">
      <c r="A280">
        <f t="shared" si="15"/>
        <v>1</v>
      </c>
      <c r="B280" t="s">
        <v>0</v>
      </c>
      <c r="C280">
        <f t="shared" si="16"/>
        <v>2050</v>
      </c>
      <c r="D280" t="str">
        <f t="shared" si="17"/>
        <v>RESBDGDCOSTGHTSMEDCW_23</v>
      </c>
      <c r="E280" t="str">
        <f>_xlfn.XLOOKUP(D280,'NZ50-1_tech_groups'!A:A,'NZ50-1_tech_groups'!B:B)</f>
        <v>NZ50-ENE-1-RESBDG</v>
      </c>
      <c r="F280">
        <f>IF(VLOOKUP(D280,'Technology Share'!F:P,HLOOKUP(C280,'Technology Share'!$F$1:$P$2,2,FALSE),FALSE)=1,"",VLOOKUP(D280,'Technology Share'!F:P,HLOOKUP(C280,'Technology Share'!$G$1:$P$2,2,FALSE),FALSE))</f>
        <v>0</v>
      </c>
    </row>
    <row r="281" spans="1:6" x14ac:dyDescent="0.25">
      <c r="A281">
        <f t="shared" si="15"/>
        <v>1</v>
      </c>
      <c r="B281" t="s">
        <v>0</v>
      </c>
      <c r="C281">
        <f t="shared" si="16"/>
        <v>2050</v>
      </c>
      <c r="D281" t="str">
        <f t="shared" si="17"/>
        <v>RESBDGDCOSTGHTSSMACW_23</v>
      </c>
      <c r="E281" t="str">
        <f>_xlfn.XLOOKUP(D281,'NZ50-1_tech_groups'!A:A,'NZ50-1_tech_groups'!B:B)</f>
        <v>NZ50-ENE-1-RESBDG</v>
      </c>
      <c r="F281">
        <f>IF(VLOOKUP(D281,'Technology Share'!F:P,HLOOKUP(C281,'Technology Share'!$F$1:$P$2,2,FALSE),FALSE)=1,"",VLOOKUP(D281,'Technology Share'!F:P,HLOOKUP(C281,'Technology Share'!$G$1:$P$2,2,FALSE),FALSE))</f>
        <v>0</v>
      </c>
    </row>
  </sheetData>
  <autoFilter ref="A1:G281" xr:uid="{7EC68366-BC63-49E1-90EA-A2D2F4D88240}">
    <filterColumn colId="0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Technology Share</vt:lpstr>
      <vt:lpstr>NZ50-1_tech_groups</vt:lpstr>
      <vt:lpstr>NZ50-1_groups</vt:lpstr>
      <vt:lpstr>NZ50-1_MaxShareGroupWeight</vt:lpstr>
      <vt:lpstr>NZ50-1_MaxShareGroupTarget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2023-03-02T14:27:43Z</dcterms:modified>
</cp:coreProperties>
</file>