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OA-TO\data_files\import_data\4_Net-zero_2040\5_Policy\2_Transport\NZ40-TRA-2\"/>
    </mc:Choice>
  </mc:AlternateContent>
  <xr:revisionPtr revIDLastSave="0" documentId="13_ncr:1_{BBC2ACD0-8FF8-4126-AE47-8B6F07EBBFCB}" xr6:coauthVersionLast="47" xr6:coauthVersionMax="47" xr10:uidLastSave="{00000000-0000-0000-0000-000000000000}"/>
  <bookViews>
    <workbookView xWindow="28680" yWindow="-120" windowWidth="29040" windowHeight="15840" xr2:uid="{9231CC9A-FC03-4CCF-B823-5CB78778276D}"/>
  </bookViews>
  <sheets>
    <sheet name="Technology share" sheetId="12" r:id="rId1"/>
    <sheet name="NZ40-2_tech_groups" sheetId="5" r:id="rId2"/>
    <sheet name="NZ40-2_groups" sheetId="6" r:id="rId3"/>
    <sheet name="NZ40-2_MinShareGroupWeight" sheetId="13" r:id="rId4"/>
    <sheet name="NZ40-2_MinShareGroupTarget" sheetId="4" r:id="rId5"/>
  </sheets>
  <definedNames>
    <definedName name="_xlnm._FilterDatabase" localSheetId="4" hidden="1">'NZ40-2_MinShareGroupTarget'!$A$1:$G$145</definedName>
    <definedName name="_xlnm._FilterDatabase" localSheetId="1" hidden="1">'NZ40-2_tech_groups'!$A$1:$C$118</definedName>
    <definedName name="_xlnm._FilterDatabase" localSheetId="0" hidden="1">'Technology share'!$A$2:$P$60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2" i="5"/>
  <c r="A5" i="5"/>
  <c r="A6" i="5"/>
  <c r="A7" i="5"/>
  <c r="A8" i="5"/>
  <c r="A9" i="5"/>
  <c r="A10" i="5"/>
  <c r="A11" i="5"/>
  <c r="C51" i="4"/>
  <c r="C99" i="4" s="1"/>
  <c r="C52" i="4"/>
  <c r="C100" i="4" s="1"/>
  <c r="C53" i="4"/>
  <c r="C101" i="4" s="1"/>
  <c r="C54" i="4"/>
  <c r="C102" i="4" s="1"/>
  <c r="C55" i="4"/>
  <c r="C103" i="4" s="1"/>
  <c r="C56" i="4"/>
  <c r="C104" i="4" s="1"/>
  <c r="C57" i="4"/>
  <c r="C105" i="4" s="1"/>
  <c r="C58" i="4"/>
  <c r="C106" i="4" s="1"/>
  <c r="C59" i="4"/>
  <c r="C107" i="4" s="1"/>
  <c r="C60" i="4"/>
  <c r="C108" i="4" s="1"/>
  <c r="C61" i="4"/>
  <c r="C109" i="4" s="1"/>
  <c r="C62" i="4"/>
  <c r="C110" i="4" s="1"/>
  <c r="C63" i="4"/>
  <c r="C111" i="4" s="1"/>
  <c r="C64" i="4"/>
  <c r="C112" i="4" s="1"/>
  <c r="C65" i="4"/>
  <c r="C113" i="4" s="1"/>
  <c r="C66" i="4"/>
  <c r="C114" i="4" s="1"/>
  <c r="C67" i="4"/>
  <c r="C115" i="4" s="1"/>
  <c r="C68" i="4"/>
  <c r="C116" i="4" s="1"/>
  <c r="C69" i="4"/>
  <c r="C117" i="4" s="1"/>
  <c r="C70" i="4"/>
  <c r="C118" i="4" s="1"/>
  <c r="C71" i="4"/>
  <c r="C119" i="4" s="1"/>
  <c r="C72" i="4"/>
  <c r="C120" i="4" s="1"/>
  <c r="C73" i="4"/>
  <c r="C121" i="4" s="1"/>
  <c r="C74" i="4"/>
  <c r="C75" i="4"/>
  <c r="C123" i="4" s="1"/>
  <c r="C76" i="4"/>
  <c r="C124" i="4" s="1"/>
  <c r="C77" i="4"/>
  <c r="C125" i="4" s="1"/>
  <c r="C78" i="4"/>
  <c r="C126" i="4" s="1"/>
  <c r="C79" i="4"/>
  <c r="C127" i="4" s="1"/>
  <c r="C80" i="4"/>
  <c r="C128" i="4" s="1"/>
  <c r="C81" i="4"/>
  <c r="C129" i="4" s="1"/>
  <c r="C82" i="4"/>
  <c r="C130" i="4" s="1"/>
  <c r="C83" i="4"/>
  <c r="C131" i="4" s="1"/>
  <c r="C84" i="4"/>
  <c r="C132" i="4" s="1"/>
  <c r="C85" i="4"/>
  <c r="C133" i="4" s="1"/>
  <c r="C86" i="4"/>
  <c r="C134" i="4" s="1"/>
  <c r="C87" i="4"/>
  <c r="C135" i="4" s="1"/>
  <c r="C88" i="4"/>
  <c r="C136" i="4" s="1"/>
  <c r="C89" i="4"/>
  <c r="C137" i="4" s="1"/>
  <c r="C90" i="4"/>
  <c r="C91" i="4"/>
  <c r="C139" i="4" s="1"/>
  <c r="C92" i="4"/>
  <c r="C140" i="4" s="1"/>
  <c r="C93" i="4"/>
  <c r="C141" i="4" s="1"/>
  <c r="C94" i="4"/>
  <c r="C142" i="4" s="1"/>
  <c r="C95" i="4"/>
  <c r="C143" i="4" s="1"/>
  <c r="C96" i="4"/>
  <c r="C144" i="4" s="1"/>
  <c r="C97" i="4"/>
  <c r="C50" i="4"/>
  <c r="C98" i="4" s="1"/>
  <c r="C122" i="4" l="1"/>
  <c r="C145" i="4"/>
  <c r="C138" i="4"/>
  <c r="A20" i="12" l="1"/>
  <c r="A21" i="12"/>
  <c r="A36" i="12"/>
  <c r="A37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19" i="12"/>
  <c r="A3" i="5" l="1"/>
  <c r="A4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2" i="5"/>
  <c r="B40" i="13" l="1"/>
  <c r="B28" i="13"/>
  <c r="D28" i="4" s="1"/>
  <c r="D76" i="4" s="1"/>
  <c r="B17" i="13"/>
  <c r="D17" i="4" s="1"/>
  <c r="D65" i="4" s="1"/>
  <c r="B5" i="13"/>
  <c r="D5" i="4" s="1"/>
  <c r="D53" i="4" s="1"/>
  <c r="B39" i="13"/>
  <c r="B27" i="13"/>
  <c r="D27" i="4" s="1"/>
  <c r="D75" i="4" s="1"/>
  <c r="B16" i="13"/>
  <c r="D16" i="4" s="1"/>
  <c r="D64" i="4" s="1"/>
  <c r="B4" i="13"/>
  <c r="D4" i="4" s="1"/>
  <c r="D52" i="4" s="1"/>
  <c r="B49" i="13"/>
  <c r="B38" i="13"/>
  <c r="D38" i="4" s="1"/>
  <c r="D86" i="4" s="1"/>
  <c r="B26" i="13"/>
  <c r="D26" i="4" s="1"/>
  <c r="D74" i="4" s="1"/>
  <c r="B15" i="13"/>
  <c r="D15" i="4" s="1"/>
  <c r="D63" i="4" s="1"/>
  <c r="B37" i="13"/>
  <c r="D37" i="4" s="1"/>
  <c r="D85" i="4" s="1"/>
  <c r="B25" i="13"/>
  <c r="D25" i="4" s="1"/>
  <c r="D73" i="4" s="1"/>
  <c r="A3" i="6"/>
  <c r="B46" i="13"/>
  <c r="B35" i="13"/>
  <c r="D35" i="4" s="1"/>
  <c r="D83" i="4" s="1"/>
  <c r="C35" i="13"/>
  <c r="B24" i="13"/>
  <c r="D24" i="4" s="1"/>
  <c r="D72" i="4" s="1"/>
  <c r="B12" i="13"/>
  <c r="D12" i="4" s="1"/>
  <c r="D60" i="4" s="1"/>
  <c r="B14" i="13"/>
  <c r="D14" i="4" s="1"/>
  <c r="D62" i="4" s="1"/>
  <c r="B23" i="13"/>
  <c r="D23" i="4" s="1"/>
  <c r="D71" i="4" s="1"/>
  <c r="B48" i="13"/>
  <c r="B47" i="13"/>
  <c r="A4" i="6"/>
  <c r="A2" i="6"/>
  <c r="B2" i="13"/>
  <c r="D2" i="4" s="1"/>
  <c r="D50" i="4" s="1"/>
  <c r="B11" i="13"/>
  <c r="D11" i="4" s="1"/>
  <c r="D59" i="4" s="1"/>
  <c r="B45" i="13"/>
  <c r="B33" i="13"/>
  <c r="D33" i="4" s="1"/>
  <c r="D81" i="4" s="1"/>
  <c r="B22" i="13"/>
  <c r="D22" i="4" s="1"/>
  <c r="D70" i="4" s="1"/>
  <c r="B10" i="13"/>
  <c r="D10" i="4" s="1"/>
  <c r="D58" i="4" s="1"/>
  <c r="B36" i="13"/>
  <c r="D36" i="4" s="1"/>
  <c r="D84" i="4" s="1"/>
  <c r="B34" i="13"/>
  <c r="D34" i="4" s="1"/>
  <c r="D82" i="4" s="1"/>
  <c r="B44" i="13"/>
  <c r="B21" i="13"/>
  <c r="D21" i="4" s="1"/>
  <c r="D69" i="4" s="1"/>
  <c r="B9" i="13"/>
  <c r="D9" i="4" s="1"/>
  <c r="D57" i="4" s="1"/>
  <c r="B13" i="13"/>
  <c r="D13" i="4" s="1"/>
  <c r="D61" i="4" s="1"/>
  <c r="B32" i="13"/>
  <c r="D32" i="4" s="1"/>
  <c r="D80" i="4" s="1"/>
  <c r="B43" i="13"/>
  <c r="B31" i="13"/>
  <c r="D31" i="4" s="1"/>
  <c r="D79" i="4" s="1"/>
  <c r="B20" i="13"/>
  <c r="D20" i="4" s="1"/>
  <c r="D68" i="4" s="1"/>
  <c r="B8" i="13"/>
  <c r="D8" i="4" s="1"/>
  <c r="D56" i="4" s="1"/>
  <c r="B3" i="13"/>
  <c r="D3" i="4" s="1"/>
  <c r="D51" i="4" s="1"/>
  <c r="B30" i="13"/>
  <c r="D30" i="4" s="1"/>
  <c r="D78" i="4" s="1"/>
  <c r="B19" i="13"/>
  <c r="D19" i="4" s="1"/>
  <c r="D67" i="4" s="1"/>
  <c r="B7" i="13"/>
  <c r="D7" i="4" s="1"/>
  <c r="D55" i="4" s="1"/>
  <c r="B42" i="13"/>
  <c r="B41" i="13"/>
  <c r="B29" i="13"/>
  <c r="D29" i="4" s="1"/>
  <c r="D77" i="4" s="1"/>
  <c r="B18" i="13"/>
  <c r="D18" i="4" s="1"/>
  <c r="D66" i="4" s="1"/>
  <c r="B6" i="13"/>
  <c r="D6" i="4" s="1"/>
  <c r="D54" i="4" s="1"/>
  <c r="F24" i="4"/>
  <c r="A24" i="4" s="1"/>
  <c r="F21" i="4"/>
  <c r="A21" i="4" s="1"/>
  <c r="F28" i="4"/>
  <c r="A28" i="4" s="1"/>
  <c r="C33" i="13"/>
  <c r="E28" i="4"/>
  <c r="C15" i="13"/>
  <c r="C37" i="13"/>
  <c r="C23" i="13"/>
  <c r="F38" i="4" l="1"/>
  <c r="A38" i="4" s="1"/>
  <c r="F26" i="4"/>
  <c r="A26" i="4" s="1"/>
  <c r="E24" i="4"/>
  <c r="C5" i="13"/>
  <c r="C6" i="13"/>
  <c r="F22" i="4"/>
  <c r="A22" i="4" s="1"/>
  <c r="E37" i="4"/>
  <c r="F17" i="4"/>
  <c r="A17" i="4" s="1"/>
  <c r="F32" i="4"/>
  <c r="A32" i="4" s="1"/>
  <c r="E32" i="4"/>
  <c r="F34" i="4"/>
  <c r="A34" i="4" s="1"/>
  <c r="E34" i="4"/>
  <c r="F23" i="4"/>
  <c r="A23" i="4" s="1"/>
  <c r="F33" i="4"/>
  <c r="A33" i="4" s="1"/>
  <c r="C34" i="13"/>
  <c r="F35" i="4"/>
  <c r="A35" i="4" s="1"/>
  <c r="F11" i="4"/>
  <c r="A11" i="4" s="1"/>
  <c r="C8" i="13"/>
  <c r="C2" i="13"/>
  <c r="E9" i="4"/>
  <c r="E23" i="4"/>
  <c r="C9" i="13"/>
  <c r="F2" i="4"/>
  <c r="A2" i="4" s="1"/>
  <c r="C24" i="13"/>
  <c r="F9" i="4"/>
  <c r="A9" i="4" s="1"/>
  <c r="C27" i="13"/>
  <c r="E27" i="4"/>
  <c r="F12" i="4"/>
  <c r="A12" i="4" s="1"/>
  <c r="E7" i="4"/>
  <c r="E15" i="4"/>
  <c r="C10" i="13"/>
  <c r="F27" i="4"/>
  <c r="A27" i="4" s="1"/>
  <c r="C12" i="13"/>
  <c r="F15" i="4"/>
  <c r="A15" i="4" s="1"/>
  <c r="F10" i="4"/>
  <c r="A10" i="4" s="1"/>
  <c r="F4" i="4"/>
  <c r="A4" i="4" s="1"/>
  <c r="C18" i="13"/>
  <c r="C28" i="13"/>
  <c r="F29" i="4"/>
  <c r="A29" i="4" s="1"/>
  <c r="F30" i="4"/>
  <c r="A30" i="4" s="1"/>
  <c r="F7" i="4"/>
  <c r="A7" i="4" s="1"/>
  <c r="E29" i="4"/>
  <c r="C11" i="13"/>
  <c r="F8" i="4"/>
  <c r="A8" i="4" s="1"/>
  <c r="C7" i="13"/>
  <c r="E38" i="4"/>
  <c r="F5" i="4"/>
  <c r="A5" i="4" s="1"/>
  <c r="C25" i="13"/>
  <c r="F31" i="4"/>
  <c r="A31" i="4" s="1"/>
  <c r="E25" i="4"/>
  <c r="F25" i="4"/>
  <c r="A25" i="4" s="1"/>
  <c r="C14" i="13"/>
  <c r="C30" i="13"/>
  <c r="C16" i="13"/>
  <c r="E18" i="4"/>
  <c r="F16" i="4"/>
  <c r="A16" i="4" s="1"/>
  <c r="F18" i="4"/>
  <c r="A18" i="4" s="1"/>
  <c r="C38" i="13"/>
  <c r="E30" i="4"/>
  <c r="C36" i="13"/>
  <c r="F19" i="4"/>
  <c r="A19" i="4" s="1"/>
  <c r="F13" i="4"/>
  <c r="A13" i="4" s="1"/>
  <c r="C20" i="13"/>
  <c r="F36" i="4"/>
  <c r="A36" i="4" s="1"/>
  <c r="E36" i="4"/>
  <c r="F14" i="4"/>
  <c r="A14" i="4" s="1"/>
  <c r="E14" i="4"/>
  <c r="F20" i="4"/>
  <c r="A20" i="4" s="1"/>
  <c r="C13" i="13"/>
  <c r="E77" i="4"/>
  <c r="D125" i="4"/>
  <c r="F77" i="4"/>
  <c r="A77" i="4" s="1"/>
  <c r="E81" i="4"/>
  <c r="D129" i="4"/>
  <c r="F81" i="4"/>
  <c r="A81" i="4" s="1"/>
  <c r="D119" i="4"/>
  <c r="E71" i="4"/>
  <c r="F71" i="4"/>
  <c r="A71" i="4" s="1"/>
  <c r="E86" i="4"/>
  <c r="D134" i="4"/>
  <c r="F86" i="4"/>
  <c r="A86" i="4" s="1"/>
  <c r="D115" i="4"/>
  <c r="E67" i="4"/>
  <c r="F67" i="4"/>
  <c r="A67" i="4" s="1"/>
  <c r="E84" i="4"/>
  <c r="D132" i="4"/>
  <c r="F84" i="4"/>
  <c r="A84" i="4" s="1"/>
  <c r="E62" i="4"/>
  <c r="F62" i="4"/>
  <c r="A62" i="4" s="1"/>
  <c r="D110" i="4"/>
  <c r="D46" i="4"/>
  <c r="D94" i="4" s="1"/>
  <c r="C46" i="13"/>
  <c r="F6" i="4"/>
  <c r="A6" i="4" s="1"/>
  <c r="D41" i="4"/>
  <c r="D89" i="4" s="1"/>
  <c r="C41" i="13"/>
  <c r="D116" i="4"/>
  <c r="F68" i="4"/>
  <c r="A68" i="4" s="1"/>
  <c r="E68" i="4"/>
  <c r="F61" i="4"/>
  <c r="A61" i="4" s="1"/>
  <c r="D109" i="4"/>
  <c r="E61" i="4"/>
  <c r="D45" i="4"/>
  <c r="D93" i="4" s="1"/>
  <c r="C45" i="13"/>
  <c r="C49" i="13"/>
  <c r="D49" i="4"/>
  <c r="D97" i="4" s="1"/>
  <c r="F78" i="4"/>
  <c r="A78" i="4" s="1"/>
  <c r="D126" i="4"/>
  <c r="E78" i="4"/>
  <c r="D121" i="4"/>
  <c r="E73" i="4"/>
  <c r="F73" i="4"/>
  <c r="A73" i="4" s="1"/>
  <c r="F53" i="4"/>
  <c r="A53" i="4" s="1"/>
  <c r="D101" i="4"/>
  <c r="E53" i="4"/>
  <c r="E79" i="4"/>
  <c r="F79" i="4"/>
  <c r="A79" i="4" s="1"/>
  <c r="D127" i="4"/>
  <c r="D105" i="4"/>
  <c r="E57" i="4"/>
  <c r="F57" i="4"/>
  <c r="A57" i="4" s="1"/>
  <c r="E59" i="4"/>
  <c r="F59" i="4"/>
  <c r="A59" i="4" s="1"/>
  <c r="D107" i="4"/>
  <c r="D133" i="4"/>
  <c r="E85" i="4"/>
  <c r="F85" i="4"/>
  <c r="A85" i="4" s="1"/>
  <c r="E52" i="4"/>
  <c r="F52" i="4"/>
  <c r="A52" i="4" s="1"/>
  <c r="D100" i="4"/>
  <c r="E50" i="4"/>
  <c r="F50" i="4"/>
  <c r="A50" i="4" s="1"/>
  <c r="D98" i="4"/>
  <c r="E65" i="4"/>
  <c r="F65" i="4"/>
  <c r="A65" i="4" s="1"/>
  <c r="D113" i="4"/>
  <c r="D42" i="4"/>
  <c r="D90" i="4" s="1"/>
  <c r="C42" i="13"/>
  <c r="E51" i="4"/>
  <c r="D99" i="4"/>
  <c r="F51" i="4"/>
  <c r="A51" i="4" s="1"/>
  <c r="C43" i="13"/>
  <c r="D43" i="4"/>
  <c r="D91" i="4" s="1"/>
  <c r="E64" i="4"/>
  <c r="D112" i="4"/>
  <c r="F64" i="4"/>
  <c r="A64" i="4" s="1"/>
  <c r="F69" i="4"/>
  <c r="A69" i="4" s="1"/>
  <c r="E69" i="4"/>
  <c r="D117" i="4"/>
  <c r="E58" i="4"/>
  <c r="D106" i="4"/>
  <c r="F58" i="4"/>
  <c r="A58" i="4" s="1"/>
  <c r="E60" i="4"/>
  <c r="F60" i="4"/>
  <c r="A60" i="4" s="1"/>
  <c r="D108" i="4"/>
  <c r="F76" i="4"/>
  <c r="A76" i="4" s="1"/>
  <c r="D124" i="4"/>
  <c r="E76" i="4"/>
  <c r="C31" i="13"/>
  <c r="F3" i="4"/>
  <c r="A3" i="4" s="1"/>
  <c r="F54" i="4"/>
  <c r="A54" i="4" s="1"/>
  <c r="D102" i="4"/>
  <c r="E54" i="4"/>
  <c r="C44" i="13"/>
  <c r="D44" i="4"/>
  <c r="D92" i="4" s="1"/>
  <c r="C47" i="13"/>
  <c r="D47" i="4"/>
  <c r="D95" i="4" s="1"/>
  <c r="E63" i="4"/>
  <c r="D111" i="4"/>
  <c r="F63" i="4"/>
  <c r="A63" i="4" s="1"/>
  <c r="E75" i="4"/>
  <c r="D123" i="4"/>
  <c r="F75" i="4"/>
  <c r="A75" i="4" s="1"/>
  <c r="E80" i="4"/>
  <c r="D128" i="4"/>
  <c r="F80" i="4"/>
  <c r="A80" i="4" s="1"/>
  <c r="C48" i="13"/>
  <c r="D48" i="4"/>
  <c r="D96" i="4" s="1"/>
  <c r="D120" i="4"/>
  <c r="E72" i="4"/>
  <c r="F72" i="4"/>
  <c r="A72" i="4" s="1"/>
  <c r="D40" i="4"/>
  <c r="D88" i="4" s="1"/>
  <c r="C40" i="13"/>
  <c r="E66" i="4"/>
  <c r="F66" i="4"/>
  <c r="A66" i="4" s="1"/>
  <c r="D114" i="4"/>
  <c r="D130" i="4"/>
  <c r="F82" i="4"/>
  <c r="A82" i="4" s="1"/>
  <c r="E82" i="4"/>
  <c r="E70" i="4"/>
  <c r="D118" i="4"/>
  <c r="F70" i="4"/>
  <c r="A70" i="4" s="1"/>
  <c r="D122" i="4"/>
  <c r="E74" i="4"/>
  <c r="F74" i="4"/>
  <c r="A74" i="4" s="1"/>
  <c r="F37" i="4"/>
  <c r="A37" i="4" s="1"/>
  <c r="E55" i="4"/>
  <c r="D103" i="4"/>
  <c r="F55" i="4"/>
  <c r="A55" i="4" s="1"/>
  <c r="E56" i="4"/>
  <c r="D104" i="4"/>
  <c r="F56" i="4"/>
  <c r="A56" i="4" s="1"/>
  <c r="D131" i="4"/>
  <c r="E83" i="4"/>
  <c r="F83" i="4"/>
  <c r="A83" i="4" s="1"/>
  <c r="D39" i="4"/>
  <c r="F39" i="4" s="1"/>
  <c r="A39" i="4" s="1"/>
  <c r="C39" i="13"/>
  <c r="E44" i="4"/>
  <c r="C21" i="13"/>
  <c r="C4" i="13"/>
  <c r="E22" i="4"/>
  <c r="E21" i="4"/>
  <c r="C22" i="13"/>
  <c r="C3" i="13"/>
  <c r="E19" i="4"/>
  <c r="C19" i="13"/>
  <c r="C17" i="13"/>
  <c r="E17" i="4"/>
  <c r="E20" i="4"/>
  <c r="C26" i="13"/>
  <c r="E26" i="4"/>
  <c r="E16" i="4"/>
  <c r="C32" i="13"/>
  <c r="E35" i="4"/>
  <c r="E33" i="4"/>
  <c r="E8" i="4"/>
  <c r="E31" i="4"/>
  <c r="C29" i="13"/>
  <c r="E5" i="4"/>
  <c r="E6" i="4"/>
  <c r="E12" i="4"/>
  <c r="E13" i="4"/>
  <c r="E4" i="4"/>
  <c r="E3" i="4"/>
  <c r="E11" i="4"/>
  <c r="E10" i="4"/>
  <c r="E2" i="4"/>
  <c r="F42" i="4" l="1"/>
  <c r="A42" i="4" s="1"/>
  <c r="F44" i="4"/>
  <c r="A44" i="4" s="1"/>
  <c r="E49" i="4"/>
  <c r="E42" i="4"/>
  <c r="E46" i="4"/>
  <c r="F46" i="4"/>
  <c r="A46" i="4" s="1"/>
  <c r="F47" i="4"/>
  <c r="A47" i="4" s="1"/>
  <c r="F45" i="4"/>
  <c r="A45" i="4" s="1"/>
  <c r="E41" i="4"/>
  <c r="F41" i="4"/>
  <c r="A41" i="4" s="1"/>
  <c r="E45" i="4"/>
  <c r="E48" i="4"/>
  <c r="E47" i="4"/>
  <c r="F49" i="4"/>
  <c r="A49" i="4" s="1"/>
  <c r="E43" i="4"/>
  <c r="F43" i="4"/>
  <c r="A43" i="4" s="1"/>
  <c r="E40" i="4"/>
  <c r="F40" i="4"/>
  <c r="A40" i="4" s="1"/>
  <c r="F127" i="4"/>
  <c r="A127" i="4" s="1"/>
  <c r="E127" i="4"/>
  <c r="E119" i="4"/>
  <c r="F119" i="4"/>
  <c r="A119" i="4" s="1"/>
  <c r="E90" i="4"/>
  <c r="F90" i="4"/>
  <c r="A90" i="4" s="1"/>
  <c r="D138" i="4"/>
  <c r="D142" i="4"/>
  <c r="F94" i="4"/>
  <c r="A94" i="4" s="1"/>
  <c r="E94" i="4"/>
  <c r="E118" i="4"/>
  <c r="F118" i="4"/>
  <c r="A118" i="4" s="1"/>
  <c r="E111" i="4"/>
  <c r="F111" i="4"/>
  <c r="A111" i="4" s="1"/>
  <c r="E130" i="4"/>
  <c r="F130" i="4"/>
  <c r="A130" i="4" s="1"/>
  <c r="E128" i="4"/>
  <c r="F128" i="4"/>
  <c r="A128" i="4" s="1"/>
  <c r="F92" i="4"/>
  <c r="A92" i="4" s="1"/>
  <c r="D140" i="4"/>
  <c r="E92" i="4"/>
  <c r="E108" i="4"/>
  <c r="F108" i="4"/>
  <c r="A108" i="4" s="1"/>
  <c r="E112" i="4"/>
  <c r="F112" i="4"/>
  <c r="A112" i="4" s="1"/>
  <c r="F113" i="4"/>
  <c r="A113" i="4" s="1"/>
  <c r="E113" i="4"/>
  <c r="F109" i="4"/>
  <c r="A109" i="4" s="1"/>
  <c r="E109" i="4"/>
  <c r="F110" i="4"/>
  <c r="A110" i="4" s="1"/>
  <c r="E110" i="4"/>
  <c r="F100" i="4"/>
  <c r="A100" i="4" s="1"/>
  <c r="E100" i="4"/>
  <c r="E99" i="4"/>
  <c r="F99" i="4"/>
  <c r="A99" i="4" s="1"/>
  <c r="F107" i="4"/>
  <c r="A107" i="4" s="1"/>
  <c r="E107" i="4"/>
  <c r="E115" i="4"/>
  <c r="F115" i="4"/>
  <c r="A115" i="4" s="1"/>
  <c r="E103" i="4"/>
  <c r="F103" i="4"/>
  <c r="A103" i="4" s="1"/>
  <c r="F114" i="4"/>
  <c r="A114" i="4" s="1"/>
  <c r="E114" i="4"/>
  <c r="E105" i="4"/>
  <c r="F105" i="4"/>
  <c r="A105" i="4" s="1"/>
  <c r="F48" i="4"/>
  <c r="A48" i="4" s="1"/>
  <c r="E106" i="4"/>
  <c r="F106" i="4"/>
  <c r="A106" i="4" s="1"/>
  <c r="E97" i="4"/>
  <c r="D145" i="4"/>
  <c r="F97" i="4"/>
  <c r="A97" i="4" s="1"/>
  <c r="E116" i="4"/>
  <c r="F116" i="4"/>
  <c r="A116" i="4" s="1"/>
  <c r="F132" i="4"/>
  <c r="A132" i="4" s="1"/>
  <c r="E132" i="4"/>
  <c r="F129" i="4"/>
  <c r="A129" i="4" s="1"/>
  <c r="E129" i="4"/>
  <c r="F98" i="4"/>
  <c r="A98" i="4" s="1"/>
  <c r="E98" i="4"/>
  <c r="D87" i="4"/>
  <c r="E39" i="4"/>
  <c r="D136" i="4"/>
  <c r="E88" i="4"/>
  <c r="F88" i="4"/>
  <c r="A88" i="4" s="1"/>
  <c r="E123" i="4"/>
  <c r="F123" i="4"/>
  <c r="A123" i="4" s="1"/>
  <c r="E102" i="4"/>
  <c r="F102" i="4"/>
  <c r="A102" i="4" s="1"/>
  <c r="E91" i="4"/>
  <c r="F91" i="4"/>
  <c r="A91" i="4" s="1"/>
  <c r="D139" i="4"/>
  <c r="E122" i="4"/>
  <c r="F122" i="4"/>
  <c r="A122" i="4" s="1"/>
  <c r="E117" i="4"/>
  <c r="F117" i="4"/>
  <c r="A117" i="4" s="1"/>
  <c r="F101" i="4"/>
  <c r="A101" i="4" s="1"/>
  <c r="E101" i="4"/>
  <c r="E89" i="4"/>
  <c r="F89" i="4"/>
  <c r="A89" i="4" s="1"/>
  <c r="D137" i="4"/>
  <c r="F133" i="4"/>
  <c r="A133" i="4" s="1"/>
  <c r="E133" i="4"/>
  <c r="E93" i="4"/>
  <c r="F93" i="4"/>
  <c r="A93" i="4" s="1"/>
  <c r="D141" i="4"/>
  <c r="E131" i="4"/>
  <c r="F131" i="4"/>
  <c r="A131" i="4" s="1"/>
  <c r="E120" i="4"/>
  <c r="F120" i="4"/>
  <c r="A120" i="4" s="1"/>
  <c r="F96" i="4"/>
  <c r="A96" i="4" s="1"/>
  <c r="D144" i="4"/>
  <c r="E96" i="4"/>
  <c r="E125" i="4"/>
  <c r="F125" i="4"/>
  <c r="A125" i="4" s="1"/>
  <c r="E126" i="4"/>
  <c r="F126" i="4"/>
  <c r="A126" i="4" s="1"/>
  <c r="F104" i="4"/>
  <c r="A104" i="4" s="1"/>
  <c r="E104" i="4"/>
  <c r="E95" i="4"/>
  <c r="F95" i="4"/>
  <c r="A95" i="4" s="1"/>
  <c r="D143" i="4"/>
  <c r="F124" i="4"/>
  <c r="A124" i="4" s="1"/>
  <c r="E124" i="4"/>
  <c r="F121" i="4"/>
  <c r="A121" i="4" s="1"/>
  <c r="E121" i="4"/>
  <c r="E134" i="4"/>
  <c r="F134" i="4"/>
  <c r="A134" i="4" s="1"/>
  <c r="F143" i="4" l="1"/>
  <c r="A143" i="4" s="1"/>
  <c r="E143" i="4"/>
  <c r="E87" i="4"/>
  <c r="D135" i="4"/>
  <c r="F87" i="4"/>
  <c r="A87" i="4" s="1"/>
  <c r="E137" i="4"/>
  <c r="F137" i="4"/>
  <c r="A137" i="4" s="1"/>
  <c r="F139" i="4"/>
  <c r="A139" i="4" s="1"/>
  <c r="E139" i="4"/>
  <c r="E145" i="4"/>
  <c r="F145" i="4"/>
  <c r="A145" i="4" s="1"/>
  <c r="E140" i="4"/>
  <c r="F140" i="4"/>
  <c r="A140" i="4" s="1"/>
  <c r="E142" i="4"/>
  <c r="F142" i="4"/>
  <c r="A142" i="4" s="1"/>
  <c r="E138" i="4"/>
  <c r="F138" i="4"/>
  <c r="A138" i="4" s="1"/>
  <c r="E141" i="4"/>
  <c r="F141" i="4"/>
  <c r="A141" i="4" s="1"/>
  <c r="F144" i="4"/>
  <c r="A144" i="4" s="1"/>
  <c r="E144" i="4"/>
  <c r="F136" i="4"/>
  <c r="A136" i="4" s="1"/>
  <c r="E136" i="4"/>
  <c r="E135" i="4" l="1"/>
  <c r="F135" i="4"/>
  <c r="A135" i="4" s="1"/>
</calcChain>
</file>

<file path=xl/sharedStrings.xml><?xml version="1.0" encoding="utf-8"?>
<sst xmlns="http://schemas.openxmlformats.org/spreadsheetml/2006/main" count="458" uniqueCount="78">
  <si>
    <t>TO</t>
  </si>
  <si>
    <t>tech</t>
  </si>
  <si>
    <t>regions</t>
  </si>
  <si>
    <t>periods</t>
  </si>
  <si>
    <t>group_name</t>
  </si>
  <si>
    <t>min_share_g</t>
  </si>
  <si>
    <t>tech_desc</t>
  </si>
  <si>
    <t>notes</t>
  </si>
  <si>
    <t>NGA</t>
  </si>
  <si>
    <t>HH2</t>
  </si>
  <si>
    <t>DSL</t>
  </si>
  <si>
    <t>GAS</t>
  </si>
  <si>
    <t>RDSL</t>
  </si>
  <si>
    <t>technology</t>
  </si>
  <si>
    <t>Energy</t>
  </si>
  <si>
    <t>Include</t>
  </si>
  <si>
    <t>act_fraction</t>
  </si>
  <si>
    <t>PRO</t>
  </si>
  <si>
    <t>Type 2</t>
  </si>
  <si>
    <t>LGT</t>
  </si>
  <si>
    <t>Type 1</t>
  </si>
  <si>
    <t>TRU</t>
  </si>
  <si>
    <t>Mode</t>
  </si>
  <si>
    <t>ROA</t>
  </si>
  <si>
    <t>ID</t>
  </si>
  <si>
    <t>MET</t>
  </si>
  <si>
    <t>HET</t>
  </si>
  <si>
    <t>FRETRAROATRULGTCONVGAS_EX</t>
  </si>
  <si>
    <t>FRETRAROATRULGTCONVPRO_EX</t>
  </si>
  <si>
    <t>FRETRAROATRULGTCONVDSL_EX</t>
  </si>
  <si>
    <t>FRETRAROATRUMETCONVGAS_EX</t>
  </si>
  <si>
    <t>FRETRAROATRUMETCONVDSL_EX</t>
  </si>
  <si>
    <t>FRETRAROATRUHETCONVDSL_EX</t>
  </si>
  <si>
    <t>FRETRAROATRUHETBEVBELCF____25</t>
  </si>
  <si>
    <t>FRETRAROATRUHETCATEDSLELC_25</t>
  </si>
  <si>
    <t>FRETRAROATRUHETCATEELC____25</t>
  </si>
  <si>
    <t>FRETRAROATRUHETCATENGAELC_25</t>
  </si>
  <si>
    <t>FRETRAROATRUHETCATERDSLELC_25</t>
  </si>
  <si>
    <t>FRETRAROATRUHETCELLHH2____25</t>
  </si>
  <si>
    <t>FRETRAROATRUHETCONVDSL____16</t>
  </si>
  <si>
    <t>FRETRAROATRUHETCONVDSL____23</t>
  </si>
  <si>
    <t>FRETRAROATRUHETCONVNGA____23</t>
  </si>
  <si>
    <t>FRETRAROATRUHETCONVRDSL____23</t>
  </si>
  <si>
    <t>FRETRAROATRUHETHYBDSL____23</t>
  </si>
  <si>
    <t>FRETRAROATRUHETHYBRDSL____23</t>
  </si>
  <si>
    <t>FRETRAROATRUHETPHEVDSLBELCF_23</t>
  </si>
  <si>
    <t>FRETRAROATRUHETPHEVNGABELCF_23</t>
  </si>
  <si>
    <t>FRETRAROATRUHETPHEVRDSLBELCF_23</t>
  </si>
  <si>
    <t>FRETRAROATRULGTBEVBELCF____23</t>
  </si>
  <si>
    <t>FRETRAROATRULGTCELLHH2____23</t>
  </si>
  <si>
    <t>FRETRAROATRULGTCONVDSL____16</t>
  </si>
  <si>
    <t>FRETRAROATRULGTCONVDSL____23</t>
  </si>
  <si>
    <t>FRETRAROATRULGTCONVGAS____16</t>
  </si>
  <si>
    <t>FRETRAROATRULGTCONVGAS____23</t>
  </si>
  <si>
    <t>FRETRAROATRULGTCONVNGA____23</t>
  </si>
  <si>
    <t>FRETRAROATRULGTCONVPRO____16</t>
  </si>
  <si>
    <t>FRETRAROATRULGTCONVPRO____23</t>
  </si>
  <si>
    <t>FRETRAROATRULGTCONVRDSL____23</t>
  </si>
  <si>
    <t>FRETRAROATRULGTHYBDSL____23</t>
  </si>
  <si>
    <t>FRETRAROATRULGTHYBGAS____23</t>
  </si>
  <si>
    <t>FRETRAROATRULGTHYBRDSL____23</t>
  </si>
  <si>
    <t>FRETRAROATRULGTPHEVGASBELCF_23</t>
  </si>
  <si>
    <t>FRETRAROATRUMETBEVBELCF____23</t>
  </si>
  <si>
    <t>FRETRAROATRUMETCELLHH2____23</t>
  </si>
  <si>
    <t>FRETRAROATRUMETCONVDSL____16</t>
  </si>
  <si>
    <t>FRETRAROATRUMETCONVDSL____23</t>
  </si>
  <si>
    <t>FRETRAROATRUMETCONVGAS____16</t>
  </si>
  <si>
    <t>FRETRAROATRUMETCONVGAS____23</t>
  </si>
  <si>
    <t>FRETRAROATRUMETCONVNGA____23</t>
  </si>
  <si>
    <t>FRETRAROATRUMETCONVPRO____23</t>
  </si>
  <si>
    <t>FRETRAROATRUMETCONVRDSL____23</t>
  </si>
  <si>
    <t>FRETRAROATRUMETHYBDSL____23</t>
  </si>
  <si>
    <t>FRETRAROATRUMETHYBRDSL____23</t>
  </si>
  <si>
    <t>FRETRAROATRUMETPHEVDSLBELCF_23</t>
  </si>
  <si>
    <t>FRETRAROATRUMETPHEVRDSLBELCF_23</t>
  </si>
  <si>
    <t>BELCF</t>
  </si>
  <si>
    <t>ELC</t>
  </si>
  <si>
    <t>Net-zero2040TransportationPolicy-2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</si>
</sst>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9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DD29-B30D-4073-ACD1-00E14016AA2B}">
  <sheetPr>
    <tabColor rgb="FFFF0000"/>
  </sheetPr>
  <dimension ref="A1:P50"/>
  <sheetViews>
    <sheetView tabSelected="1" workbookViewId="0">
      <selection activeCell="U20" sqref="U19:U20"/>
    </sheetView>
  </sheetViews>
  <sheetFormatPr defaultRowHeight="15" x14ac:dyDescent="0.25"/>
  <cols>
    <col min="1" max="1" width="14.85546875" bestFit="1" customWidth="1"/>
    <col min="2" max="2" width="6.140625" bestFit="1" customWidth="1"/>
    <col min="3" max="4" width="6.5703125" bestFit="1" customWidth="1"/>
    <col min="5" max="5" width="35.5703125" bestFit="1" customWidth="1"/>
    <col min="6" max="6" width="6.7109375" bestFit="1" customWidth="1"/>
  </cols>
  <sheetData>
    <row r="1" spans="1:16" ht="30" x14ac:dyDescent="0.25">
      <c r="A1" s="1" t="s">
        <v>24</v>
      </c>
      <c r="B1" s="1" t="s">
        <v>22</v>
      </c>
      <c r="C1" s="1" t="s">
        <v>20</v>
      </c>
      <c r="D1" s="1" t="s">
        <v>18</v>
      </c>
      <c r="E1" s="1" t="s">
        <v>13</v>
      </c>
      <c r="F1" s="1" t="s">
        <v>14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2035</v>
      </c>
      <c r="N1" s="1">
        <v>2040</v>
      </c>
      <c r="O1" s="1">
        <v>2045</v>
      </c>
      <c r="P1" s="1">
        <v>2050</v>
      </c>
    </row>
    <row r="2" spans="1:16" x14ac:dyDescent="0.25"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6" x14ac:dyDescent="0.25">
      <c r="A3" t="str">
        <f t="shared" ref="A3:A50" si="0">B3&amp;C3&amp;D3</f>
        <v>ROATRUHET</v>
      </c>
      <c r="B3" t="s">
        <v>23</v>
      </c>
      <c r="C3" t="s">
        <v>21</v>
      </c>
      <c r="D3" t="s">
        <v>26</v>
      </c>
      <c r="E3" t="s">
        <v>32</v>
      </c>
      <c r="F3" t="s">
        <v>10</v>
      </c>
    </row>
    <row r="4" spans="1:16" x14ac:dyDescent="0.25">
      <c r="A4" t="str">
        <f t="shared" si="0"/>
        <v>ROATRUHET</v>
      </c>
      <c r="B4" t="s">
        <v>23</v>
      </c>
      <c r="C4" t="s">
        <v>21</v>
      </c>
      <c r="D4" t="s">
        <v>26</v>
      </c>
      <c r="E4" t="s">
        <v>33</v>
      </c>
      <c r="F4" t="s">
        <v>75</v>
      </c>
      <c r="G4" s="4"/>
      <c r="H4" s="3"/>
      <c r="I4" s="3"/>
      <c r="J4" s="3"/>
      <c r="K4" s="3"/>
      <c r="L4" s="3"/>
      <c r="M4" s="3"/>
      <c r="N4" s="5">
        <v>1</v>
      </c>
      <c r="O4" s="5">
        <v>1</v>
      </c>
      <c r="P4" s="5">
        <v>1</v>
      </c>
    </row>
    <row r="5" spans="1:16" x14ac:dyDescent="0.25">
      <c r="A5" t="str">
        <f t="shared" si="0"/>
        <v>ROATRUHET</v>
      </c>
      <c r="B5" t="s">
        <v>23</v>
      </c>
      <c r="C5" t="s">
        <v>21</v>
      </c>
      <c r="D5" t="s">
        <v>26</v>
      </c>
      <c r="E5" t="s">
        <v>34</v>
      </c>
      <c r="F5" t="s">
        <v>10</v>
      </c>
      <c r="N5" s="2"/>
      <c r="O5" s="2"/>
      <c r="P5" s="2"/>
    </row>
    <row r="6" spans="1:16" x14ac:dyDescent="0.25">
      <c r="A6" t="str">
        <f t="shared" si="0"/>
        <v>ROATRUHET</v>
      </c>
      <c r="B6" t="s">
        <v>23</v>
      </c>
      <c r="C6" t="s">
        <v>21</v>
      </c>
      <c r="D6" t="s">
        <v>26</v>
      </c>
      <c r="E6" t="s">
        <v>35</v>
      </c>
      <c r="F6" t="s">
        <v>76</v>
      </c>
    </row>
    <row r="7" spans="1:16" x14ac:dyDescent="0.25">
      <c r="A7" t="str">
        <f t="shared" si="0"/>
        <v>ROATRUHET</v>
      </c>
      <c r="B7" t="s">
        <v>23</v>
      </c>
      <c r="C7" t="s">
        <v>21</v>
      </c>
      <c r="D7" t="s">
        <v>26</v>
      </c>
      <c r="E7" t="s">
        <v>36</v>
      </c>
      <c r="F7" t="s">
        <v>8</v>
      </c>
      <c r="L7" s="2"/>
      <c r="M7" s="2"/>
      <c r="N7" s="2"/>
      <c r="O7" s="2"/>
      <c r="P7" s="2"/>
    </row>
    <row r="8" spans="1:16" x14ac:dyDescent="0.25">
      <c r="A8" t="str">
        <f t="shared" si="0"/>
        <v>ROATRUHET</v>
      </c>
      <c r="B8" t="s">
        <v>23</v>
      </c>
      <c r="C8" t="s">
        <v>21</v>
      </c>
      <c r="D8" t="s">
        <v>26</v>
      </c>
      <c r="E8" t="s">
        <v>37</v>
      </c>
      <c r="F8" t="s">
        <v>12</v>
      </c>
    </row>
    <row r="9" spans="1:16" x14ac:dyDescent="0.25">
      <c r="A9" t="str">
        <f t="shared" si="0"/>
        <v>ROATRUHET</v>
      </c>
      <c r="B9" t="s">
        <v>23</v>
      </c>
      <c r="C9" t="s">
        <v>21</v>
      </c>
      <c r="D9" t="s">
        <v>26</v>
      </c>
      <c r="E9" t="s">
        <v>38</v>
      </c>
      <c r="F9" t="s">
        <v>9</v>
      </c>
    </row>
    <row r="10" spans="1:16" x14ac:dyDescent="0.25">
      <c r="A10" t="str">
        <f t="shared" si="0"/>
        <v>ROATRUHET</v>
      </c>
      <c r="B10" t="s">
        <v>23</v>
      </c>
      <c r="C10" t="s">
        <v>21</v>
      </c>
      <c r="D10" t="s">
        <v>26</v>
      </c>
      <c r="E10" t="s">
        <v>39</v>
      </c>
      <c r="F10" t="s">
        <v>10</v>
      </c>
    </row>
    <row r="11" spans="1:16" x14ac:dyDescent="0.25">
      <c r="A11" t="str">
        <f t="shared" si="0"/>
        <v>ROATRUHET</v>
      </c>
      <c r="B11" t="s">
        <v>23</v>
      </c>
      <c r="C11" t="s">
        <v>21</v>
      </c>
      <c r="D11" t="s">
        <v>26</v>
      </c>
      <c r="E11" t="s">
        <v>40</v>
      </c>
      <c r="F11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t="str">
        <f t="shared" si="0"/>
        <v>ROATRUHET</v>
      </c>
      <c r="B12" t="s">
        <v>23</v>
      </c>
      <c r="C12" t="s">
        <v>21</v>
      </c>
      <c r="D12" t="s">
        <v>26</v>
      </c>
      <c r="E12" t="s">
        <v>41</v>
      </c>
      <c r="F12" t="s">
        <v>8</v>
      </c>
    </row>
    <row r="13" spans="1:16" x14ac:dyDescent="0.25">
      <c r="A13" t="str">
        <f t="shared" si="0"/>
        <v>ROATRUHET</v>
      </c>
      <c r="B13" t="s">
        <v>23</v>
      </c>
      <c r="C13" t="s">
        <v>21</v>
      </c>
      <c r="D13" t="s">
        <v>26</v>
      </c>
      <c r="E13" t="s">
        <v>42</v>
      </c>
      <c r="F13" t="s">
        <v>12</v>
      </c>
    </row>
    <row r="14" spans="1:16" x14ac:dyDescent="0.25">
      <c r="A14" t="str">
        <f t="shared" si="0"/>
        <v>ROATRUHET</v>
      </c>
      <c r="B14" t="s">
        <v>23</v>
      </c>
      <c r="C14" t="s">
        <v>21</v>
      </c>
      <c r="D14" t="s">
        <v>26</v>
      </c>
      <c r="E14" t="s">
        <v>43</v>
      </c>
      <c r="F14" t="s">
        <v>10</v>
      </c>
    </row>
    <row r="15" spans="1:16" x14ac:dyDescent="0.25">
      <c r="A15" t="str">
        <f t="shared" si="0"/>
        <v>ROATRUHET</v>
      </c>
      <c r="B15" t="s">
        <v>23</v>
      </c>
      <c r="C15" t="s">
        <v>21</v>
      </c>
      <c r="D15" t="s">
        <v>26</v>
      </c>
      <c r="E15" t="s">
        <v>44</v>
      </c>
      <c r="F15" t="s">
        <v>12</v>
      </c>
    </row>
    <row r="16" spans="1:16" x14ac:dyDescent="0.25">
      <c r="A16" t="str">
        <f t="shared" si="0"/>
        <v>ROATRUHET</v>
      </c>
      <c r="B16" t="s">
        <v>23</v>
      </c>
      <c r="C16" t="s">
        <v>21</v>
      </c>
      <c r="D16" t="s">
        <v>26</v>
      </c>
      <c r="E16" t="s">
        <v>45</v>
      </c>
      <c r="F16" t="s">
        <v>10</v>
      </c>
    </row>
    <row r="17" spans="1:16" x14ac:dyDescent="0.25">
      <c r="A17" t="str">
        <f t="shared" si="0"/>
        <v>ROATRUHET</v>
      </c>
      <c r="B17" t="s">
        <v>23</v>
      </c>
      <c r="C17" t="s">
        <v>21</v>
      </c>
      <c r="D17" t="s">
        <v>26</v>
      </c>
      <c r="E17" t="s">
        <v>46</v>
      </c>
      <c r="F17" t="s">
        <v>8</v>
      </c>
    </row>
    <row r="18" spans="1:16" x14ac:dyDescent="0.25">
      <c r="A18" t="str">
        <f t="shared" si="0"/>
        <v>ROATRUHET</v>
      </c>
      <c r="B18" t="s">
        <v>23</v>
      </c>
      <c r="C18" t="s">
        <v>21</v>
      </c>
      <c r="D18" t="s">
        <v>26</v>
      </c>
      <c r="E18" t="s">
        <v>47</v>
      </c>
      <c r="F18" t="s">
        <v>12</v>
      </c>
    </row>
    <row r="19" spans="1:16" x14ac:dyDescent="0.25">
      <c r="A19" t="str">
        <f t="shared" si="0"/>
        <v>ROATRULGT</v>
      </c>
      <c r="B19" t="s">
        <v>23</v>
      </c>
      <c r="C19" t="s">
        <v>21</v>
      </c>
      <c r="D19" t="s">
        <v>19</v>
      </c>
      <c r="E19" t="s">
        <v>27</v>
      </c>
      <c r="F19" t="s">
        <v>11</v>
      </c>
    </row>
    <row r="20" spans="1:16" x14ac:dyDescent="0.25">
      <c r="A20" t="str">
        <f t="shared" si="0"/>
        <v>ROATRULGT</v>
      </c>
      <c r="B20" t="s">
        <v>23</v>
      </c>
      <c r="C20" t="s">
        <v>21</v>
      </c>
      <c r="D20" t="s">
        <v>19</v>
      </c>
      <c r="E20" t="s">
        <v>28</v>
      </c>
      <c r="F20" t="s">
        <v>17</v>
      </c>
    </row>
    <row r="21" spans="1:16" x14ac:dyDescent="0.25">
      <c r="A21" t="str">
        <f t="shared" si="0"/>
        <v>ROATRULGT</v>
      </c>
      <c r="B21" t="s">
        <v>23</v>
      </c>
      <c r="C21" t="s">
        <v>21</v>
      </c>
      <c r="D21" t="s">
        <v>19</v>
      </c>
      <c r="E21" t="s">
        <v>29</v>
      </c>
      <c r="F21" t="s">
        <v>10</v>
      </c>
    </row>
    <row r="22" spans="1:16" x14ac:dyDescent="0.25">
      <c r="A22" t="str">
        <f t="shared" si="0"/>
        <v>ROATRULGT</v>
      </c>
      <c r="B22" t="s">
        <v>23</v>
      </c>
      <c r="C22" t="s">
        <v>21</v>
      </c>
      <c r="D22" t="s">
        <v>19</v>
      </c>
      <c r="E22" t="s">
        <v>48</v>
      </c>
      <c r="F22" t="s">
        <v>75</v>
      </c>
      <c r="N22" s="2">
        <v>1</v>
      </c>
      <c r="O22" s="2">
        <v>1</v>
      </c>
      <c r="P22" s="2">
        <v>1</v>
      </c>
    </row>
    <row r="23" spans="1:16" x14ac:dyDescent="0.25">
      <c r="A23" t="str">
        <f t="shared" si="0"/>
        <v>ROATRULGT</v>
      </c>
      <c r="B23" t="s">
        <v>23</v>
      </c>
      <c r="C23" t="s">
        <v>21</v>
      </c>
      <c r="D23" t="s">
        <v>19</v>
      </c>
      <c r="E23" t="s">
        <v>49</v>
      </c>
      <c r="F23" t="s">
        <v>9</v>
      </c>
    </row>
    <row r="24" spans="1:16" x14ac:dyDescent="0.25">
      <c r="A24" t="str">
        <f t="shared" si="0"/>
        <v>ROATRULGT</v>
      </c>
      <c r="B24" t="s">
        <v>23</v>
      </c>
      <c r="C24" t="s">
        <v>21</v>
      </c>
      <c r="D24" t="s">
        <v>19</v>
      </c>
      <c r="E24" t="s">
        <v>50</v>
      </c>
      <c r="F24" t="s">
        <v>10</v>
      </c>
    </row>
    <row r="25" spans="1:16" x14ac:dyDescent="0.25">
      <c r="A25" t="str">
        <f t="shared" si="0"/>
        <v>ROATRULGT</v>
      </c>
      <c r="B25" t="s">
        <v>23</v>
      </c>
      <c r="C25" t="s">
        <v>21</v>
      </c>
      <c r="D25" t="s">
        <v>19</v>
      </c>
      <c r="E25" t="s">
        <v>51</v>
      </c>
      <c r="F25" t="s">
        <v>10</v>
      </c>
    </row>
    <row r="26" spans="1:16" x14ac:dyDescent="0.25">
      <c r="A26" t="str">
        <f t="shared" si="0"/>
        <v>ROATRULGT</v>
      </c>
      <c r="B26" t="s">
        <v>23</v>
      </c>
      <c r="C26" t="s">
        <v>21</v>
      </c>
      <c r="D26" t="s">
        <v>19</v>
      </c>
      <c r="E26" t="s">
        <v>52</v>
      </c>
      <c r="F26" t="s">
        <v>11</v>
      </c>
    </row>
    <row r="27" spans="1:16" x14ac:dyDescent="0.25">
      <c r="A27" t="str">
        <f t="shared" si="0"/>
        <v>ROATRULGT</v>
      </c>
      <c r="B27" t="s">
        <v>23</v>
      </c>
      <c r="C27" t="s">
        <v>21</v>
      </c>
      <c r="D27" t="s">
        <v>19</v>
      </c>
      <c r="E27" t="s">
        <v>53</v>
      </c>
      <c r="F27" t="s">
        <v>11</v>
      </c>
    </row>
    <row r="28" spans="1:16" x14ac:dyDescent="0.25">
      <c r="A28" t="str">
        <f t="shared" si="0"/>
        <v>ROATRULGT</v>
      </c>
      <c r="B28" t="s">
        <v>23</v>
      </c>
      <c r="C28" t="s">
        <v>21</v>
      </c>
      <c r="D28" t="s">
        <v>19</v>
      </c>
      <c r="E28" t="s">
        <v>54</v>
      </c>
      <c r="F28" t="s">
        <v>8</v>
      </c>
    </row>
    <row r="29" spans="1:16" x14ac:dyDescent="0.25">
      <c r="A29" t="str">
        <f t="shared" si="0"/>
        <v>ROATRULGT</v>
      </c>
      <c r="B29" t="s">
        <v>23</v>
      </c>
      <c r="C29" t="s">
        <v>21</v>
      </c>
      <c r="D29" t="s">
        <v>19</v>
      </c>
      <c r="E29" t="s">
        <v>55</v>
      </c>
      <c r="F29" t="s">
        <v>17</v>
      </c>
    </row>
    <row r="30" spans="1:16" x14ac:dyDescent="0.25">
      <c r="A30" t="str">
        <f t="shared" si="0"/>
        <v>ROATRULGT</v>
      </c>
      <c r="B30" t="s">
        <v>23</v>
      </c>
      <c r="C30" t="s">
        <v>21</v>
      </c>
      <c r="D30" t="s">
        <v>19</v>
      </c>
      <c r="E30" t="s">
        <v>56</v>
      </c>
      <c r="F30" t="s">
        <v>17</v>
      </c>
    </row>
    <row r="31" spans="1:16" x14ac:dyDescent="0.25">
      <c r="A31" t="str">
        <f t="shared" si="0"/>
        <v>ROATRULGT</v>
      </c>
      <c r="B31" t="s">
        <v>23</v>
      </c>
      <c r="C31" t="s">
        <v>21</v>
      </c>
      <c r="D31" t="s">
        <v>19</v>
      </c>
      <c r="E31" t="s">
        <v>57</v>
      </c>
      <c r="F31" t="s">
        <v>12</v>
      </c>
    </row>
    <row r="32" spans="1:16" x14ac:dyDescent="0.25">
      <c r="A32" t="str">
        <f t="shared" si="0"/>
        <v>ROATRULGT</v>
      </c>
      <c r="B32" t="s">
        <v>23</v>
      </c>
      <c r="C32" t="s">
        <v>21</v>
      </c>
      <c r="D32" t="s">
        <v>19</v>
      </c>
      <c r="E32" t="s">
        <v>58</v>
      </c>
      <c r="F32" t="s">
        <v>10</v>
      </c>
    </row>
    <row r="33" spans="1:16" x14ac:dyDescent="0.25">
      <c r="A33" t="str">
        <f t="shared" si="0"/>
        <v>ROATRULGT</v>
      </c>
      <c r="B33" t="s">
        <v>23</v>
      </c>
      <c r="C33" t="s">
        <v>21</v>
      </c>
      <c r="D33" t="s">
        <v>19</v>
      </c>
      <c r="E33" t="s">
        <v>59</v>
      </c>
      <c r="F33" t="s">
        <v>11</v>
      </c>
    </row>
    <row r="34" spans="1:16" x14ac:dyDescent="0.25">
      <c r="A34" t="str">
        <f t="shared" si="0"/>
        <v>ROATRULGT</v>
      </c>
      <c r="B34" t="s">
        <v>23</v>
      </c>
      <c r="C34" t="s">
        <v>21</v>
      </c>
      <c r="D34" t="s">
        <v>19</v>
      </c>
      <c r="E34" t="s">
        <v>60</v>
      </c>
      <c r="F34" t="s">
        <v>12</v>
      </c>
    </row>
    <row r="35" spans="1:16" x14ac:dyDescent="0.25">
      <c r="A35" t="str">
        <f t="shared" si="0"/>
        <v>ROATRULGT</v>
      </c>
      <c r="B35" t="s">
        <v>23</v>
      </c>
      <c r="C35" t="s">
        <v>21</v>
      </c>
      <c r="D35" t="s">
        <v>19</v>
      </c>
      <c r="E35" t="s">
        <v>61</v>
      </c>
      <c r="F35" t="s">
        <v>11</v>
      </c>
    </row>
    <row r="36" spans="1:16" x14ac:dyDescent="0.25">
      <c r="A36" t="str">
        <f t="shared" si="0"/>
        <v>ROATRUMET</v>
      </c>
      <c r="B36" t="s">
        <v>23</v>
      </c>
      <c r="C36" t="s">
        <v>21</v>
      </c>
      <c r="D36" t="s">
        <v>25</v>
      </c>
      <c r="E36" t="s">
        <v>30</v>
      </c>
      <c r="F36" t="s">
        <v>11</v>
      </c>
    </row>
    <row r="37" spans="1:16" x14ac:dyDescent="0.25">
      <c r="A37" t="str">
        <f t="shared" si="0"/>
        <v>ROATRUMET</v>
      </c>
      <c r="B37" t="s">
        <v>23</v>
      </c>
      <c r="C37" t="s">
        <v>21</v>
      </c>
      <c r="D37" t="s">
        <v>25</v>
      </c>
      <c r="E37" t="s">
        <v>31</v>
      </c>
      <c r="F37" t="s">
        <v>10</v>
      </c>
    </row>
    <row r="38" spans="1:16" x14ac:dyDescent="0.25">
      <c r="A38" t="str">
        <f t="shared" si="0"/>
        <v>ROATRUMET</v>
      </c>
      <c r="B38" t="s">
        <v>23</v>
      </c>
      <c r="C38" t="s">
        <v>21</v>
      </c>
      <c r="D38" t="s">
        <v>25</v>
      </c>
      <c r="E38" t="s">
        <v>62</v>
      </c>
      <c r="F38" t="s">
        <v>75</v>
      </c>
      <c r="G38" s="4"/>
      <c r="H38" s="3"/>
      <c r="I38" s="3"/>
      <c r="J38" s="3"/>
      <c r="K38" s="3"/>
      <c r="L38" s="3"/>
      <c r="M38" s="3"/>
      <c r="N38" s="5">
        <v>1</v>
      </c>
      <c r="O38" s="5">
        <v>1</v>
      </c>
      <c r="P38" s="5">
        <v>1</v>
      </c>
    </row>
    <row r="39" spans="1:16" x14ac:dyDescent="0.25">
      <c r="A39" t="str">
        <f t="shared" si="0"/>
        <v>ROATRUMET</v>
      </c>
      <c r="B39" t="s">
        <v>23</v>
      </c>
      <c r="C39" t="s">
        <v>21</v>
      </c>
      <c r="D39" t="s">
        <v>25</v>
      </c>
      <c r="E39" t="s">
        <v>63</v>
      </c>
      <c r="F39" t="s">
        <v>9</v>
      </c>
    </row>
    <row r="40" spans="1:16" x14ac:dyDescent="0.25">
      <c r="A40" t="str">
        <f t="shared" si="0"/>
        <v>ROATRUMET</v>
      </c>
      <c r="B40" t="s">
        <v>23</v>
      </c>
      <c r="C40" t="s">
        <v>21</v>
      </c>
      <c r="D40" t="s">
        <v>25</v>
      </c>
      <c r="E40" t="s">
        <v>64</v>
      </c>
      <c r="F40" t="s">
        <v>10</v>
      </c>
    </row>
    <row r="41" spans="1:16" x14ac:dyDescent="0.25">
      <c r="A41" t="str">
        <f t="shared" si="0"/>
        <v>ROATRUMET</v>
      </c>
      <c r="B41" t="s">
        <v>23</v>
      </c>
      <c r="C41" t="s">
        <v>21</v>
      </c>
      <c r="D41" t="s">
        <v>25</v>
      </c>
      <c r="E41" t="s">
        <v>65</v>
      </c>
      <c r="F41" t="s">
        <v>10</v>
      </c>
    </row>
    <row r="42" spans="1:16" x14ac:dyDescent="0.25">
      <c r="A42" t="str">
        <f t="shared" si="0"/>
        <v>ROATRUMET</v>
      </c>
      <c r="B42" t="s">
        <v>23</v>
      </c>
      <c r="C42" t="s">
        <v>21</v>
      </c>
      <c r="D42" t="s">
        <v>25</v>
      </c>
      <c r="E42" t="s">
        <v>66</v>
      </c>
      <c r="F42" t="s">
        <v>11</v>
      </c>
    </row>
    <row r="43" spans="1:16" x14ac:dyDescent="0.25">
      <c r="A43" t="str">
        <f t="shared" si="0"/>
        <v>ROATRUMET</v>
      </c>
      <c r="B43" t="s">
        <v>23</v>
      </c>
      <c r="C43" t="s">
        <v>21</v>
      </c>
      <c r="D43" t="s">
        <v>25</v>
      </c>
      <c r="E43" t="s">
        <v>67</v>
      </c>
      <c r="F43" t="s">
        <v>11</v>
      </c>
    </row>
    <row r="44" spans="1:16" x14ac:dyDescent="0.25">
      <c r="A44" t="str">
        <f t="shared" si="0"/>
        <v>ROATRUMET</v>
      </c>
      <c r="B44" t="s">
        <v>23</v>
      </c>
      <c r="C44" t="s">
        <v>21</v>
      </c>
      <c r="D44" t="s">
        <v>25</v>
      </c>
      <c r="E44" t="s">
        <v>68</v>
      </c>
      <c r="F44" t="s">
        <v>8</v>
      </c>
    </row>
    <row r="45" spans="1:16" x14ac:dyDescent="0.25">
      <c r="A45" t="str">
        <f t="shared" si="0"/>
        <v>ROATRUMET</v>
      </c>
      <c r="B45" t="s">
        <v>23</v>
      </c>
      <c r="C45" t="s">
        <v>21</v>
      </c>
      <c r="D45" t="s">
        <v>25</v>
      </c>
      <c r="E45" t="s">
        <v>69</v>
      </c>
      <c r="F45" t="s">
        <v>17</v>
      </c>
    </row>
    <row r="46" spans="1:16" x14ac:dyDescent="0.25">
      <c r="A46" t="str">
        <f t="shared" si="0"/>
        <v>ROATRUMET</v>
      </c>
      <c r="B46" t="s">
        <v>23</v>
      </c>
      <c r="C46" t="s">
        <v>21</v>
      </c>
      <c r="D46" t="s">
        <v>25</v>
      </c>
      <c r="E46" t="s">
        <v>70</v>
      </c>
      <c r="F46" t="s">
        <v>12</v>
      </c>
    </row>
    <row r="47" spans="1:16" x14ac:dyDescent="0.25">
      <c r="A47" t="str">
        <f t="shared" si="0"/>
        <v>ROATRUMET</v>
      </c>
      <c r="B47" t="s">
        <v>23</v>
      </c>
      <c r="C47" t="s">
        <v>21</v>
      </c>
      <c r="D47" t="s">
        <v>25</v>
      </c>
      <c r="E47" t="s">
        <v>71</v>
      </c>
      <c r="F47" t="s">
        <v>10</v>
      </c>
    </row>
    <row r="48" spans="1:16" x14ac:dyDescent="0.25">
      <c r="A48" t="str">
        <f t="shared" si="0"/>
        <v>ROATRUMET</v>
      </c>
      <c r="B48" t="s">
        <v>23</v>
      </c>
      <c r="C48" t="s">
        <v>21</v>
      </c>
      <c r="D48" t="s">
        <v>25</v>
      </c>
      <c r="E48" t="s">
        <v>72</v>
      </c>
      <c r="F48" t="s">
        <v>12</v>
      </c>
    </row>
    <row r="49" spans="1:6" x14ac:dyDescent="0.25">
      <c r="A49" t="str">
        <f t="shared" si="0"/>
        <v>ROATRUMET</v>
      </c>
      <c r="B49" t="s">
        <v>23</v>
      </c>
      <c r="C49" t="s">
        <v>21</v>
      </c>
      <c r="D49" t="s">
        <v>25</v>
      </c>
      <c r="E49" t="s">
        <v>73</v>
      </c>
      <c r="F49" t="s">
        <v>10</v>
      </c>
    </row>
    <row r="50" spans="1:6" x14ac:dyDescent="0.25">
      <c r="A50" t="str">
        <f t="shared" si="0"/>
        <v>ROATRUMET</v>
      </c>
      <c r="B50" t="s">
        <v>23</v>
      </c>
      <c r="C50" t="s">
        <v>21</v>
      </c>
      <c r="D50" t="s">
        <v>25</v>
      </c>
      <c r="E50" t="s">
        <v>74</v>
      </c>
      <c r="F5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E98E-2A55-4257-9748-C3CD82544680}">
  <sheetPr>
    <tabColor rgb="FFFFFF00"/>
  </sheetPr>
  <dimension ref="A1:C49"/>
  <sheetViews>
    <sheetView workbookViewId="0">
      <selection activeCell="L18" sqref="L18"/>
    </sheetView>
  </sheetViews>
  <sheetFormatPr defaultRowHeight="15" x14ac:dyDescent="0.25"/>
  <cols>
    <col min="1" max="1" width="40.5703125" bestFit="1" customWidth="1"/>
    <col min="2" max="2" width="15.5703125" bestFit="1" customWidth="1"/>
  </cols>
  <sheetData>
    <row r="1" spans="1:3" x14ac:dyDescent="0.25">
      <c r="A1" t="s">
        <v>1</v>
      </c>
      <c r="B1" t="s">
        <v>4</v>
      </c>
      <c r="C1" t="s">
        <v>7</v>
      </c>
    </row>
    <row r="2" spans="1:3" x14ac:dyDescent="0.25">
      <c r="A2" t="str">
        <f>'Technology share'!E3</f>
        <v>FRETRAROATRUHETCONVDSL_EX</v>
      </c>
      <c r="B2" t="str">
        <f>"NZ40-TRA-2-FRETRA-"&amp;_xlfn.XLOOKUP(A2,'Technology share'!E:E,'Technology share'!A:A)</f>
        <v>NZ40-TRA-2-FRETRA-ROATRUHET</v>
      </c>
    </row>
    <row r="3" spans="1:3" x14ac:dyDescent="0.25">
      <c r="A3" t="str">
        <f>'Technology share'!E4</f>
        <v>FRETRAROATRUHETBEVBELCF____25</v>
      </c>
      <c r="B3" t="str">
        <f>"NZ40-TRA-2-FRETRA-"&amp;_xlfn.XLOOKUP(A3,'Technology share'!E:E,'Technology share'!A:A)</f>
        <v>NZ40-TRA-2-FRETRA-ROATRUHET</v>
      </c>
    </row>
    <row r="4" spans="1:3" x14ac:dyDescent="0.25">
      <c r="A4" t="str">
        <f>'Technology share'!E5</f>
        <v>FRETRAROATRUHETCATEDSLELC_25</v>
      </c>
      <c r="B4" t="str">
        <f>"NZ40-TRA-2-FRETRA-"&amp;_xlfn.XLOOKUP(A4,'Technology share'!E:E,'Technology share'!A:A)</f>
        <v>NZ40-TRA-2-FRETRA-ROATRUHET</v>
      </c>
    </row>
    <row r="5" spans="1:3" x14ac:dyDescent="0.25">
      <c r="A5" t="str">
        <f>'Technology share'!E6</f>
        <v>FRETRAROATRUHETCATEELC____25</v>
      </c>
      <c r="B5" t="str">
        <f>"NZ40-TRA-2-FRETRA-"&amp;_xlfn.XLOOKUP(A5,'Technology share'!E:E,'Technology share'!A:A)</f>
        <v>NZ40-TRA-2-FRETRA-ROATRUHET</v>
      </c>
    </row>
    <row r="6" spans="1:3" x14ac:dyDescent="0.25">
      <c r="A6" t="str">
        <f>'Technology share'!E7</f>
        <v>FRETRAROATRUHETCATENGAELC_25</v>
      </c>
      <c r="B6" t="str">
        <f>"NZ40-TRA-2-FRETRA-"&amp;_xlfn.XLOOKUP(A6,'Technology share'!E:E,'Technology share'!A:A)</f>
        <v>NZ40-TRA-2-FRETRA-ROATRUHET</v>
      </c>
    </row>
    <row r="7" spans="1:3" x14ac:dyDescent="0.25">
      <c r="A7" t="str">
        <f>'Technology share'!E8</f>
        <v>FRETRAROATRUHETCATERDSLELC_25</v>
      </c>
      <c r="B7" t="str">
        <f>"NZ40-TRA-2-FRETRA-"&amp;_xlfn.XLOOKUP(A7,'Technology share'!E:E,'Technology share'!A:A)</f>
        <v>NZ40-TRA-2-FRETRA-ROATRUHET</v>
      </c>
    </row>
    <row r="8" spans="1:3" x14ac:dyDescent="0.25">
      <c r="A8" t="str">
        <f>'Technology share'!E9</f>
        <v>FRETRAROATRUHETCELLHH2____25</v>
      </c>
      <c r="B8" t="str">
        <f>"NZ40-TRA-2-FRETRA-"&amp;_xlfn.XLOOKUP(A8,'Technology share'!E:E,'Technology share'!A:A)</f>
        <v>NZ40-TRA-2-FRETRA-ROATRUHET</v>
      </c>
    </row>
    <row r="9" spans="1:3" x14ac:dyDescent="0.25">
      <c r="A9" t="str">
        <f>'Technology share'!E10</f>
        <v>FRETRAROATRUHETCONVDSL____16</v>
      </c>
      <c r="B9" t="str">
        <f>"NZ40-TRA-2-FRETRA-"&amp;_xlfn.XLOOKUP(A9,'Technology share'!E:E,'Technology share'!A:A)</f>
        <v>NZ40-TRA-2-FRETRA-ROATRUHET</v>
      </c>
    </row>
    <row r="10" spans="1:3" x14ac:dyDescent="0.25">
      <c r="A10" t="str">
        <f>'Technology share'!E11</f>
        <v>FRETRAROATRUHETCONVDSL____23</v>
      </c>
      <c r="B10" t="str">
        <f>"NZ40-TRA-2-FRETRA-"&amp;_xlfn.XLOOKUP(A10,'Technology share'!E:E,'Technology share'!A:A)</f>
        <v>NZ40-TRA-2-FRETRA-ROATRUHET</v>
      </c>
    </row>
    <row r="11" spans="1:3" x14ac:dyDescent="0.25">
      <c r="A11" t="str">
        <f>'Technology share'!E12</f>
        <v>FRETRAROATRUHETCONVNGA____23</v>
      </c>
      <c r="B11" t="str">
        <f>"NZ40-TRA-2-FRETRA-"&amp;_xlfn.XLOOKUP(A11,'Technology share'!E:E,'Technology share'!A:A)</f>
        <v>NZ40-TRA-2-FRETRA-ROATRUHET</v>
      </c>
    </row>
    <row r="12" spans="1:3" x14ac:dyDescent="0.25">
      <c r="A12" t="str">
        <f>'Technology share'!E13</f>
        <v>FRETRAROATRUHETCONVRDSL____23</v>
      </c>
      <c r="B12" t="str">
        <f>"NZ40-TRA-2-FRETRA-"&amp;_xlfn.XLOOKUP(A12,'Technology share'!E:E,'Technology share'!A:A)</f>
        <v>NZ40-TRA-2-FRETRA-ROATRUHET</v>
      </c>
    </row>
    <row r="13" spans="1:3" x14ac:dyDescent="0.25">
      <c r="A13" t="str">
        <f>'Technology share'!E14</f>
        <v>FRETRAROATRUHETHYBDSL____23</v>
      </c>
      <c r="B13" t="str">
        <f>"NZ40-TRA-2-FRETRA-"&amp;_xlfn.XLOOKUP(A13,'Technology share'!E:E,'Technology share'!A:A)</f>
        <v>NZ40-TRA-2-FRETRA-ROATRUHET</v>
      </c>
    </row>
    <row r="14" spans="1:3" x14ac:dyDescent="0.25">
      <c r="A14" t="str">
        <f>'Technology share'!E15</f>
        <v>FRETRAROATRUHETHYBRDSL____23</v>
      </c>
      <c r="B14" t="str">
        <f>"NZ40-TRA-2-FRETRA-"&amp;_xlfn.XLOOKUP(A14,'Technology share'!E:E,'Technology share'!A:A)</f>
        <v>NZ40-TRA-2-FRETRA-ROATRUHET</v>
      </c>
    </row>
    <row r="15" spans="1:3" x14ac:dyDescent="0.25">
      <c r="A15" t="str">
        <f>'Technology share'!E16</f>
        <v>FRETRAROATRUHETPHEVDSLBELCF_23</v>
      </c>
      <c r="B15" t="str">
        <f>"NZ40-TRA-2-FRETRA-"&amp;_xlfn.XLOOKUP(A15,'Technology share'!E:E,'Technology share'!A:A)</f>
        <v>NZ40-TRA-2-FRETRA-ROATRUHET</v>
      </c>
    </row>
    <row r="16" spans="1:3" x14ac:dyDescent="0.25">
      <c r="A16" t="str">
        <f>'Technology share'!E17</f>
        <v>FRETRAROATRUHETPHEVNGABELCF_23</v>
      </c>
      <c r="B16" t="str">
        <f>"NZ40-TRA-2-FRETRA-"&amp;_xlfn.XLOOKUP(A16,'Technology share'!E:E,'Technology share'!A:A)</f>
        <v>NZ40-TRA-2-FRETRA-ROATRUHET</v>
      </c>
    </row>
    <row r="17" spans="1:2" x14ac:dyDescent="0.25">
      <c r="A17" t="str">
        <f>'Technology share'!E18</f>
        <v>FRETRAROATRUHETPHEVRDSLBELCF_23</v>
      </c>
      <c r="B17" t="str">
        <f>"NZ40-TRA-2-FRETRA-"&amp;_xlfn.XLOOKUP(A17,'Technology share'!E:E,'Technology share'!A:A)</f>
        <v>NZ40-TRA-2-FRETRA-ROATRUHET</v>
      </c>
    </row>
    <row r="18" spans="1:2" x14ac:dyDescent="0.25">
      <c r="A18" t="str">
        <f>'Technology share'!E19</f>
        <v>FRETRAROATRULGTCONVGAS_EX</v>
      </c>
      <c r="B18" t="str">
        <f>"NZ40-TRA-2-FRETRA-"&amp;_xlfn.XLOOKUP(A18,'Technology share'!E:E,'Technology share'!A:A)</f>
        <v>NZ40-TRA-2-FRETRA-ROATRULGT</v>
      </c>
    </row>
    <row r="19" spans="1:2" x14ac:dyDescent="0.25">
      <c r="A19" t="str">
        <f>'Technology share'!E20</f>
        <v>FRETRAROATRULGTCONVPRO_EX</v>
      </c>
      <c r="B19" t="str">
        <f>"NZ40-TRA-2-FRETRA-"&amp;_xlfn.XLOOKUP(A19,'Technology share'!E:E,'Technology share'!A:A)</f>
        <v>NZ40-TRA-2-FRETRA-ROATRULGT</v>
      </c>
    </row>
    <row r="20" spans="1:2" x14ac:dyDescent="0.25">
      <c r="A20" t="str">
        <f>'Technology share'!E21</f>
        <v>FRETRAROATRULGTCONVDSL_EX</v>
      </c>
      <c r="B20" t="str">
        <f>"NZ40-TRA-2-FRETRA-"&amp;_xlfn.XLOOKUP(A20,'Technology share'!E:E,'Technology share'!A:A)</f>
        <v>NZ40-TRA-2-FRETRA-ROATRULGT</v>
      </c>
    </row>
    <row r="21" spans="1:2" x14ac:dyDescent="0.25">
      <c r="A21" t="str">
        <f>'Technology share'!E22</f>
        <v>FRETRAROATRULGTBEVBELCF____23</v>
      </c>
      <c r="B21" t="str">
        <f>"NZ40-TRA-2-FRETRA-"&amp;_xlfn.XLOOKUP(A21,'Technology share'!E:E,'Technology share'!A:A)</f>
        <v>NZ40-TRA-2-FRETRA-ROATRULGT</v>
      </c>
    </row>
    <row r="22" spans="1:2" x14ac:dyDescent="0.25">
      <c r="A22" t="str">
        <f>'Technology share'!E23</f>
        <v>FRETRAROATRULGTCELLHH2____23</v>
      </c>
      <c r="B22" t="str">
        <f>"NZ40-TRA-2-FRETRA-"&amp;_xlfn.XLOOKUP(A22,'Technology share'!E:E,'Technology share'!A:A)</f>
        <v>NZ40-TRA-2-FRETRA-ROATRULGT</v>
      </c>
    </row>
    <row r="23" spans="1:2" x14ac:dyDescent="0.25">
      <c r="A23" t="str">
        <f>'Technology share'!E24</f>
        <v>FRETRAROATRULGTCONVDSL____16</v>
      </c>
      <c r="B23" t="str">
        <f>"NZ40-TRA-2-FRETRA-"&amp;_xlfn.XLOOKUP(A23,'Technology share'!E:E,'Technology share'!A:A)</f>
        <v>NZ40-TRA-2-FRETRA-ROATRULGT</v>
      </c>
    </row>
    <row r="24" spans="1:2" x14ac:dyDescent="0.25">
      <c r="A24" t="str">
        <f>'Technology share'!E25</f>
        <v>FRETRAROATRULGTCONVDSL____23</v>
      </c>
      <c r="B24" t="str">
        <f>"NZ40-TRA-2-FRETRA-"&amp;_xlfn.XLOOKUP(A24,'Technology share'!E:E,'Technology share'!A:A)</f>
        <v>NZ40-TRA-2-FRETRA-ROATRULGT</v>
      </c>
    </row>
    <row r="25" spans="1:2" x14ac:dyDescent="0.25">
      <c r="A25" t="str">
        <f>'Technology share'!E26</f>
        <v>FRETRAROATRULGTCONVGAS____16</v>
      </c>
      <c r="B25" t="str">
        <f>"NZ40-TRA-2-FRETRA-"&amp;_xlfn.XLOOKUP(A25,'Technology share'!E:E,'Technology share'!A:A)</f>
        <v>NZ40-TRA-2-FRETRA-ROATRULGT</v>
      </c>
    </row>
    <row r="26" spans="1:2" x14ac:dyDescent="0.25">
      <c r="A26" t="str">
        <f>'Technology share'!E27</f>
        <v>FRETRAROATRULGTCONVGAS____23</v>
      </c>
      <c r="B26" t="str">
        <f>"NZ40-TRA-2-FRETRA-"&amp;_xlfn.XLOOKUP(A26,'Technology share'!E:E,'Technology share'!A:A)</f>
        <v>NZ40-TRA-2-FRETRA-ROATRULGT</v>
      </c>
    </row>
    <row r="27" spans="1:2" x14ac:dyDescent="0.25">
      <c r="A27" t="str">
        <f>'Technology share'!E28</f>
        <v>FRETRAROATRULGTCONVNGA____23</v>
      </c>
      <c r="B27" t="str">
        <f>"NZ40-TRA-2-FRETRA-"&amp;_xlfn.XLOOKUP(A27,'Technology share'!E:E,'Technology share'!A:A)</f>
        <v>NZ40-TRA-2-FRETRA-ROATRULGT</v>
      </c>
    </row>
    <row r="28" spans="1:2" x14ac:dyDescent="0.25">
      <c r="A28" t="str">
        <f>'Technology share'!E29</f>
        <v>FRETRAROATRULGTCONVPRO____16</v>
      </c>
      <c r="B28" t="str">
        <f>"NZ40-TRA-2-FRETRA-"&amp;_xlfn.XLOOKUP(A28,'Technology share'!E:E,'Technology share'!A:A)</f>
        <v>NZ40-TRA-2-FRETRA-ROATRULGT</v>
      </c>
    </row>
    <row r="29" spans="1:2" x14ac:dyDescent="0.25">
      <c r="A29" t="str">
        <f>'Technology share'!E30</f>
        <v>FRETRAROATRULGTCONVPRO____23</v>
      </c>
      <c r="B29" t="str">
        <f>"NZ40-TRA-2-FRETRA-"&amp;_xlfn.XLOOKUP(A29,'Technology share'!E:E,'Technology share'!A:A)</f>
        <v>NZ40-TRA-2-FRETRA-ROATRULGT</v>
      </c>
    </row>
    <row r="30" spans="1:2" x14ac:dyDescent="0.25">
      <c r="A30" t="str">
        <f>'Technology share'!E31</f>
        <v>FRETRAROATRULGTCONVRDSL____23</v>
      </c>
      <c r="B30" t="str">
        <f>"NZ40-TRA-2-FRETRA-"&amp;_xlfn.XLOOKUP(A30,'Technology share'!E:E,'Technology share'!A:A)</f>
        <v>NZ40-TRA-2-FRETRA-ROATRULGT</v>
      </c>
    </row>
    <row r="31" spans="1:2" x14ac:dyDescent="0.25">
      <c r="A31" t="str">
        <f>'Technology share'!E32</f>
        <v>FRETRAROATRULGTHYBDSL____23</v>
      </c>
      <c r="B31" t="str">
        <f>"NZ40-TRA-2-FRETRA-"&amp;_xlfn.XLOOKUP(A31,'Technology share'!E:E,'Technology share'!A:A)</f>
        <v>NZ40-TRA-2-FRETRA-ROATRULGT</v>
      </c>
    </row>
    <row r="32" spans="1:2" x14ac:dyDescent="0.25">
      <c r="A32" t="str">
        <f>'Technology share'!E33</f>
        <v>FRETRAROATRULGTHYBGAS____23</v>
      </c>
      <c r="B32" t="str">
        <f>"NZ40-TRA-2-FRETRA-"&amp;_xlfn.XLOOKUP(A32,'Technology share'!E:E,'Technology share'!A:A)</f>
        <v>NZ40-TRA-2-FRETRA-ROATRULGT</v>
      </c>
    </row>
    <row r="33" spans="1:2" x14ac:dyDescent="0.25">
      <c r="A33" t="str">
        <f>'Technology share'!E34</f>
        <v>FRETRAROATRULGTHYBRDSL____23</v>
      </c>
      <c r="B33" t="str">
        <f>"NZ40-TRA-2-FRETRA-"&amp;_xlfn.XLOOKUP(A33,'Technology share'!E:E,'Technology share'!A:A)</f>
        <v>NZ40-TRA-2-FRETRA-ROATRULGT</v>
      </c>
    </row>
    <row r="34" spans="1:2" x14ac:dyDescent="0.25">
      <c r="A34" t="str">
        <f>'Technology share'!E35</f>
        <v>FRETRAROATRULGTPHEVGASBELCF_23</v>
      </c>
      <c r="B34" t="str">
        <f>"NZ40-TRA-2-FRETRA-"&amp;_xlfn.XLOOKUP(A34,'Technology share'!E:E,'Technology share'!A:A)</f>
        <v>NZ40-TRA-2-FRETRA-ROATRULGT</v>
      </c>
    </row>
    <row r="35" spans="1:2" x14ac:dyDescent="0.25">
      <c r="A35" t="str">
        <f>'Technology share'!E36</f>
        <v>FRETRAROATRUMETCONVGAS_EX</v>
      </c>
      <c r="B35" t="str">
        <f>"NZ40-TRA-2-FRETRA-"&amp;_xlfn.XLOOKUP(A35,'Technology share'!E:E,'Technology share'!A:A)</f>
        <v>NZ40-TRA-2-FRETRA-ROATRUMET</v>
      </c>
    </row>
    <row r="36" spans="1:2" x14ac:dyDescent="0.25">
      <c r="A36" t="str">
        <f>'Technology share'!E37</f>
        <v>FRETRAROATRUMETCONVDSL_EX</v>
      </c>
      <c r="B36" t="str">
        <f>"NZ40-TRA-2-FRETRA-"&amp;_xlfn.XLOOKUP(A36,'Technology share'!E:E,'Technology share'!A:A)</f>
        <v>NZ40-TRA-2-FRETRA-ROATRUMET</v>
      </c>
    </row>
    <row r="37" spans="1:2" x14ac:dyDescent="0.25">
      <c r="A37" t="str">
        <f>'Technology share'!E38</f>
        <v>FRETRAROATRUMETBEVBELCF____23</v>
      </c>
      <c r="B37" t="str">
        <f>"NZ40-TRA-2-FRETRA-"&amp;_xlfn.XLOOKUP(A37,'Technology share'!E:E,'Technology share'!A:A)</f>
        <v>NZ40-TRA-2-FRETRA-ROATRUMET</v>
      </c>
    </row>
    <row r="38" spans="1:2" x14ac:dyDescent="0.25">
      <c r="A38" t="str">
        <f>'Technology share'!E39</f>
        <v>FRETRAROATRUMETCELLHH2____23</v>
      </c>
      <c r="B38" t="str">
        <f>"NZ40-TRA-2-FRETRA-"&amp;_xlfn.XLOOKUP(A38,'Technology share'!E:E,'Technology share'!A:A)</f>
        <v>NZ40-TRA-2-FRETRA-ROATRUMET</v>
      </c>
    </row>
    <row r="39" spans="1:2" x14ac:dyDescent="0.25">
      <c r="A39" t="str">
        <f>'Technology share'!E40</f>
        <v>FRETRAROATRUMETCONVDSL____16</v>
      </c>
      <c r="B39" t="str">
        <f>"NZ40-TRA-2-FRETRA-"&amp;_xlfn.XLOOKUP(A39,'Technology share'!E:E,'Technology share'!A:A)</f>
        <v>NZ40-TRA-2-FRETRA-ROATRUMET</v>
      </c>
    </row>
    <row r="40" spans="1:2" x14ac:dyDescent="0.25">
      <c r="A40" t="str">
        <f>'Technology share'!E41</f>
        <v>FRETRAROATRUMETCONVDSL____23</v>
      </c>
      <c r="B40" t="str">
        <f>"NZ40-TRA-2-FRETRA-"&amp;_xlfn.XLOOKUP(A40,'Technology share'!E:E,'Technology share'!A:A)</f>
        <v>NZ40-TRA-2-FRETRA-ROATRUMET</v>
      </c>
    </row>
    <row r="41" spans="1:2" x14ac:dyDescent="0.25">
      <c r="A41" t="str">
        <f>'Technology share'!E42</f>
        <v>FRETRAROATRUMETCONVGAS____16</v>
      </c>
      <c r="B41" t="str">
        <f>"NZ40-TRA-2-FRETRA-"&amp;_xlfn.XLOOKUP(A41,'Technology share'!E:E,'Technology share'!A:A)</f>
        <v>NZ40-TRA-2-FRETRA-ROATRUMET</v>
      </c>
    </row>
    <row r="42" spans="1:2" x14ac:dyDescent="0.25">
      <c r="A42" t="str">
        <f>'Technology share'!E43</f>
        <v>FRETRAROATRUMETCONVGAS____23</v>
      </c>
      <c r="B42" t="str">
        <f>"NZ40-TRA-2-FRETRA-"&amp;_xlfn.XLOOKUP(A42,'Technology share'!E:E,'Technology share'!A:A)</f>
        <v>NZ40-TRA-2-FRETRA-ROATRUMET</v>
      </c>
    </row>
    <row r="43" spans="1:2" x14ac:dyDescent="0.25">
      <c r="A43" t="str">
        <f>'Technology share'!E44</f>
        <v>FRETRAROATRUMETCONVNGA____23</v>
      </c>
      <c r="B43" t="str">
        <f>"NZ40-TRA-2-FRETRA-"&amp;_xlfn.XLOOKUP(A43,'Technology share'!E:E,'Technology share'!A:A)</f>
        <v>NZ40-TRA-2-FRETRA-ROATRUMET</v>
      </c>
    </row>
    <row r="44" spans="1:2" x14ac:dyDescent="0.25">
      <c r="A44" t="str">
        <f>'Technology share'!E45</f>
        <v>FRETRAROATRUMETCONVPRO____23</v>
      </c>
      <c r="B44" t="str">
        <f>"NZ40-TRA-2-FRETRA-"&amp;_xlfn.XLOOKUP(A44,'Technology share'!E:E,'Technology share'!A:A)</f>
        <v>NZ40-TRA-2-FRETRA-ROATRUMET</v>
      </c>
    </row>
    <row r="45" spans="1:2" x14ac:dyDescent="0.25">
      <c r="A45" t="str">
        <f>'Technology share'!E46</f>
        <v>FRETRAROATRUMETCONVRDSL____23</v>
      </c>
      <c r="B45" t="str">
        <f>"NZ40-TRA-2-FRETRA-"&amp;_xlfn.XLOOKUP(A45,'Technology share'!E:E,'Technology share'!A:A)</f>
        <v>NZ40-TRA-2-FRETRA-ROATRUMET</v>
      </c>
    </row>
    <row r="46" spans="1:2" x14ac:dyDescent="0.25">
      <c r="A46" t="str">
        <f>'Technology share'!E47</f>
        <v>FRETRAROATRUMETHYBDSL____23</v>
      </c>
      <c r="B46" t="str">
        <f>"NZ40-TRA-2-FRETRA-"&amp;_xlfn.XLOOKUP(A46,'Technology share'!E:E,'Technology share'!A:A)</f>
        <v>NZ40-TRA-2-FRETRA-ROATRUMET</v>
      </c>
    </row>
    <row r="47" spans="1:2" x14ac:dyDescent="0.25">
      <c r="A47" t="str">
        <f>'Technology share'!E48</f>
        <v>FRETRAROATRUMETHYBRDSL____23</v>
      </c>
      <c r="B47" t="str">
        <f>"NZ40-TRA-2-FRETRA-"&amp;_xlfn.XLOOKUP(A47,'Technology share'!E:E,'Technology share'!A:A)</f>
        <v>NZ40-TRA-2-FRETRA-ROATRUMET</v>
      </c>
    </row>
    <row r="48" spans="1:2" x14ac:dyDescent="0.25">
      <c r="A48" t="str">
        <f>'Technology share'!E49</f>
        <v>FRETRAROATRUMETPHEVDSLBELCF_23</v>
      </c>
      <c r="B48" t="str">
        <f>"NZ40-TRA-2-FRETRA-"&amp;_xlfn.XLOOKUP(A48,'Technology share'!E:E,'Technology share'!A:A)</f>
        <v>NZ40-TRA-2-FRETRA-ROATRUMET</v>
      </c>
    </row>
    <row r="49" spans="1:2" x14ac:dyDescent="0.25">
      <c r="A49" t="str">
        <f>'Technology share'!E50</f>
        <v>FRETRAROATRUMETPHEVRDSLBELCF_23</v>
      </c>
      <c r="B49" t="str">
        <f>"NZ40-TRA-2-FRETRA-"&amp;_xlfn.XLOOKUP(A49,'Technology share'!E:E,'Technology share'!A:A)</f>
        <v>NZ40-TRA-2-FRETRA-ROATRUMET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C4A8-977D-40C0-B3BD-FDF1F508DE19}">
  <sheetPr>
    <tabColor rgb="FFFFFF00"/>
  </sheetPr>
  <dimension ref="A1:B4"/>
  <sheetViews>
    <sheetView workbookViewId="0">
      <selection activeCell="B23" sqref="B23"/>
    </sheetView>
  </sheetViews>
  <sheetFormatPr defaultRowHeight="15" x14ac:dyDescent="0.25"/>
  <cols>
    <col min="1" max="1" width="31" bestFit="1" customWidth="1"/>
    <col min="2" max="2" width="26" bestFit="1" customWidth="1"/>
  </cols>
  <sheetData>
    <row r="1" spans="1:2" x14ac:dyDescent="0.25">
      <c r="A1" t="s">
        <v>4</v>
      </c>
      <c r="B1" t="s">
        <v>7</v>
      </c>
    </row>
    <row r="2" spans="1:2" x14ac:dyDescent="0.25">
      <c r="A2" t="str">
        <f>'NZ40-2_tech_groups'!B2</f>
        <v>NZ40-TRA-2-FRETRA-ROATRUHET</v>
      </c>
      <c r="B2" t="s">
        <v>77</v>
      </c>
    </row>
    <row r="3" spans="1:2" x14ac:dyDescent="0.25">
      <c r="A3" t="str">
        <f>'NZ40-2_tech_groups'!B25</f>
        <v>NZ40-TRA-2-FRETRA-ROATRULGT</v>
      </c>
      <c r="B3" t="s">
        <v>77</v>
      </c>
    </row>
    <row r="4" spans="1:2" x14ac:dyDescent="0.25">
      <c r="A4" t="str">
        <f>'NZ40-2_tech_groups'!B47</f>
        <v>NZ40-TRA-2-FRETRA-ROATRUMET</v>
      </c>
      <c r="B4" t="s">
        <v>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E411-57B0-4703-8780-BF1E3520C254}">
  <sheetPr>
    <tabColor rgb="FFFFFF00"/>
  </sheetPr>
  <dimension ref="A1:E49"/>
  <sheetViews>
    <sheetView workbookViewId="0">
      <selection sqref="A1:D1048576"/>
    </sheetView>
  </sheetViews>
  <sheetFormatPr defaultRowHeight="15" x14ac:dyDescent="0.25"/>
  <cols>
    <col min="2" max="2" width="39.42578125" bestFit="1" customWidth="1"/>
    <col min="3" max="3" width="31" bestFit="1" customWidth="1"/>
  </cols>
  <sheetData>
    <row r="1" spans="1:5" x14ac:dyDescent="0.25">
      <c r="A1" t="s">
        <v>2</v>
      </c>
      <c r="B1" t="s">
        <v>1</v>
      </c>
      <c r="C1" t="s">
        <v>4</v>
      </c>
      <c r="D1" t="s">
        <v>16</v>
      </c>
      <c r="E1" t="s">
        <v>6</v>
      </c>
    </row>
    <row r="2" spans="1:5" x14ac:dyDescent="0.25">
      <c r="A2" t="s">
        <v>0</v>
      </c>
      <c r="B2" t="str">
        <f>'NZ40-2_tech_groups'!A2</f>
        <v>FRETRAROATRUHETCONVDSL_EX</v>
      </c>
      <c r="C2" t="str">
        <f>_xlfn.XLOOKUP(B2,'NZ40-2_tech_groups'!A:A,'NZ40-2_tech_groups'!B:B)</f>
        <v>NZ40-TRA-2-FRETRA-ROATRUHET</v>
      </c>
      <c r="D2">
        <v>1</v>
      </c>
    </row>
    <row r="3" spans="1:5" x14ac:dyDescent="0.25">
      <c r="A3" t="s">
        <v>0</v>
      </c>
      <c r="B3" t="str">
        <f>'NZ40-2_tech_groups'!A3</f>
        <v>FRETRAROATRUHETBEVBELCF____25</v>
      </c>
      <c r="C3" t="str">
        <f>_xlfn.XLOOKUP(B3,'NZ40-2_tech_groups'!A:A,'NZ40-2_tech_groups'!B:B)</f>
        <v>NZ40-TRA-2-FRETRA-ROATRUHET</v>
      </c>
      <c r="D3">
        <v>1</v>
      </c>
    </row>
    <row r="4" spans="1:5" x14ac:dyDescent="0.25">
      <c r="A4" t="s">
        <v>0</v>
      </c>
      <c r="B4" t="str">
        <f>'NZ40-2_tech_groups'!A4</f>
        <v>FRETRAROATRUHETCATEDSLELC_25</v>
      </c>
      <c r="C4" t="str">
        <f>_xlfn.XLOOKUP(B4,'NZ40-2_tech_groups'!A:A,'NZ40-2_tech_groups'!B:B)</f>
        <v>NZ40-TRA-2-FRETRA-ROATRUHET</v>
      </c>
      <c r="D4">
        <v>1</v>
      </c>
    </row>
    <row r="5" spans="1:5" x14ac:dyDescent="0.25">
      <c r="A5" t="s">
        <v>0</v>
      </c>
      <c r="B5" t="str">
        <f>'NZ40-2_tech_groups'!A5</f>
        <v>FRETRAROATRUHETCATEELC____25</v>
      </c>
      <c r="C5" t="str">
        <f>_xlfn.XLOOKUP(B5,'NZ40-2_tech_groups'!A:A,'NZ40-2_tech_groups'!B:B)</f>
        <v>NZ40-TRA-2-FRETRA-ROATRUHET</v>
      </c>
      <c r="D5">
        <v>1</v>
      </c>
    </row>
    <row r="6" spans="1:5" x14ac:dyDescent="0.25">
      <c r="A6" t="s">
        <v>0</v>
      </c>
      <c r="B6" t="str">
        <f>'NZ40-2_tech_groups'!A6</f>
        <v>FRETRAROATRUHETCATENGAELC_25</v>
      </c>
      <c r="C6" t="str">
        <f>_xlfn.XLOOKUP(B6,'NZ40-2_tech_groups'!A:A,'NZ40-2_tech_groups'!B:B)</f>
        <v>NZ40-TRA-2-FRETRA-ROATRUHET</v>
      </c>
      <c r="D6">
        <v>1</v>
      </c>
    </row>
    <row r="7" spans="1:5" x14ac:dyDescent="0.25">
      <c r="A7" t="s">
        <v>0</v>
      </c>
      <c r="B7" t="str">
        <f>'NZ40-2_tech_groups'!A7</f>
        <v>FRETRAROATRUHETCATERDSLELC_25</v>
      </c>
      <c r="C7" t="str">
        <f>_xlfn.XLOOKUP(B7,'NZ40-2_tech_groups'!A:A,'NZ40-2_tech_groups'!B:B)</f>
        <v>NZ40-TRA-2-FRETRA-ROATRUHET</v>
      </c>
      <c r="D7">
        <v>1</v>
      </c>
    </row>
    <row r="8" spans="1:5" x14ac:dyDescent="0.25">
      <c r="A8" t="s">
        <v>0</v>
      </c>
      <c r="B8" t="str">
        <f>'NZ40-2_tech_groups'!A8</f>
        <v>FRETRAROATRUHETCELLHH2____25</v>
      </c>
      <c r="C8" t="str">
        <f>_xlfn.XLOOKUP(B8,'NZ40-2_tech_groups'!A:A,'NZ40-2_tech_groups'!B:B)</f>
        <v>NZ40-TRA-2-FRETRA-ROATRUHET</v>
      </c>
      <c r="D8">
        <v>1</v>
      </c>
    </row>
    <row r="9" spans="1:5" x14ac:dyDescent="0.25">
      <c r="A9" t="s">
        <v>0</v>
      </c>
      <c r="B9" t="str">
        <f>'NZ40-2_tech_groups'!A9</f>
        <v>FRETRAROATRUHETCONVDSL____16</v>
      </c>
      <c r="C9" t="str">
        <f>_xlfn.XLOOKUP(B9,'NZ40-2_tech_groups'!A:A,'NZ40-2_tech_groups'!B:B)</f>
        <v>NZ40-TRA-2-FRETRA-ROATRUHET</v>
      </c>
      <c r="D9">
        <v>1</v>
      </c>
    </row>
    <row r="10" spans="1:5" x14ac:dyDescent="0.25">
      <c r="A10" t="s">
        <v>0</v>
      </c>
      <c r="B10" t="str">
        <f>'NZ40-2_tech_groups'!A10</f>
        <v>FRETRAROATRUHETCONVDSL____23</v>
      </c>
      <c r="C10" t="str">
        <f>_xlfn.XLOOKUP(B10,'NZ40-2_tech_groups'!A:A,'NZ40-2_tech_groups'!B:B)</f>
        <v>NZ40-TRA-2-FRETRA-ROATRUHET</v>
      </c>
      <c r="D10">
        <v>1</v>
      </c>
    </row>
    <row r="11" spans="1:5" x14ac:dyDescent="0.25">
      <c r="A11" t="s">
        <v>0</v>
      </c>
      <c r="B11" t="str">
        <f>'NZ40-2_tech_groups'!A11</f>
        <v>FRETRAROATRUHETCONVNGA____23</v>
      </c>
      <c r="C11" t="str">
        <f>_xlfn.XLOOKUP(B11,'NZ40-2_tech_groups'!A:A,'NZ40-2_tech_groups'!B:B)</f>
        <v>NZ40-TRA-2-FRETRA-ROATRUHET</v>
      </c>
      <c r="D11">
        <v>1</v>
      </c>
    </row>
    <row r="12" spans="1:5" x14ac:dyDescent="0.25">
      <c r="A12" t="s">
        <v>0</v>
      </c>
      <c r="B12" t="str">
        <f>'NZ40-2_tech_groups'!A12</f>
        <v>FRETRAROATRUHETCONVRDSL____23</v>
      </c>
      <c r="C12" t="str">
        <f>_xlfn.XLOOKUP(B12,'NZ40-2_tech_groups'!A:A,'NZ40-2_tech_groups'!B:B)</f>
        <v>NZ40-TRA-2-FRETRA-ROATRUHET</v>
      </c>
      <c r="D12">
        <v>1</v>
      </c>
    </row>
    <row r="13" spans="1:5" x14ac:dyDescent="0.25">
      <c r="A13" t="s">
        <v>0</v>
      </c>
      <c r="B13" t="str">
        <f>'NZ40-2_tech_groups'!A13</f>
        <v>FRETRAROATRUHETHYBDSL____23</v>
      </c>
      <c r="C13" t="str">
        <f>_xlfn.XLOOKUP(B13,'NZ40-2_tech_groups'!A:A,'NZ40-2_tech_groups'!B:B)</f>
        <v>NZ40-TRA-2-FRETRA-ROATRUHET</v>
      </c>
      <c r="D13">
        <v>1</v>
      </c>
    </row>
    <row r="14" spans="1:5" x14ac:dyDescent="0.25">
      <c r="A14" t="s">
        <v>0</v>
      </c>
      <c r="B14" t="str">
        <f>'NZ40-2_tech_groups'!A14</f>
        <v>FRETRAROATRUHETHYBRDSL____23</v>
      </c>
      <c r="C14" t="str">
        <f>_xlfn.XLOOKUP(B14,'NZ40-2_tech_groups'!A:A,'NZ40-2_tech_groups'!B:B)</f>
        <v>NZ40-TRA-2-FRETRA-ROATRUHET</v>
      </c>
      <c r="D14">
        <v>1</v>
      </c>
    </row>
    <row r="15" spans="1:5" x14ac:dyDescent="0.25">
      <c r="A15" t="s">
        <v>0</v>
      </c>
      <c r="B15" t="str">
        <f>'NZ40-2_tech_groups'!A15</f>
        <v>FRETRAROATRUHETPHEVDSLBELCF_23</v>
      </c>
      <c r="C15" t="str">
        <f>_xlfn.XLOOKUP(B15,'NZ40-2_tech_groups'!A:A,'NZ40-2_tech_groups'!B:B)</f>
        <v>NZ40-TRA-2-FRETRA-ROATRUHET</v>
      </c>
      <c r="D15">
        <v>1</v>
      </c>
    </row>
    <row r="16" spans="1:5" x14ac:dyDescent="0.25">
      <c r="A16" t="s">
        <v>0</v>
      </c>
      <c r="B16" t="str">
        <f>'NZ40-2_tech_groups'!A16</f>
        <v>FRETRAROATRUHETPHEVNGABELCF_23</v>
      </c>
      <c r="C16" t="str">
        <f>_xlfn.XLOOKUP(B16,'NZ40-2_tech_groups'!A:A,'NZ40-2_tech_groups'!B:B)</f>
        <v>NZ40-TRA-2-FRETRA-ROATRUHET</v>
      </c>
      <c r="D16">
        <v>1</v>
      </c>
    </row>
    <row r="17" spans="1:4" x14ac:dyDescent="0.25">
      <c r="A17" t="s">
        <v>0</v>
      </c>
      <c r="B17" t="str">
        <f>'NZ40-2_tech_groups'!A17</f>
        <v>FRETRAROATRUHETPHEVRDSLBELCF_23</v>
      </c>
      <c r="C17" t="str">
        <f>_xlfn.XLOOKUP(B17,'NZ40-2_tech_groups'!A:A,'NZ40-2_tech_groups'!B:B)</f>
        <v>NZ40-TRA-2-FRETRA-ROATRUHET</v>
      </c>
      <c r="D17">
        <v>1</v>
      </c>
    </row>
    <row r="18" spans="1:4" x14ac:dyDescent="0.25">
      <c r="A18" t="s">
        <v>0</v>
      </c>
      <c r="B18" t="str">
        <f>'NZ40-2_tech_groups'!A18</f>
        <v>FRETRAROATRULGTCONVGAS_EX</v>
      </c>
      <c r="C18" t="str">
        <f>_xlfn.XLOOKUP(B18,'NZ40-2_tech_groups'!A:A,'NZ40-2_tech_groups'!B:B)</f>
        <v>NZ40-TRA-2-FRETRA-ROATRULGT</v>
      </c>
      <c r="D18">
        <v>1</v>
      </c>
    </row>
    <row r="19" spans="1:4" x14ac:dyDescent="0.25">
      <c r="A19" t="s">
        <v>0</v>
      </c>
      <c r="B19" t="str">
        <f>'NZ40-2_tech_groups'!A19</f>
        <v>FRETRAROATRULGTCONVPRO_EX</v>
      </c>
      <c r="C19" t="str">
        <f>_xlfn.XLOOKUP(B19,'NZ40-2_tech_groups'!A:A,'NZ40-2_tech_groups'!B:B)</f>
        <v>NZ40-TRA-2-FRETRA-ROATRULGT</v>
      </c>
      <c r="D19">
        <v>1</v>
      </c>
    </row>
    <row r="20" spans="1:4" x14ac:dyDescent="0.25">
      <c r="A20" t="s">
        <v>0</v>
      </c>
      <c r="B20" t="str">
        <f>'NZ40-2_tech_groups'!A20</f>
        <v>FRETRAROATRULGTCONVDSL_EX</v>
      </c>
      <c r="C20" t="str">
        <f>_xlfn.XLOOKUP(B20,'NZ40-2_tech_groups'!A:A,'NZ40-2_tech_groups'!B:B)</f>
        <v>NZ40-TRA-2-FRETRA-ROATRULGT</v>
      </c>
      <c r="D20">
        <v>1</v>
      </c>
    </row>
    <row r="21" spans="1:4" x14ac:dyDescent="0.25">
      <c r="A21" t="s">
        <v>0</v>
      </c>
      <c r="B21" t="str">
        <f>'NZ40-2_tech_groups'!A21</f>
        <v>FRETRAROATRULGTBEVBELCF____23</v>
      </c>
      <c r="C21" t="str">
        <f>_xlfn.XLOOKUP(B21,'NZ40-2_tech_groups'!A:A,'NZ40-2_tech_groups'!B:B)</f>
        <v>NZ40-TRA-2-FRETRA-ROATRULGT</v>
      </c>
      <c r="D21">
        <v>1</v>
      </c>
    </row>
    <row r="22" spans="1:4" x14ac:dyDescent="0.25">
      <c r="A22" t="s">
        <v>0</v>
      </c>
      <c r="B22" t="str">
        <f>'NZ40-2_tech_groups'!A22</f>
        <v>FRETRAROATRULGTCELLHH2____23</v>
      </c>
      <c r="C22" t="str">
        <f>_xlfn.XLOOKUP(B22,'NZ40-2_tech_groups'!A:A,'NZ40-2_tech_groups'!B:B)</f>
        <v>NZ40-TRA-2-FRETRA-ROATRULGT</v>
      </c>
      <c r="D22">
        <v>1</v>
      </c>
    </row>
    <row r="23" spans="1:4" x14ac:dyDescent="0.25">
      <c r="A23" t="s">
        <v>0</v>
      </c>
      <c r="B23" t="str">
        <f>'NZ40-2_tech_groups'!A23</f>
        <v>FRETRAROATRULGTCONVDSL____16</v>
      </c>
      <c r="C23" t="str">
        <f>_xlfn.XLOOKUP(B23,'NZ40-2_tech_groups'!A:A,'NZ40-2_tech_groups'!B:B)</f>
        <v>NZ40-TRA-2-FRETRA-ROATRULGT</v>
      </c>
      <c r="D23">
        <v>1</v>
      </c>
    </row>
    <row r="24" spans="1:4" x14ac:dyDescent="0.25">
      <c r="A24" t="s">
        <v>0</v>
      </c>
      <c r="B24" t="str">
        <f>'NZ40-2_tech_groups'!A24</f>
        <v>FRETRAROATRULGTCONVDSL____23</v>
      </c>
      <c r="C24" t="str">
        <f>_xlfn.XLOOKUP(B24,'NZ40-2_tech_groups'!A:A,'NZ40-2_tech_groups'!B:B)</f>
        <v>NZ40-TRA-2-FRETRA-ROATRULGT</v>
      </c>
      <c r="D24">
        <v>1</v>
      </c>
    </row>
    <row r="25" spans="1:4" x14ac:dyDescent="0.25">
      <c r="A25" t="s">
        <v>0</v>
      </c>
      <c r="B25" t="str">
        <f>'NZ40-2_tech_groups'!A25</f>
        <v>FRETRAROATRULGTCONVGAS____16</v>
      </c>
      <c r="C25" t="str">
        <f>_xlfn.XLOOKUP(B25,'NZ40-2_tech_groups'!A:A,'NZ40-2_tech_groups'!B:B)</f>
        <v>NZ40-TRA-2-FRETRA-ROATRULGT</v>
      </c>
      <c r="D25">
        <v>1</v>
      </c>
    </row>
    <row r="26" spans="1:4" x14ac:dyDescent="0.25">
      <c r="A26" t="s">
        <v>0</v>
      </c>
      <c r="B26" t="str">
        <f>'NZ40-2_tech_groups'!A26</f>
        <v>FRETRAROATRULGTCONVGAS____23</v>
      </c>
      <c r="C26" t="str">
        <f>_xlfn.XLOOKUP(B26,'NZ40-2_tech_groups'!A:A,'NZ40-2_tech_groups'!B:B)</f>
        <v>NZ40-TRA-2-FRETRA-ROATRULGT</v>
      </c>
      <c r="D26">
        <v>1</v>
      </c>
    </row>
    <row r="27" spans="1:4" x14ac:dyDescent="0.25">
      <c r="A27" t="s">
        <v>0</v>
      </c>
      <c r="B27" t="str">
        <f>'NZ40-2_tech_groups'!A27</f>
        <v>FRETRAROATRULGTCONVNGA____23</v>
      </c>
      <c r="C27" t="str">
        <f>_xlfn.XLOOKUP(B27,'NZ40-2_tech_groups'!A:A,'NZ40-2_tech_groups'!B:B)</f>
        <v>NZ40-TRA-2-FRETRA-ROATRULGT</v>
      </c>
      <c r="D27">
        <v>1</v>
      </c>
    </row>
    <row r="28" spans="1:4" x14ac:dyDescent="0.25">
      <c r="A28" t="s">
        <v>0</v>
      </c>
      <c r="B28" t="str">
        <f>'NZ40-2_tech_groups'!A28</f>
        <v>FRETRAROATRULGTCONVPRO____16</v>
      </c>
      <c r="C28" t="str">
        <f>_xlfn.XLOOKUP(B28,'NZ40-2_tech_groups'!A:A,'NZ40-2_tech_groups'!B:B)</f>
        <v>NZ40-TRA-2-FRETRA-ROATRULGT</v>
      </c>
      <c r="D28">
        <v>1</v>
      </c>
    </row>
    <row r="29" spans="1:4" x14ac:dyDescent="0.25">
      <c r="A29" t="s">
        <v>0</v>
      </c>
      <c r="B29" t="str">
        <f>'NZ40-2_tech_groups'!A29</f>
        <v>FRETRAROATRULGTCONVPRO____23</v>
      </c>
      <c r="C29" t="str">
        <f>_xlfn.XLOOKUP(B29,'NZ40-2_tech_groups'!A:A,'NZ40-2_tech_groups'!B:B)</f>
        <v>NZ40-TRA-2-FRETRA-ROATRULGT</v>
      </c>
      <c r="D29">
        <v>1</v>
      </c>
    </row>
    <row r="30" spans="1:4" x14ac:dyDescent="0.25">
      <c r="A30" t="s">
        <v>0</v>
      </c>
      <c r="B30" t="str">
        <f>'NZ40-2_tech_groups'!A30</f>
        <v>FRETRAROATRULGTCONVRDSL____23</v>
      </c>
      <c r="C30" t="str">
        <f>_xlfn.XLOOKUP(B30,'NZ40-2_tech_groups'!A:A,'NZ40-2_tech_groups'!B:B)</f>
        <v>NZ40-TRA-2-FRETRA-ROATRULGT</v>
      </c>
      <c r="D30">
        <v>1</v>
      </c>
    </row>
    <row r="31" spans="1:4" x14ac:dyDescent="0.25">
      <c r="A31" t="s">
        <v>0</v>
      </c>
      <c r="B31" t="str">
        <f>'NZ40-2_tech_groups'!A31</f>
        <v>FRETRAROATRULGTHYBDSL____23</v>
      </c>
      <c r="C31" t="str">
        <f>_xlfn.XLOOKUP(B31,'NZ40-2_tech_groups'!A:A,'NZ40-2_tech_groups'!B:B)</f>
        <v>NZ40-TRA-2-FRETRA-ROATRULGT</v>
      </c>
      <c r="D31">
        <v>1</v>
      </c>
    </row>
    <row r="32" spans="1:4" x14ac:dyDescent="0.25">
      <c r="A32" t="s">
        <v>0</v>
      </c>
      <c r="B32" t="str">
        <f>'NZ40-2_tech_groups'!A32</f>
        <v>FRETRAROATRULGTHYBGAS____23</v>
      </c>
      <c r="C32" t="str">
        <f>_xlfn.XLOOKUP(B32,'NZ40-2_tech_groups'!A:A,'NZ40-2_tech_groups'!B:B)</f>
        <v>NZ40-TRA-2-FRETRA-ROATRULGT</v>
      </c>
      <c r="D32">
        <v>1</v>
      </c>
    </row>
    <row r="33" spans="1:4" x14ac:dyDescent="0.25">
      <c r="A33" t="s">
        <v>0</v>
      </c>
      <c r="B33" t="str">
        <f>'NZ40-2_tech_groups'!A33</f>
        <v>FRETRAROATRULGTHYBRDSL____23</v>
      </c>
      <c r="C33" t="str">
        <f>_xlfn.XLOOKUP(B33,'NZ40-2_tech_groups'!A:A,'NZ40-2_tech_groups'!B:B)</f>
        <v>NZ40-TRA-2-FRETRA-ROATRULGT</v>
      </c>
      <c r="D33">
        <v>1</v>
      </c>
    </row>
    <row r="34" spans="1:4" x14ac:dyDescent="0.25">
      <c r="A34" t="s">
        <v>0</v>
      </c>
      <c r="B34" t="str">
        <f>'NZ40-2_tech_groups'!A34</f>
        <v>FRETRAROATRULGTPHEVGASBELCF_23</v>
      </c>
      <c r="C34" t="str">
        <f>_xlfn.XLOOKUP(B34,'NZ40-2_tech_groups'!A:A,'NZ40-2_tech_groups'!B:B)</f>
        <v>NZ40-TRA-2-FRETRA-ROATRULGT</v>
      </c>
      <c r="D34">
        <v>1</v>
      </c>
    </row>
    <row r="35" spans="1:4" x14ac:dyDescent="0.25">
      <c r="A35" t="s">
        <v>0</v>
      </c>
      <c r="B35" t="str">
        <f>'NZ40-2_tech_groups'!A35</f>
        <v>FRETRAROATRUMETCONVGAS_EX</v>
      </c>
      <c r="C35" t="str">
        <f>_xlfn.XLOOKUP(B35,'NZ40-2_tech_groups'!A:A,'NZ40-2_tech_groups'!B:B)</f>
        <v>NZ40-TRA-2-FRETRA-ROATRUMET</v>
      </c>
      <c r="D35">
        <v>1</v>
      </c>
    </row>
    <row r="36" spans="1:4" x14ac:dyDescent="0.25">
      <c r="A36" t="s">
        <v>0</v>
      </c>
      <c r="B36" t="str">
        <f>'NZ40-2_tech_groups'!A36</f>
        <v>FRETRAROATRUMETCONVDSL_EX</v>
      </c>
      <c r="C36" t="str">
        <f>_xlfn.XLOOKUP(B36,'NZ40-2_tech_groups'!A:A,'NZ40-2_tech_groups'!B:B)</f>
        <v>NZ40-TRA-2-FRETRA-ROATRUMET</v>
      </c>
      <c r="D36">
        <v>1</v>
      </c>
    </row>
    <row r="37" spans="1:4" x14ac:dyDescent="0.25">
      <c r="A37" t="s">
        <v>0</v>
      </c>
      <c r="B37" t="str">
        <f>'NZ40-2_tech_groups'!A37</f>
        <v>FRETRAROATRUMETBEVBELCF____23</v>
      </c>
      <c r="C37" t="str">
        <f>_xlfn.XLOOKUP(B37,'NZ40-2_tech_groups'!A:A,'NZ40-2_tech_groups'!B:B)</f>
        <v>NZ40-TRA-2-FRETRA-ROATRUMET</v>
      </c>
      <c r="D37">
        <v>1</v>
      </c>
    </row>
    <row r="38" spans="1:4" x14ac:dyDescent="0.25">
      <c r="A38" t="s">
        <v>0</v>
      </c>
      <c r="B38" t="str">
        <f>'NZ40-2_tech_groups'!A38</f>
        <v>FRETRAROATRUMETCELLHH2____23</v>
      </c>
      <c r="C38" t="str">
        <f>_xlfn.XLOOKUP(B38,'NZ40-2_tech_groups'!A:A,'NZ40-2_tech_groups'!B:B)</f>
        <v>NZ40-TRA-2-FRETRA-ROATRUMET</v>
      </c>
      <c r="D38">
        <v>1</v>
      </c>
    </row>
    <row r="39" spans="1:4" x14ac:dyDescent="0.25">
      <c r="A39" t="s">
        <v>0</v>
      </c>
      <c r="B39" t="str">
        <f>'NZ40-2_tech_groups'!A39</f>
        <v>FRETRAROATRUMETCONVDSL____16</v>
      </c>
      <c r="C39" t="str">
        <f>_xlfn.XLOOKUP(B39,'NZ40-2_tech_groups'!A:A,'NZ40-2_tech_groups'!B:B)</f>
        <v>NZ40-TRA-2-FRETRA-ROATRUMET</v>
      </c>
      <c r="D39">
        <v>1</v>
      </c>
    </row>
    <row r="40" spans="1:4" x14ac:dyDescent="0.25">
      <c r="A40" t="s">
        <v>0</v>
      </c>
      <c r="B40" t="str">
        <f>'NZ40-2_tech_groups'!A40</f>
        <v>FRETRAROATRUMETCONVDSL____23</v>
      </c>
      <c r="C40" t="str">
        <f>_xlfn.XLOOKUP(B40,'NZ40-2_tech_groups'!A:A,'NZ40-2_tech_groups'!B:B)</f>
        <v>NZ40-TRA-2-FRETRA-ROATRUMET</v>
      </c>
      <c r="D40">
        <v>1</v>
      </c>
    </row>
    <row r="41" spans="1:4" x14ac:dyDescent="0.25">
      <c r="A41" t="s">
        <v>0</v>
      </c>
      <c r="B41" t="str">
        <f>'NZ40-2_tech_groups'!A41</f>
        <v>FRETRAROATRUMETCONVGAS____16</v>
      </c>
      <c r="C41" t="str">
        <f>_xlfn.XLOOKUP(B41,'NZ40-2_tech_groups'!A:A,'NZ40-2_tech_groups'!B:B)</f>
        <v>NZ40-TRA-2-FRETRA-ROATRUMET</v>
      </c>
      <c r="D41">
        <v>1</v>
      </c>
    </row>
    <row r="42" spans="1:4" x14ac:dyDescent="0.25">
      <c r="A42" t="s">
        <v>0</v>
      </c>
      <c r="B42" t="str">
        <f>'NZ40-2_tech_groups'!A42</f>
        <v>FRETRAROATRUMETCONVGAS____23</v>
      </c>
      <c r="C42" t="str">
        <f>_xlfn.XLOOKUP(B42,'NZ40-2_tech_groups'!A:A,'NZ40-2_tech_groups'!B:B)</f>
        <v>NZ40-TRA-2-FRETRA-ROATRUMET</v>
      </c>
      <c r="D42">
        <v>1</v>
      </c>
    </row>
    <row r="43" spans="1:4" x14ac:dyDescent="0.25">
      <c r="A43" t="s">
        <v>0</v>
      </c>
      <c r="B43" t="str">
        <f>'NZ40-2_tech_groups'!A43</f>
        <v>FRETRAROATRUMETCONVNGA____23</v>
      </c>
      <c r="C43" t="str">
        <f>_xlfn.XLOOKUP(B43,'NZ40-2_tech_groups'!A:A,'NZ40-2_tech_groups'!B:B)</f>
        <v>NZ40-TRA-2-FRETRA-ROATRUMET</v>
      </c>
      <c r="D43">
        <v>1</v>
      </c>
    </row>
    <row r="44" spans="1:4" x14ac:dyDescent="0.25">
      <c r="A44" t="s">
        <v>0</v>
      </c>
      <c r="B44" t="str">
        <f>'NZ40-2_tech_groups'!A44</f>
        <v>FRETRAROATRUMETCONVPRO____23</v>
      </c>
      <c r="C44" t="str">
        <f>_xlfn.XLOOKUP(B44,'NZ40-2_tech_groups'!A:A,'NZ40-2_tech_groups'!B:B)</f>
        <v>NZ40-TRA-2-FRETRA-ROATRUMET</v>
      </c>
      <c r="D44">
        <v>1</v>
      </c>
    </row>
    <row r="45" spans="1:4" x14ac:dyDescent="0.25">
      <c r="A45" t="s">
        <v>0</v>
      </c>
      <c r="B45" t="str">
        <f>'NZ40-2_tech_groups'!A45</f>
        <v>FRETRAROATRUMETCONVRDSL____23</v>
      </c>
      <c r="C45" t="str">
        <f>_xlfn.XLOOKUP(B45,'NZ40-2_tech_groups'!A:A,'NZ40-2_tech_groups'!B:B)</f>
        <v>NZ40-TRA-2-FRETRA-ROATRUMET</v>
      </c>
      <c r="D45">
        <v>1</v>
      </c>
    </row>
    <row r="46" spans="1:4" x14ac:dyDescent="0.25">
      <c r="A46" t="s">
        <v>0</v>
      </c>
      <c r="B46" t="str">
        <f>'NZ40-2_tech_groups'!A46</f>
        <v>FRETRAROATRUMETHYBDSL____23</v>
      </c>
      <c r="C46" t="str">
        <f>_xlfn.XLOOKUP(B46,'NZ40-2_tech_groups'!A:A,'NZ40-2_tech_groups'!B:B)</f>
        <v>NZ40-TRA-2-FRETRA-ROATRUMET</v>
      </c>
      <c r="D46">
        <v>1</v>
      </c>
    </row>
    <row r="47" spans="1:4" x14ac:dyDescent="0.25">
      <c r="A47" t="s">
        <v>0</v>
      </c>
      <c r="B47" t="str">
        <f>'NZ40-2_tech_groups'!A47</f>
        <v>FRETRAROATRUMETHYBRDSL____23</v>
      </c>
      <c r="C47" t="str">
        <f>_xlfn.XLOOKUP(B47,'NZ40-2_tech_groups'!A:A,'NZ40-2_tech_groups'!B:B)</f>
        <v>NZ40-TRA-2-FRETRA-ROATRUMET</v>
      </c>
      <c r="D47">
        <v>1</v>
      </c>
    </row>
    <row r="48" spans="1:4" x14ac:dyDescent="0.25">
      <c r="A48" t="s">
        <v>0</v>
      </c>
      <c r="B48" t="str">
        <f>'NZ40-2_tech_groups'!A48</f>
        <v>FRETRAROATRUMETPHEVDSLBELCF_23</v>
      </c>
      <c r="C48" t="str">
        <f>_xlfn.XLOOKUP(B48,'NZ40-2_tech_groups'!A:A,'NZ40-2_tech_groups'!B:B)</f>
        <v>NZ40-TRA-2-FRETRA-ROATRUMET</v>
      </c>
      <c r="D48">
        <v>1</v>
      </c>
    </row>
    <row r="49" spans="1:4" x14ac:dyDescent="0.25">
      <c r="A49" t="s">
        <v>0</v>
      </c>
      <c r="B49" t="str">
        <f>'NZ40-2_tech_groups'!A49</f>
        <v>FRETRAROATRUMETPHEVRDSLBELCF_23</v>
      </c>
      <c r="C49" t="str">
        <f>_xlfn.XLOOKUP(B49,'NZ40-2_tech_groups'!A:A,'NZ40-2_tech_groups'!B:B)</f>
        <v>NZ40-TRA-2-FRETRA-ROATRUMET</v>
      </c>
      <c r="D4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8366-BC63-49E1-90EA-A2D2F4D88240}">
  <sheetPr filterMode="1">
    <tabColor rgb="FFFFFF00"/>
  </sheetPr>
  <dimension ref="A1:G145"/>
  <sheetViews>
    <sheetView workbookViewId="0">
      <selection activeCell="B1" sqref="B1:F1048576"/>
    </sheetView>
  </sheetViews>
  <sheetFormatPr defaultRowHeight="15" x14ac:dyDescent="0.25"/>
  <cols>
    <col min="4" max="4" width="40.5703125" bestFit="1" customWidth="1"/>
    <col min="5" max="5" width="21.85546875" bestFit="1" customWidth="1"/>
    <col min="6" max="6" width="12.28515625" bestFit="1" customWidth="1"/>
    <col min="7" max="7" width="9.85546875" bestFit="1" customWidth="1"/>
  </cols>
  <sheetData>
    <row r="1" spans="1:7" ht="14.25" customHeight="1" x14ac:dyDescent="0.25">
      <c r="A1" t="s">
        <v>15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hidden="1" x14ac:dyDescent="0.25">
      <c r="A2">
        <f>IF(F2=0,0,1)</f>
        <v>0</v>
      </c>
      <c r="B2" t="s">
        <v>0</v>
      </c>
      <c r="C2">
        <v>2040</v>
      </c>
      <c r="D2" t="str">
        <f>'NZ40-2_MinShareGroupWeight'!B2</f>
        <v>FRETRAROATRUHETCONVDSL_EX</v>
      </c>
      <c r="E2" t="str">
        <f>_xlfn.XLOOKUP(D2,'NZ40-2_tech_groups'!A:A,'NZ40-2_tech_groups'!B:B)</f>
        <v>NZ40-TRA-2-FRETRA-ROATRUHET</v>
      </c>
      <c r="F2">
        <f>_xlfn.IFNA(VLOOKUP(D2,'Technology share'!E:P,HLOOKUP(C2,'Technology share'!$G$1:$P$2,2,FALSE),FALSE),0)</f>
        <v>0</v>
      </c>
    </row>
    <row r="3" spans="1:7" x14ac:dyDescent="0.25">
      <c r="A3">
        <f t="shared" ref="A3:A39" si="0">IF(F3=0,0,1)</f>
        <v>1</v>
      </c>
      <c r="B3" t="s">
        <v>0</v>
      </c>
      <c r="C3">
        <v>2040</v>
      </c>
      <c r="D3" t="str">
        <f>'NZ40-2_MinShareGroupWeight'!B3</f>
        <v>FRETRAROATRUHETBEVBELCF____25</v>
      </c>
      <c r="E3" t="str">
        <f>_xlfn.XLOOKUP(D3,'NZ40-2_tech_groups'!A:A,'NZ40-2_tech_groups'!B:B)</f>
        <v>NZ40-TRA-2-FRETRA-ROATRUHET</v>
      </c>
      <c r="F3">
        <f>_xlfn.IFNA(VLOOKUP(D3,'Technology share'!E:P,HLOOKUP(C3,'Technology share'!$G$1:$P$2,2,FALSE),FALSE),0)</f>
        <v>1</v>
      </c>
    </row>
    <row r="4" spans="1:7" hidden="1" x14ac:dyDescent="0.25">
      <c r="A4">
        <f t="shared" si="0"/>
        <v>0</v>
      </c>
      <c r="B4" t="s">
        <v>0</v>
      </c>
      <c r="C4">
        <v>2040</v>
      </c>
      <c r="D4" t="str">
        <f>'NZ40-2_MinShareGroupWeight'!B4</f>
        <v>FRETRAROATRUHETCATEDSLELC_25</v>
      </c>
      <c r="E4" t="str">
        <f>_xlfn.XLOOKUP(D4,'NZ40-2_tech_groups'!A:A,'NZ40-2_tech_groups'!B:B)</f>
        <v>NZ40-TRA-2-FRETRA-ROATRUHET</v>
      </c>
      <c r="F4">
        <f>_xlfn.IFNA(VLOOKUP(D4,'Technology share'!E:P,HLOOKUP(C4,'Technology share'!$G$1:$P$2,2,FALSE),FALSE),0)</f>
        <v>0</v>
      </c>
    </row>
    <row r="5" spans="1:7" hidden="1" x14ac:dyDescent="0.25">
      <c r="A5">
        <f t="shared" si="0"/>
        <v>0</v>
      </c>
      <c r="B5" t="s">
        <v>0</v>
      </c>
      <c r="C5">
        <v>2040</v>
      </c>
      <c r="D5" t="str">
        <f>'NZ40-2_MinShareGroupWeight'!B5</f>
        <v>FRETRAROATRUHETCATEELC____25</v>
      </c>
      <c r="E5" t="str">
        <f>_xlfn.XLOOKUP(D5,'NZ40-2_tech_groups'!A:A,'NZ40-2_tech_groups'!B:B)</f>
        <v>NZ40-TRA-2-FRETRA-ROATRUHET</v>
      </c>
      <c r="F5">
        <f>_xlfn.IFNA(VLOOKUP(D5,'Technology share'!E:P,HLOOKUP(C5,'Technology share'!$G$1:$P$2,2,FALSE),FALSE),0)</f>
        <v>0</v>
      </c>
    </row>
    <row r="6" spans="1:7" hidden="1" x14ac:dyDescent="0.25">
      <c r="A6">
        <f t="shared" si="0"/>
        <v>0</v>
      </c>
      <c r="B6" t="s">
        <v>0</v>
      </c>
      <c r="C6">
        <v>2040</v>
      </c>
      <c r="D6" t="str">
        <f>'NZ40-2_MinShareGroupWeight'!B6</f>
        <v>FRETRAROATRUHETCATENGAELC_25</v>
      </c>
      <c r="E6" t="str">
        <f>_xlfn.XLOOKUP(D6,'NZ40-2_tech_groups'!A:A,'NZ40-2_tech_groups'!B:B)</f>
        <v>NZ40-TRA-2-FRETRA-ROATRUHET</v>
      </c>
      <c r="F6">
        <f>_xlfn.IFNA(VLOOKUP(D6,'Technology share'!E:P,HLOOKUP(C6,'Technology share'!$G$1:$P$2,2,FALSE),FALSE),0)</f>
        <v>0</v>
      </c>
    </row>
    <row r="7" spans="1:7" hidden="1" x14ac:dyDescent="0.25">
      <c r="A7">
        <f t="shared" si="0"/>
        <v>0</v>
      </c>
      <c r="B7" t="s">
        <v>0</v>
      </c>
      <c r="C7">
        <v>2040</v>
      </c>
      <c r="D7" t="str">
        <f>'NZ40-2_MinShareGroupWeight'!B7</f>
        <v>FRETRAROATRUHETCATERDSLELC_25</v>
      </c>
      <c r="E7" t="str">
        <f>_xlfn.XLOOKUP(D7,'NZ40-2_tech_groups'!A:A,'NZ40-2_tech_groups'!B:B)</f>
        <v>NZ40-TRA-2-FRETRA-ROATRUHET</v>
      </c>
      <c r="F7">
        <f>_xlfn.IFNA(VLOOKUP(D7,'Technology share'!E:P,HLOOKUP(C7,'Technology share'!$G$1:$P$2,2,FALSE),FALSE),0)</f>
        <v>0</v>
      </c>
    </row>
    <row r="8" spans="1:7" hidden="1" x14ac:dyDescent="0.25">
      <c r="A8">
        <f t="shared" si="0"/>
        <v>0</v>
      </c>
      <c r="B8" t="s">
        <v>0</v>
      </c>
      <c r="C8">
        <v>2040</v>
      </c>
      <c r="D8" t="str">
        <f>'NZ40-2_MinShareGroupWeight'!B8</f>
        <v>FRETRAROATRUHETCELLHH2____25</v>
      </c>
      <c r="E8" t="str">
        <f>_xlfn.XLOOKUP(D8,'NZ40-2_tech_groups'!A:A,'NZ40-2_tech_groups'!B:B)</f>
        <v>NZ40-TRA-2-FRETRA-ROATRUHET</v>
      </c>
      <c r="F8">
        <f>_xlfn.IFNA(VLOOKUP(D8,'Technology share'!E:P,HLOOKUP(C8,'Technology share'!$G$1:$P$2,2,FALSE),FALSE),0)</f>
        <v>0</v>
      </c>
    </row>
    <row r="9" spans="1:7" hidden="1" x14ac:dyDescent="0.25">
      <c r="A9">
        <f t="shared" si="0"/>
        <v>0</v>
      </c>
      <c r="B9" t="s">
        <v>0</v>
      </c>
      <c r="C9">
        <v>2040</v>
      </c>
      <c r="D9" t="str">
        <f>'NZ40-2_MinShareGroupWeight'!B9</f>
        <v>FRETRAROATRUHETCONVDSL____16</v>
      </c>
      <c r="E9" t="str">
        <f>_xlfn.XLOOKUP(D9,'NZ40-2_tech_groups'!A:A,'NZ40-2_tech_groups'!B:B)</f>
        <v>NZ40-TRA-2-FRETRA-ROATRUHET</v>
      </c>
      <c r="F9">
        <f>_xlfn.IFNA(VLOOKUP(D9,'Technology share'!E:P,HLOOKUP(C9,'Technology share'!$G$1:$P$2,2,FALSE),FALSE),0)</f>
        <v>0</v>
      </c>
    </row>
    <row r="10" spans="1:7" hidden="1" x14ac:dyDescent="0.25">
      <c r="A10">
        <f t="shared" si="0"/>
        <v>0</v>
      </c>
      <c r="B10" t="s">
        <v>0</v>
      </c>
      <c r="C10">
        <v>2040</v>
      </c>
      <c r="D10" t="str">
        <f>'NZ40-2_MinShareGroupWeight'!B10</f>
        <v>FRETRAROATRUHETCONVDSL____23</v>
      </c>
      <c r="E10" t="str">
        <f>_xlfn.XLOOKUP(D10,'NZ40-2_tech_groups'!A:A,'NZ40-2_tech_groups'!B:B)</f>
        <v>NZ40-TRA-2-FRETRA-ROATRUHET</v>
      </c>
      <c r="F10">
        <f>_xlfn.IFNA(VLOOKUP(D10,'Technology share'!E:P,HLOOKUP(C10,'Technology share'!$G$1:$P$2,2,FALSE),FALSE),0)</f>
        <v>0</v>
      </c>
    </row>
    <row r="11" spans="1:7" hidden="1" x14ac:dyDescent="0.25">
      <c r="A11">
        <f t="shared" si="0"/>
        <v>0</v>
      </c>
      <c r="B11" t="s">
        <v>0</v>
      </c>
      <c r="C11">
        <v>2040</v>
      </c>
      <c r="D11" t="str">
        <f>'NZ40-2_MinShareGroupWeight'!B11</f>
        <v>FRETRAROATRUHETCONVNGA____23</v>
      </c>
      <c r="E11" t="str">
        <f>_xlfn.XLOOKUP(D11,'NZ40-2_tech_groups'!A:A,'NZ40-2_tech_groups'!B:B)</f>
        <v>NZ40-TRA-2-FRETRA-ROATRUHET</v>
      </c>
      <c r="F11">
        <f>_xlfn.IFNA(VLOOKUP(D11,'Technology share'!E:P,HLOOKUP(C11,'Technology share'!$G$1:$P$2,2,FALSE),FALSE),0)</f>
        <v>0</v>
      </c>
    </row>
    <row r="12" spans="1:7" hidden="1" x14ac:dyDescent="0.25">
      <c r="A12">
        <f t="shared" si="0"/>
        <v>0</v>
      </c>
      <c r="B12" t="s">
        <v>0</v>
      </c>
      <c r="C12">
        <v>2040</v>
      </c>
      <c r="D12" t="str">
        <f>'NZ40-2_MinShareGroupWeight'!B12</f>
        <v>FRETRAROATRUHETCONVRDSL____23</v>
      </c>
      <c r="E12" t="str">
        <f>_xlfn.XLOOKUP(D12,'NZ40-2_tech_groups'!A:A,'NZ40-2_tech_groups'!B:B)</f>
        <v>NZ40-TRA-2-FRETRA-ROATRUHET</v>
      </c>
      <c r="F12">
        <f>_xlfn.IFNA(VLOOKUP(D12,'Technology share'!E:P,HLOOKUP(C12,'Technology share'!$G$1:$P$2,2,FALSE),FALSE),0)</f>
        <v>0</v>
      </c>
    </row>
    <row r="13" spans="1:7" hidden="1" x14ac:dyDescent="0.25">
      <c r="A13">
        <f t="shared" si="0"/>
        <v>0</v>
      </c>
      <c r="B13" t="s">
        <v>0</v>
      </c>
      <c r="C13">
        <v>2040</v>
      </c>
      <c r="D13" t="str">
        <f>'NZ40-2_MinShareGroupWeight'!B13</f>
        <v>FRETRAROATRUHETHYBDSL____23</v>
      </c>
      <c r="E13" t="str">
        <f>_xlfn.XLOOKUP(D13,'NZ40-2_tech_groups'!A:A,'NZ40-2_tech_groups'!B:B)</f>
        <v>NZ40-TRA-2-FRETRA-ROATRUHET</v>
      </c>
      <c r="F13">
        <f>_xlfn.IFNA(VLOOKUP(D13,'Technology share'!E:P,HLOOKUP(C13,'Technology share'!$G$1:$P$2,2,FALSE),FALSE),0)</f>
        <v>0</v>
      </c>
    </row>
    <row r="14" spans="1:7" hidden="1" x14ac:dyDescent="0.25">
      <c r="A14">
        <f t="shared" si="0"/>
        <v>0</v>
      </c>
      <c r="B14" t="s">
        <v>0</v>
      </c>
      <c r="C14">
        <v>2040</v>
      </c>
      <c r="D14" t="str">
        <f>'NZ40-2_MinShareGroupWeight'!B14</f>
        <v>FRETRAROATRUHETHYBRDSL____23</v>
      </c>
      <c r="E14" t="str">
        <f>_xlfn.XLOOKUP(D14,'NZ40-2_tech_groups'!A:A,'NZ40-2_tech_groups'!B:B)</f>
        <v>NZ40-TRA-2-FRETRA-ROATRUHET</v>
      </c>
      <c r="F14">
        <f>_xlfn.IFNA(VLOOKUP(D14,'Technology share'!E:P,HLOOKUP(C14,'Technology share'!$G$1:$P$2,2,FALSE),FALSE),0)</f>
        <v>0</v>
      </c>
    </row>
    <row r="15" spans="1:7" hidden="1" x14ac:dyDescent="0.25">
      <c r="A15">
        <f t="shared" si="0"/>
        <v>0</v>
      </c>
      <c r="B15" t="s">
        <v>0</v>
      </c>
      <c r="C15">
        <v>2040</v>
      </c>
      <c r="D15" t="str">
        <f>'NZ40-2_MinShareGroupWeight'!B15</f>
        <v>FRETRAROATRUHETPHEVDSLBELCF_23</v>
      </c>
      <c r="E15" t="str">
        <f>_xlfn.XLOOKUP(D15,'NZ40-2_tech_groups'!A:A,'NZ40-2_tech_groups'!B:B)</f>
        <v>NZ40-TRA-2-FRETRA-ROATRUHET</v>
      </c>
      <c r="F15">
        <f>_xlfn.IFNA(VLOOKUP(D15,'Technology share'!E:P,HLOOKUP(C15,'Technology share'!$G$1:$P$2,2,FALSE),FALSE),0)</f>
        <v>0</v>
      </c>
    </row>
    <row r="16" spans="1:7" hidden="1" x14ac:dyDescent="0.25">
      <c r="A16">
        <f t="shared" si="0"/>
        <v>0</v>
      </c>
      <c r="B16" t="s">
        <v>0</v>
      </c>
      <c r="C16">
        <v>2040</v>
      </c>
      <c r="D16" t="str">
        <f>'NZ40-2_MinShareGroupWeight'!B16</f>
        <v>FRETRAROATRUHETPHEVNGABELCF_23</v>
      </c>
      <c r="E16" t="str">
        <f>_xlfn.XLOOKUP(D16,'NZ40-2_tech_groups'!A:A,'NZ40-2_tech_groups'!B:B)</f>
        <v>NZ40-TRA-2-FRETRA-ROATRUHET</v>
      </c>
      <c r="F16">
        <f>_xlfn.IFNA(VLOOKUP(D16,'Technology share'!E:P,HLOOKUP(C16,'Technology share'!$G$1:$P$2,2,FALSE),FALSE),0)</f>
        <v>0</v>
      </c>
    </row>
    <row r="17" spans="1:6" hidden="1" x14ac:dyDescent="0.25">
      <c r="A17">
        <f t="shared" si="0"/>
        <v>0</v>
      </c>
      <c r="B17" t="s">
        <v>0</v>
      </c>
      <c r="C17">
        <v>2040</v>
      </c>
      <c r="D17" t="str">
        <f>'NZ40-2_MinShareGroupWeight'!B17</f>
        <v>FRETRAROATRUHETPHEVRDSLBELCF_23</v>
      </c>
      <c r="E17" t="str">
        <f>_xlfn.XLOOKUP(D17,'NZ40-2_tech_groups'!A:A,'NZ40-2_tech_groups'!B:B)</f>
        <v>NZ40-TRA-2-FRETRA-ROATRUHET</v>
      </c>
      <c r="F17">
        <f>_xlfn.IFNA(VLOOKUP(D17,'Technology share'!E:P,HLOOKUP(C17,'Technology share'!$G$1:$P$2,2,FALSE),FALSE),0)</f>
        <v>0</v>
      </c>
    </row>
    <row r="18" spans="1:6" hidden="1" x14ac:dyDescent="0.25">
      <c r="A18">
        <f t="shared" si="0"/>
        <v>0</v>
      </c>
      <c r="B18" t="s">
        <v>0</v>
      </c>
      <c r="C18">
        <v>2040</v>
      </c>
      <c r="D18" t="str">
        <f>'NZ40-2_MinShareGroupWeight'!B18</f>
        <v>FRETRAROATRULGTCONVGAS_EX</v>
      </c>
      <c r="E18" t="str">
        <f>_xlfn.XLOOKUP(D18,'NZ40-2_tech_groups'!A:A,'NZ40-2_tech_groups'!B:B)</f>
        <v>NZ40-TRA-2-FRETRA-ROATRULGT</v>
      </c>
      <c r="F18">
        <f>_xlfn.IFNA(VLOOKUP(D18,'Technology share'!E:P,HLOOKUP(C18,'Technology share'!$G$1:$P$2,2,FALSE),FALSE),0)</f>
        <v>0</v>
      </c>
    </row>
    <row r="19" spans="1:6" hidden="1" x14ac:dyDescent="0.25">
      <c r="A19">
        <f t="shared" si="0"/>
        <v>0</v>
      </c>
      <c r="B19" t="s">
        <v>0</v>
      </c>
      <c r="C19">
        <v>2040</v>
      </c>
      <c r="D19" t="str">
        <f>'NZ40-2_MinShareGroupWeight'!B19</f>
        <v>FRETRAROATRULGTCONVPRO_EX</v>
      </c>
      <c r="E19" t="str">
        <f>_xlfn.XLOOKUP(D19,'NZ40-2_tech_groups'!A:A,'NZ40-2_tech_groups'!B:B)</f>
        <v>NZ40-TRA-2-FRETRA-ROATRULGT</v>
      </c>
      <c r="F19">
        <f>_xlfn.IFNA(VLOOKUP(D19,'Technology share'!E:P,HLOOKUP(C19,'Technology share'!$G$1:$P$2,2,FALSE),FALSE),0)</f>
        <v>0</v>
      </c>
    </row>
    <row r="20" spans="1:6" hidden="1" x14ac:dyDescent="0.25">
      <c r="A20">
        <f t="shared" si="0"/>
        <v>0</v>
      </c>
      <c r="B20" t="s">
        <v>0</v>
      </c>
      <c r="C20">
        <v>2040</v>
      </c>
      <c r="D20" t="str">
        <f>'NZ40-2_MinShareGroupWeight'!B20</f>
        <v>FRETRAROATRULGTCONVDSL_EX</v>
      </c>
      <c r="E20" t="str">
        <f>_xlfn.XLOOKUP(D20,'NZ40-2_tech_groups'!A:A,'NZ40-2_tech_groups'!B:B)</f>
        <v>NZ40-TRA-2-FRETRA-ROATRULGT</v>
      </c>
      <c r="F20">
        <f>_xlfn.IFNA(VLOOKUP(D20,'Technology share'!E:P,HLOOKUP(C20,'Technology share'!$G$1:$P$2,2,FALSE),FALSE),0)</f>
        <v>0</v>
      </c>
    </row>
    <row r="21" spans="1:6" x14ac:dyDescent="0.25">
      <c r="A21">
        <f t="shared" si="0"/>
        <v>1</v>
      </c>
      <c r="B21" t="s">
        <v>0</v>
      </c>
      <c r="C21">
        <v>2040</v>
      </c>
      <c r="D21" t="str">
        <f>'NZ40-2_MinShareGroupWeight'!B21</f>
        <v>FRETRAROATRULGTBEVBELCF____23</v>
      </c>
      <c r="E21" t="str">
        <f>_xlfn.XLOOKUP(D21,'NZ40-2_tech_groups'!A:A,'NZ40-2_tech_groups'!B:B)</f>
        <v>NZ40-TRA-2-FRETRA-ROATRULGT</v>
      </c>
      <c r="F21">
        <f>_xlfn.IFNA(VLOOKUP(D21,'Technology share'!E:P,HLOOKUP(C21,'Technology share'!$G$1:$P$2,2,FALSE),FALSE),0)</f>
        <v>1</v>
      </c>
    </row>
    <row r="22" spans="1:6" hidden="1" x14ac:dyDescent="0.25">
      <c r="A22">
        <f t="shared" si="0"/>
        <v>0</v>
      </c>
      <c r="B22" t="s">
        <v>0</v>
      </c>
      <c r="C22">
        <v>2040</v>
      </c>
      <c r="D22" t="str">
        <f>'NZ40-2_MinShareGroupWeight'!B22</f>
        <v>FRETRAROATRULGTCELLHH2____23</v>
      </c>
      <c r="E22" t="str">
        <f>_xlfn.XLOOKUP(D22,'NZ40-2_tech_groups'!A:A,'NZ40-2_tech_groups'!B:B)</f>
        <v>NZ40-TRA-2-FRETRA-ROATRULGT</v>
      </c>
      <c r="F22">
        <f>_xlfn.IFNA(VLOOKUP(D22,'Technology share'!E:P,HLOOKUP(C22,'Technology share'!$G$1:$P$2,2,FALSE),FALSE),0)</f>
        <v>0</v>
      </c>
    </row>
    <row r="23" spans="1:6" hidden="1" x14ac:dyDescent="0.25">
      <c r="A23">
        <f t="shared" si="0"/>
        <v>0</v>
      </c>
      <c r="B23" t="s">
        <v>0</v>
      </c>
      <c r="C23">
        <v>2040</v>
      </c>
      <c r="D23" t="str">
        <f>'NZ40-2_MinShareGroupWeight'!B23</f>
        <v>FRETRAROATRULGTCONVDSL____16</v>
      </c>
      <c r="E23" t="str">
        <f>_xlfn.XLOOKUP(D23,'NZ40-2_tech_groups'!A:A,'NZ40-2_tech_groups'!B:B)</f>
        <v>NZ40-TRA-2-FRETRA-ROATRULGT</v>
      </c>
      <c r="F23">
        <f>_xlfn.IFNA(VLOOKUP(D23,'Technology share'!E:P,HLOOKUP(C23,'Technology share'!$G$1:$P$2,2,FALSE),FALSE),0)</f>
        <v>0</v>
      </c>
    </row>
    <row r="24" spans="1:6" hidden="1" x14ac:dyDescent="0.25">
      <c r="A24">
        <f t="shared" si="0"/>
        <v>0</v>
      </c>
      <c r="B24" t="s">
        <v>0</v>
      </c>
      <c r="C24">
        <v>2040</v>
      </c>
      <c r="D24" t="str">
        <f>'NZ40-2_MinShareGroupWeight'!B24</f>
        <v>FRETRAROATRULGTCONVDSL____23</v>
      </c>
      <c r="E24" t="str">
        <f>_xlfn.XLOOKUP(D24,'NZ40-2_tech_groups'!A:A,'NZ40-2_tech_groups'!B:B)</f>
        <v>NZ40-TRA-2-FRETRA-ROATRULGT</v>
      </c>
      <c r="F24">
        <f>_xlfn.IFNA(VLOOKUP(D24,'Technology share'!E:P,HLOOKUP(C24,'Technology share'!$G$1:$P$2,2,FALSE),FALSE),0)</f>
        <v>0</v>
      </c>
    </row>
    <row r="25" spans="1:6" hidden="1" x14ac:dyDescent="0.25">
      <c r="A25">
        <f t="shared" si="0"/>
        <v>0</v>
      </c>
      <c r="B25" t="s">
        <v>0</v>
      </c>
      <c r="C25">
        <v>2040</v>
      </c>
      <c r="D25" t="str">
        <f>'NZ40-2_MinShareGroupWeight'!B25</f>
        <v>FRETRAROATRULGTCONVGAS____16</v>
      </c>
      <c r="E25" t="str">
        <f>_xlfn.XLOOKUP(D25,'NZ40-2_tech_groups'!A:A,'NZ40-2_tech_groups'!B:B)</f>
        <v>NZ40-TRA-2-FRETRA-ROATRULGT</v>
      </c>
      <c r="F25">
        <f>_xlfn.IFNA(VLOOKUP(D25,'Technology share'!E:P,HLOOKUP(C25,'Technology share'!$G$1:$P$2,2,FALSE),FALSE),0)</f>
        <v>0</v>
      </c>
    </row>
    <row r="26" spans="1:6" hidden="1" x14ac:dyDescent="0.25">
      <c r="A26">
        <f t="shared" si="0"/>
        <v>0</v>
      </c>
      <c r="B26" t="s">
        <v>0</v>
      </c>
      <c r="C26">
        <v>2040</v>
      </c>
      <c r="D26" t="str">
        <f>'NZ40-2_MinShareGroupWeight'!B26</f>
        <v>FRETRAROATRULGTCONVGAS____23</v>
      </c>
      <c r="E26" t="str">
        <f>_xlfn.XLOOKUP(D26,'NZ40-2_tech_groups'!A:A,'NZ40-2_tech_groups'!B:B)</f>
        <v>NZ40-TRA-2-FRETRA-ROATRULGT</v>
      </c>
      <c r="F26">
        <f>_xlfn.IFNA(VLOOKUP(D26,'Technology share'!E:P,HLOOKUP(C26,'Technology share'!$G$1:$P$2,2,FALSE),FALSE),0)</f>
        <v>0</v>
      </c>
    </row>
    <row r="27" spans="1:6" hidden="1" x14ac:dyDescent="0.25">
      <c r="A27">
        <f t="shared" si="0"/>
        <v>0</v>
      </c>
      <c r="B27" t="s">
        <v>0</v>
      </c>
      <c r="C27">
        <v>2040</v>
      </c>
      <c r="D27" t="str">
        <f>'NZ40-2_MinShareGroupWeight'!B27</f>
        <v>FRETRAROATRULGTCONVNGA____23</v>
      </c>
      <c r="E27" t="str">
        <f>_xlfn.XLOOKUP(D27,'NZ40-2_tech_groups'!A:A,'NZ40-2_tech_groups'!B:B)</f>
        <v>NZ40-TRA-2-FRETRA-ROATRULGT</v>
      </c>
      <c r="F27">
        <f>_xlfn.IFNA(VLOOKUP(D27,'Technology share'!E:P,HLOOKUP(C27,'Technology share'!$G$1:$P$2,2,FALSE),FALSE),0)</f>
        <v>0</v>
      </c>
    </row>
    <row r="28" spans="1:6" hidden="1" x14ac:dyDescent="0.25">
      <c r="A28">
        <f t="shared" si="0"/>
        <v>0</v>
      </c>
      <c r="B28" t="s">
        <v>0</v>
      </c>
      <c r="C28">
        <v>2040</v>
      </c>
      <c r="D28" t="str">
        <f>'NZ40-2_MinShareGroupWeight'!B28</f>
        <v>FRETRAROATRULGTCONVPRO____16</v>
      </c>
      <c r="E28" t="str">
        <f>_xlfn.XLOOKUP(D28,'NZ40-2_tech_groups'!A:A,'NZ40-2_tech_groups'!B:B)</f>
        <v>NZ40-TRA-2-FRETRA-ROATRULGT</v>
      </c>
      <c r="F28">
        <f>_xlfn.IFNA(VLOOKUP(D28,'Technology share'!E:P,HLOOKUP(C28,'Technology share'!$G$1:$P$2,2,FALSE),FALSE),0)</f>
        <v>0</v>
      </c>
    </row>
    <row r="29" spans="1:6" hidden="1" x14ac:dyDescent="0.25">
      <c r="A29">
        <f t="shared" si="0"/>
        <v>0</v>
      </c>
      <c r="B29" t="s">
        <v>0</v>
      </c>
      <c r="C29">
        <v>2040</v>
      </c>
      <c r="D29" t="str">
        <f>'NZ40-2_MinShareGroupWeight'!B29</f>
        <v>FRETRAROATRULGTCONVPRO____23</v>
      </c>
      <c r="E29" t="str">
        <f>_xlfn.XLOOKUP(D29,'NZ40-2_tech_groups'!A:A,'NZ40-2_tech_groups'!B:B)</f>
        <v>NZ40-TRA-2-FRETRA-ROATRULGT</v>
      </c>
      <c r="F29">
        <f>_xlfn.IFNA(VLOOKUP(D29,'Technology share'!E:P,HLOOKUP(C29,'Technology share'!$G$1:$P$2,2,FALSE),FALSE),0)</f>
        <v>0</v>
      </c>
    </row>
    <row r="30" spans="1:6" hidden="1" x14ac:dyDescent="0.25">
      <c r="A30">
        <f t="shared" si="0"/>
        <v>0</v>
      </c>
      <c r="B30" t="s">
        <v>0</v>
      </c>
      <c r="C30">
        <v>2040</v>
      </c>
      <c r="D30" t="str">
        <f>'NZ40-2_MinShareGroupWeight'!B30</f>
        <v>FRETRAROATRULGTCONVRDSL____23</v>
      </c>
      <c r="E30" t="str">
        <f>_xlfn.XLOOKUP(D30,'NZ40-2_tech_groups'!A:A,'NZ40-2_tech_groups'!B:B)</f>
        <v>NZ40-TRA-2-FRETRA-ROATRULGT</v>
      </c>
      <c r="F30">
        <f>_xlfn.IFNA(VLOOKUP(D30,'Technology share'!E:P,HLOOKUP(C30,'Technology share'!$G$1:$P$2,2,FALSE),FALSE),0)</f>
        <v>0</v>
      </c>
    </row>
    <row r="31" spans="1:6" hidden="1" x14ac:dyDescent="0.25">
      <c r="A31">
        <f t="shared" si="0"/>
        <v>0</v>
      </c>
      <c r="B31" t="s">
        <v>0</v>
      </c>
      <c r="C31">
        <v>2040</v>
      </c>
      <c r="D31" t="str">
        <f>'NZ40-2_MinShareGroupWeight'!B31</f>
        <v>FRETRAROATRULGTHYBDSL____23</v>
      </c>
      <c r="E31" t="str">
        <f>_xlfn.XLOOKUP(D31,'NZ40-2_tech_groups'!A:A,'NZ40-2_tech_groups'!B:B)</f>
        <v>NZ40-TRA-2-FRETRA-ROATRULGT</v>
      </c>
      <c r="F31">
        <f>_xlfn.IFNA(VLOOKUP(D31,'Technology share'!E:P,HLOOKUP(C31,'Technology share'!$G$1:$P$2,2,FALSE),FALSE),0)</f>
        <v>0</v>
      </c>
    </row>
    <row r="32" spans="1:6" hidden="1" x14ac:dyDescent="0.25">
      <c r="A32">
        <f t="shared" si="0"/>
        <v>0</v>
      </c>
      <c r="B32" t="s">
        <v>0</v>
      </c>
      <c r="C32">
        <v>2040</v>
      </c>
      <c r="D32" t="str">
        <f>'NZ40-2_MinShareGroupWeight'!B32</f>
        <v>FRETRAROATRULGTHYBGAS____23</v>
      </c>
      <c r="E32" t="str">
        <f>_xlfn.XLOOKUP(D32,'NZ40-2_tech_groups'!A:A,'NZ40-2_tech_groups'!B:B)</f>
        <v>NZ40-TRA-2-FRETRA-ROATRULGT</v>
      </c>
      <c r="F32">
        <f>_xlfn.IFNA(VLOOKUP(D32,'Technology share'!E:P,HLOOKUP(C32,'Technology share'!$G$1:$P$2,2,FALSE),FALSE),0)</f>
        <v>0</v>
      </c>
    </row>
    <row r="33" spans="1:6" hidden="1" x14ac:dyDescent="0.25">
      <c r="A33">
        <f t="shared" si="0"/>
        <v>0</v>
      </c>
      <c r="B33" t="s">
        <v>0</v>
      </c>
      <c r="C33">
        <v>2040</v>
      </c>
      <c r="D33" t="str">
        <f>'NZ40-2_MinShareGroupWeight'!B33</f>
        <v>FRETRAROATRULGTHYBRDSL____23</v>
      </c>
      <c r="E33" t="str">
        <f>_xlfn.XLOOKUP(D33,'NZ40-2_tech_groups'!A:A,'NZ40-2_tech_groups'!B:B)</f>
        <v>NZ40-TRA-2-FRETRA-ROATRULGT</v>
      </c>
      <c r="F33">
        <f>_xlfn.IFNA(VLOOKUP(D33,'Technology share'!E:P,HLOOKUP(C33,'Technology share'!$G$1:$P$2,2,FALSE),FALSE),0)</f>
        <v>0</v>
      </c>
    </row>
    <row r="34" spans="1:6" hidden="1" x14ac:dyDescent="0.25">
      <c r="A34">
        <f t="shared" si="0"/>
        <v>0</v>
      </c>
      <c r="B34" t="s">
        <v>0</v>
      </c>
      <c r="C34">
        <v>2040</v>
      </c>
      <c r="D34" t="str">
        <f>'NZ40-2_MinShareGroupWeight'!B34</f>
        <v>FRETRAROATRULGTPHEVGASBELCF_23</v>
      </c>
      <c r="E34" t="str">
        <f>_xlfn.XLOOKUP(D34,'NZ40-2_tech_groups'!A:A,'NZ40-2_tech_groups'!B:B)</f>
        <v>NZ40-TRA-2-FRETRA-ROATRULGT</v>
      </c>
      <c r="F34">
        <f>_xlfn.IFNA(VLOOKUP(D34,'Technology share'!E:P,HLOOKUP(C34,'Technology share'!$G$1:$P$2,2,FALSE),FALSE),0)</f>
        <v>0</v>
      </c>
    </row>
    <row r="35" spans="1:6" hidden="1" x14ac:dyDescent="0.25">
      <c r="A35">
        <f t="shared" si="0"/>
        <v>0</v>
      </c>
      <c r="B35" t="s">
        <v>0</v>
      </c>
      <c r="C35">
        <v>2040</v>
      </c>
      <c r="D35" t="str">
        <f>'NZ40-2_MinShareGroupWeight'!B35</f>
        <v>FRETRAROATRUMETCONVGAS_EX</v>
      </c>
      <c r="E35" t="str">
        <f>_xlfn.XLOOKUP(D35,'NZ40-2_tech_groups'!A:A,'NZ40-2_tech_groups'!B:B)</f>
        <v>NZ40-TRA-2-FRETRA-ROATRUMET</v>
      </c>
      <c r="F35">
        <f>_xlfn.IFNA(VLOOKUP(D35,'Technology share'!E:P,HLOOKUP(C35,'Technology share'!$G$1:$P$2,2,FALSE),FALSE),0)</f>
        <v>0</v>
      </c>
    </row>
    <row r="36" spans="1:6" hidden="1" x14ac:dyDescent="0.25">
      <c r="A36">
        <f t="shared" si="0"/>
        <v>0</v>
      </c>
      <c r="B36" t="s">
        <v>0</v>
      </c>
      <c r="C36">
        <v>2040</v>
      </c>
      <c r="D36" t="str">
        <f>'NZ40-2_MinShareGroupWeight'!B36</f>
        <v>FRETRAROATRUMETCONVDSL_EX</v>
      </c>
      <c r="E36" t="str">
        <f>_xlfn.XLOOKUP(D36,'NZ40-2_tech_groups'!A:A,'NZ40-2_tech_groups'!B:B)</f>
        <v>NZ40-TRA-2-FRETRA-ROATRUMET</v>
      </c>
      <c r="F36">
        <f>_xlfn.IFNA(VLOOKUP(D36,'Technology share'!E:P,HLOOKUP(C36,'Technology share'!$G$1:$P$2,2,FALSE),FALSE),0)</f>
        <v>0</v>
      </c>
    </row>
    <row r="37" spans="1:6" x14ac:dyDescent="0.25">
      <c r="A37">
        <f t="shared" si="0"/>
        <v>1</v>
      </c>
      <c r="B37" t="s">
        <v>0</v>
      </c>
      <c r="C37">
        <v>2040</v>
      </c>
      <c r="D37" t="str">
        <f>'NZ40-2_MinShareGroupWeight'!B37</f>
        <v>FRETRAROATRUMETBEVBELCF____23</v>
      </c>
      <c r="E37" t="str">
        <f>_xlfn.XLOOKUP(D37,'NZ40-2_tech_groups'!A:A,'NZ40-2_tech_groups'!B:B)</f>
        <v>NZ40-TRA-2-FRETRA-ROATRUMET</v>
      </c>
      <c r="F37">
        <f>_xlfn.IFNA(VLOOKUP(D37,'Technology share'!E:P,HLOOKUP(C37,'Technology share'!$G$1:$P$2,2,FALSE),FALSE),0)</f>
        <v>1</v>
      </c>
    </row>
    <row r="38" spans="1:6" hidden="1" x14ac:dyDescent="0.25">
      <c r="A38">
        <f t="shared" si="0"/>
        <v>0</v>
      </c>
      <c r="B38" t="s">
        <v>0</v>
      </c>
      <c r="C38">
        <v>2040</v>
      </c>
      <c r="D38" t="str">
        <f>'NZ40-2_MinShareGroupWeight'!B38</f>
        <v>FRETRAROATRUMETCELLHH2____23</v>
      </c>
      <c r="E38" t="str">
        <f>_xlfn.XLOOKUP(D38,'NZ40-2_tech_groups'!A:A,'NZ40-2_tech_groups'!B:B)</f>
        <v>NZ40-TRA-2-FRETRA-ROATRUMET</v>
      </c>
      <c r="F38">
        <f>_xlfn.IFNA(VLOOKUP(D38,'Technology share'!E:P,HLOOKUP(C38,'Technology share'!$G$1:$P$2,2,FALSE),FALSE),0)</f>
        <v>0</v>
      </c>
    </row>
    <row r="39" spans="1:6" hidden="1" x14ac:dyDescent="0.25">
      <c r="A39">
        <f t="shared" si="0"/>
        <v>0</v>
      </c>
      <c r="B39" t="s">
        <v>0</v>
      </c>
      <c r="C39">
        <v>2040</v>
      </c>
      <c r="D39" t="str">
        <f>'NZ40-2_MinShareGroupWeight'!B39</f>
        <v>FRETRAROATRUMETCONVDSL____16</v>
      </c>
      <c r="E39" t="str">
        <f>_xlfn.XLOOKUP(D39,'NZ40-2_tech_groups'!A:A,'NZ40-2_tech_groups'!B:B)</f>
        <v>NZ40-TRA-2-FRETRA-ROATRUMET</v>
      </c>
      <c r="F39">
        <f>_xlfn.IFNA(VLOOKUP(D39,'Technology share'!E:P,HLOOKUP(C39,'Technology share'!$G$1:$P$2,2,FALSE),FALSE),0)</f>
        <v>0</v>
      </c>
    </row>
    <row r="40" spans="1:6" hidden="1" x14ac:dyDescent="0.25">
      <c r="A40">
        <f t="shared" ref="A40:A49" si="1">IF(F40=0,0,1)</f>
        <v>0</v>
      </c>
      <c r="B40" t="s">
        <v>0</v>
      </c>
      <c r="C40">
        <v>2040</v>
      </c>
      <c r="D40" t="str">
        <f>'NZ40-2_MinShareGroupWeight'!B40</f>
        <v>FRETRAROATRUMETCONVDSL____23</v>
      </c>
      <c r="E40" t="str">
        <f>_xlfn.XLOOKUP(D40,'NZ40-2_tech_groups'!A:A,'NZ40-2_tech_groups'!B:B)</f>
        <v>NZ40-TRA-2-FRETRA-ROATRUMET</v>
      </c>
      <c r="F40">
        <f>_xlfn.IFNA(VLOOKUP(D40,'Technology share'!E:P,HLOOKUP(C40,'Technology share'!$G$1:$P$2,2,FALSE),FALSE),0)</f>
        <v>0</v>
      </c>
    </row>
    <row r="41" spans="1:6" hidden="1" x14ac:dyDescent="0.25">
      <c r="A41">
        <f t="shared" si="1"/>
        <v>0</v>
      </c>
      <c r="B41" t="s">
        <v>0</v>
      </c>
      <c r="C41">
        <v>2040</v>
      </c>
      <c r="D41" t="str">
        <f>'NZ40-2_MinShareGroupWeight'!B41</f>
        <v>FRETRAROATRUMETCONVGAS____16</v>
      </c>
      <c r="E41" t="str">
        <f>_xlfn.XLOOKUP(D41,'NZ40-2_tech_groups'!A:A,'NZ40-2_tech_groups'!B:B)</f>
        <v>NZ40-TRA-2-FRETRA-ROATRUMET</v>
      </c>
      <c r="F41">
        <f>_xlfn.IFNA(VLOOKUP(D41,'Technology share'!E:P,HLOOKUP(C41,'Technology share'!$G$1:$P$2,2,FALSE),FALSE),0)</f>
        <v>0</v>
      </c>
    </row>
    <row r="42" spans="1:6" hidden="1" x14ac:dyDescent="0.25">
      <c r="A42">
        <f t="shared" si="1"/>
        <v>0</v>
      </c>
      <c r="B42" t="s">
        <v>0</v>
      </c>
      <c r="C42">
        <v>2040</v>
      </c>
      <c r="D42" t="str">
        <f>'NZ40-2_MinShareGroupWeight'!B42</f>
        <v>FRETRAROATRUMETCONVGAS____23</v>
      </c>
      <c r="E42" t="str">
        <f>_xlfn.XLOOKUP(D42,'NZ40-2_tech_groups'!A:A,'NZ40-2_tech_groups'!B:B)</f>
        <v>NZ40-TRA-2-FRETRA-ROATRUMET</v>
      </c>
      <c r="F42">
        <f>_xlfn.IFNA(VLOOKUP(D42,'Technology share'!E:P,HLOOKUP(C42,'Technology share'!$G$1:$P$2,2,FALSE),FALSE),0)</f>
        <v>0</v>
      </c>
    </row>
    <row r="43" spans="1:6" hidden="1" x14ac:dyDescent="0.25">
      <c r="A43">
        <f t="shared" si="1"/>
        <v>0</v>
      </c>
      <c r="B43" t="s">
        <v>0</v>
      </c>
      <c r="C43">
        <v>2040</v>
      </c>
      <c r="D43" t="str">
        <f>'NZ40-2_MinShareGroupWeight'!B43</f>
        <v>FRETRAROATRUMETCONVNGA____23</v>
      </c>
      <c r="E43" t="str">
        <f>_xlfn.XLOOKUP(D43,'NZ40-2_tech_groups'!A:A,'NZ40-2_tech_groups'!B:B)</f>
        <v>NZ40-TRA-2-FRETRA-ROATRUMET</v>
      </c>
      <c r="F43">
        <f>_xlfn.IFNA(VLOOKUP(D43,'Technology share'!E:P,HLOOKUP(C43,'Technology share'!$G$1:$P$2,2,FALSE),FALSE),0)</f>
        <v>0</v>
      </c>
    </row>
    <row r="44" spans="1:6" hidden="1" x14ac:dyDescent="0.25">
      <c r="A44">
        <f t="shared" si="1"/>
        <v>0</v>
      </c>
      <c r="B44" t="s">
        <v>0</v>
      </c>
      <c r="C44">
        <v>2040</v>
      </c>
      <c r="D44" t="str">
        <f>'NZ40-2_MinShareGroupWeight'!B44</f>
        <v>FRETRAROATRUMETCONVPRO____23</v>
      </c>
      <c r="E44" t="str">
        <f>_xlfn.XLOOKUP(D44,'NZ40-2_tech_groups'!A:A,'NZ40-2_tech_groups'!B:B)</f>
        <v>NZ40-TRA-2-FRETRA-ROATRUMET</v>
      </c>
      <c r="F44">
        <f>_xlfn.IFNA(VLOOKUP(D44,'Technology share'!E:P,HLOOKUP(C44,'Technology share'!$G$1:$P$2,2,FALSE),FALSE),0)</f>
        <v>0</v>
      </c>
    </row>
    <row r="45" spans="1:6" hidden="1" x14ac:dyDescent="0.25">
      <c r="A45">
        <f t="shared" si="1"/>
        <v>0</v>
      </c>
      <c r="B45" t="s">
        <v>0</v>
      </c>
      <c r="C45">
        <v>2040</v>
      </c>
      <c r="D45" t="str">
        <f>'NZ40-2_MinShareGroupWeight'!B45</f>
        <v>FRETRAROATRUMETCONVRDSL____23</v>
      </c>
      <c r="E45" t="str">
        <f>_xlfn.XLOOKUP(D45,'NZ40-2_tech_groups'!A:A,'NZ40-2_tech_groups'!B:B)</f>
        <v>NZ40-TRA-2-FRETRA-ROATRUMET</v>
      </c>
      <c r="F45">
        <f>_xlfn.IFNA(VLOOKUP(D45,'Technology share'!E:P,HLOOKUP(C45,'Technology share'!$G$1:$P$2,2,FALSE),FALSE),0)</f>
        <v>0</v>
      </c>
    </row>
    <row r="46" spans="1:6" hidden="1" x14ac:dyDescent="0.25">
      <c r="A46">
        <f t="shared" si="1"/>
        <v>0</v>
      </c>
      <c r="B46" t="s">
        <v>0</v>
      </c>
      <c r="C46">
        <v>2040</v>
      </c>
      <c r="D46" t="str">
        <f>'NZ40-2_MinShareGroupWeight'!B46</f>
        <v>FRETRAROATRUMETHYBDSL____23</v>
      </c>
      <c r="E46" t="str">
        <f>_xlfn.XLOOKUP(D46,'NZ40-2_tech_groups'!A:A,'NZ40-2_tech_groups'!B:B)</f>
        <v>NZ40-TRA-2-FRETRA-ROATRUMET</v>
      </c>
      <c r="F46">
        <f>_xlfn.IFNA(VLOOKUP(D46,'Technology share'!E:P,HLOOKUP(C46,'Technology share'!$G$1:$P$2,2,FALSE),FALSE),0)</f>
        <v>0</v>
      </c>
    </row>
    <row r="47" spans="1:6" hidden="1" x14ac:dyDescent="0.25">
      <c r="A47">
        <f t="shared" si="1"/>
        <v>0</v>
      </c>
      <c r="B47" t="s">
        <v>0</v>
      </c>
      <c r="C47">
        <v>2040</v>
      </c>
      <c r="D47" t="str">
        <f>'NZ40-2_MinShareGroupWeight'!B47</f>
        <v>FRETRAROATRUMETHYBRDSL____23</v>
      </c>
      <c r="E47" t="str">
        <f>_xlfn.XLOOKUP(D47,'NZ40-2_tech_groups'!A:A,'NZ40-2_tech_groups'!B:B)</f>
        <v>NZ40-TRA-2-FRETRA-ROATRUMET</v>
      </c>
      <c r="F47">
        <f>_xlfn.IFNA(VLOOKUP(D47,'Technology share'!E:P,HLOOKUP(C47,'Technology share'!$G$1:$P$2,2,FALSE),FALSE),0)</f>
        <v>0</v>
      </c>
    </row>
    <row r="48" spans="1:6" hidden="1" x14ac:dyDescent="0.25">
      <c r="A48">
        <f t="shared" si="1"/>
        <v>0</v>
      </c>
      <c r="B48" t="s">
        <v>0</v>
      </c>
      <c r="C48">
        <v>2040</v>
      </c>
      <c r="D48" t="str">
        <f>'NZ40-2_MinShareGroupWeight'!B48</f>
        <v>FRETRAROATRUMETPHEVDSLBELCF_23</v>
      </c>
      <c r="E48" t="str">
        <f>_xlfn.XLOOKUP(D48,'NZ40-2_tech_groups'!A:A,'NZ40-2_tech_groups'!B:B)</f>
        <v>NZ40-TRA-2-FRETRA-ROATRUMET</v>
      </c>
      <c r="F48">
        <f>_xlfn.IFNA(VLOOKUP(D48,'Technology share'!E:P,HLOOKUP(C48,'Technology share'!$G$1:$P$2,2,FALSE),FALSE),0)</f>
        <v>0</v>
      </c>
    </row>
    <row r="49" spans="1:6" hidden="1" x14ac:dyDescent="0.25">
      <c r="A49">
        <f t="shared" si="1"/>
        <v>0</v>
      </c>
      <c r="B49" t="s">
        <v>0</v>
      </c>
      <c r="C49">
        <v>2040</v>
      </c>
      <c r="D49" t="str">
        <f>'NZ40-2_MinShareGroupWeight'!B49</f>
        <v>FRETRAROATRUMETPHEVRDSLBELCF_23</v>
      </c>
      <c r="E49" t="str">
        <f>_xlfn.XLOOKUP(D49,'NZ40-2_tech_groups'!A:A,'NZ40-2_tech_groups'!B:B)</f>
        <v>NZ40-TRA-2-FRETRA-ROATRUMET</v>
      </c>
      <c r="F49">
        <f>_xlfn.IFNA(VLOOKUP(D49,'Technology share'!E:P,HLOOKUP(C49,'Technology share'!$G$1:$P$2,2,FALSE),FALSE),0)</f>
        <v>0</v>
      </c>
    </row>
    <row r="50" spans="1:6" hidden="1" x14ac:dyDescent="0.25">
      <c r="A50">
        <f t="shared" ref="A50" si="2">IF(F50=0,0,1)</f>
        <v>0</v>
      </c>
      <c r="B50" t="s">
        <v>0</v>
      </c>
      <c r="C50">
        <f t="shared" ref="C50:C81" si="3">C2+5</f>
        <v>2045</v>
      </c>
      <c r="D50" t="str">
        <f t="shared" ref="D50:D81" si="4">D2</f>
        <v>FRETRAROATRUHETCONVDSL_EX</v>
      </c>
      <c r="E50" t="str">
        <f>_xlfn.XLOOKUP(D50,'NZ40-2_tech_groups'!A:A,'NZ40-2_tech_groups'!B:B)</f>
        <v>NZ40-TRA-2-FRETRA-ROATRUHET</v>
      </c>
      <c r="F50">
        <f>_xlfn.IFNA(VLOOKUP(D50,'Technology share'!E:P,HLOOKUP(C50,'Technology share'!$G$1:$P$2,2,FALSE),FALSE),0)</f>
        <v>0</v>
      </c>
    </row>
    <row r="51" spans="1:6" x14ac:dyDescent="0.25">
      <c r="A51">
        <f t="shared" ref="A51:A100" si="5">IF(F51=0,0,1)</f>
        <v>1</v>
      </c>
      <c r="B51" t="s">
        <v>0</v>
      </c>
      <c r="C51">
        <f t="shared" si="3"/>
        <v>2045</v>
      </c>
      <c r="D51" t="str">
        <f t="shared" si="4"/>
        <v>FRETRAROATRUHETBEVBELCF____25</v>
      </c>
      <c r="E51" t="str">
        <f>_xlfn.XLOOKUP(D51,'NZ40-2_tech_groups'!A:A,'NZ40-2_tech_groups'!B:B)</f>
        <v>NZ40-TRA-2-FRETRA-ROATRUHET</v>
      </c>
      <c r="F51">
        <f>_xlfn.IFNA(VLOOKUP(D51,'Technology share'!E:P,HLOOKUP(C51,'Technology share'!$G$1:$P$2,2,FALSE),FALSE),0)</f>
        <v>1</v>
      </c>
    </row>
    <row r="52" spans="1:6" hidden="1" x14ac:dyDescent="0.25">
      <c r="A52">
        <f t="shared" si="5"/>
        <v>0</v>
      </c>
      <c r="B52" t="s">
        <v>0</v>
      </c>
      <c r="C52">
        <f t="shared" si="3"/>
        <v>2045</v>
      </c>
      <c r="D52" t="str">
        <f t="shared" si="4"/>
        <v>FRETRAROATRUHETCATEDSLELC_25</v>
      </c>
      <c r="E52" t="str">
        <f>_xlfn.XLOOKUP(D52,'NZ40-2_tech_groups'!A:A,'NZ40-2_tech_groups'!B:B)</f>
        <v>NZ40-TRA-2-FRETRA-ROATRUHET</v>
      </c>
      <c r="F52">
        <f>_xlfn.IFNA(VLOOKUP(D52,'Technology share'!E:P,HLOOKUP(C52,'Technology share'!$G$1:$P$2,2,FALSE),FALSE),0)</f>
        <v>0</v>
      </c>
    </row>
    <row r="53" spans="1:6" hidden="1" x14ac:dyDescent="0.25">
      <c r="A53">
        <f t="shared" si="5"/>
        <v>0</v>
      </c>
      <c r="B53" t="s">
        <v>0</v>
      </c>
      <c r="C53">
        <f t="shared" si="3"/>
        <v>2045</v>
      </c>
      <c r="D53" t="str">
        <f t="shared" si="4"/>
        <v>FRETRAROATRUHETCATEELC____25</v>
      </c>
      <c r="E53" t="str">
        <f>_xlfn.XLOOKUP(D53,'NZ40-2_tech_groups'!A:A,'NZ40-2_tech_groups'!B:B)</f>
        <v>NZ40-TRA-2-FRETRA-ROATRUHET</v>
      </c>
      <c r="F53">
        <f>_xlfn.IFNA(VLOOKUP(D53,'Technology share'!E:P,HLOOKUP(C53,'Technology share'!$G$1:$P$2,2,FALSE),FALSE),0)</f>
        <v>0</v>
      </c>
    </row>
    <row r="54" spans="1:6" hidden="1" x14ac:dyDescent="0.25">
      <c r="A54">
        <f t="shared" si="5"/>
        <v>0</v>
      </c>
      <c r="B54" t="s">
        <v>0</v>
      </c>
      <c r="C54">
        <f t="shared" si="3"/>
        <v>2045</v>
      </c>
      <c r="D54" t="str">
        <f t="shared" si="4"/>
        <v>FRETRAROATRUHETCATENGAELC_25</v>
      </c>
      <c r="E54" t="str">
        <f>_xlfn.XLOOKUP(D54,'NZ40-2_tech_groups'!A:A,'NZ40-2_tech_groups'!B:B)</f>
        <v>NZ40-TRA-2-FRETRA-ROATRUHET</v>
      </c>
      <c r="F54">
        <f>_xlfn.IFNA(VLOOKUP(D54,'Technology share'!E:P,HLOOKUP(C54,'Technology share'!$G$1:$P$2,2,FALSE),FALSE),0)</f>
        <v>0</v>
      </c>
    </row>
    <row r="55" spans="1:6" hidden="1" x14ac:dyDescent="0.25">
      <c r="A55">
        <f t="shared" si="5"/>
        <v>0</v>
      </c>
      <c r="B55" t="s">
        <v>0</v>
      </c>
      <c r="C55">
        <f t="shared" si="3"/>
        <v>2045</v>
      </c>
      <c r="D55" t="str">
        <f t="shared" si="4"/>
        <v>FRETRAROATRUHETCATERDSLELC_25</v>
      </c>
      <c r="E55" t="str">
        <f>_xlfn.XLOOKUP(D55,'NZ40-2_tech_groups'!A:A,'NZ40-2_tech_groups'!B:B)</f>
        <v>NZ40-TRA-2-FRETRA-ROATRUHET</v>
      </c>
      <c r="F55">
        <f>_xlfn.IFNA(VLOOKUP(D55,'Technology share'!E:P,HLOOKUP(C55,'Technology share'!$G$1:$P$2,2,FALSE),FALSE),0)</f>
        <v>0</v>
      </c>
    </row>
    <row r="56" spans="1:6" hidden="1" x14ac:dyDescent="0.25">
      <c r="A56">
        <f t="shared" si="5"/>
        <v>0</v>
      </c>
      <c r="B56" t="s">
        <v>0</v>
      </c>
      <c r="C56">
        <f t="shared" si="3"/>
        <v>2045</v>
      </c>
      <c r="D56" t="str">
        <f t="shared" si="4"/>
        <v>FRETRAROATRUHETCELLHH2____25</v>
      </c>
      <c r="E56" t="str">
        <f>_xlfn.XLOOKUP(D56,'NZ40-2_tech_groups'!A:A,'NZ40-2_tech_groups'!B:B)</f>
        <v>NZ40-TRA-2-FRETRA-ROATRUHET</v>
      </c>
      <c r="F56">
        <f>_xlfn.IFNA(VLOOKUP(D56,'Technology share'!E:P,HLOOKUP(C56,'Technology share'!$G$1:$P$2,2,FALSE),FALSE),0)</f>
        <v>0</v>
      </c>
    </row>
    <row r="57" spans="1:6" hidden="1" x14ac:dyDescent="0.25">
      <c r="A57">
        <f t="shared" si="5"/>
        <v>0</v>
      </c>
      <c r="B57" t="s">
        <v>0</v>
      </c>
      <c r="C57">
        <f t="shared" si="3"/>
        <v>2045</v>
      </c>
      <c r="D57" t="str">
        <f t="shared" si="4"/>
        <v>FRETRAROATRUHETCONVDSL____16</v>
      </c>
      <c r="E57" t="str">
        <f>_xlfn.XLOOKUP(D57,'NZ40-2_tech_groups'!A:A,'NZ40-2_tech_groups'!B:B)</f>
        <v>NZ40-TRA-2-FRETRA-ROATRUHET</v>
      </c>
      <c r="F57">
        <f>_xlfn.IFNA(VLOOKUP(D57,'Technology share'!E:P,HLOOKUP(C57,'Technology share'!$G$1:$P$2,2,FALSE),FALSE),0)</f>
        <v>0</v>
      </c>
    </row>
    <row r="58" spans="1:6" hidden="1" x14ac:dyDescent="0.25">
      <c r="A58">
        <f t="shared" si="5"/>
        <v>0</v>
      </c>
      <c r="B58" t="s">
        <v>0</v>
      </c>
      <c r="C58">
        <f t="shared" si="3"/>
        <v>2045</v>
      </c>
      <c r="D58" t="str">
        <f t="shared" si="4"/>
        <v>FRETRAROATRUHETCONVDSL____23</v>
      </c>
      <c r="E58" t="str">
        <f>_xlfn.XLOOKUP(D58,'NZ40-2_tech_groups'!A:A,'NZ40-2_tech_groups'!B:B)</f>
        <v>NZ40-TRA-2-FRETRA-ROATRUHET</v>
      </c>
      <c r="F58">
        <f>_xlfn.IFNA(VLOOKUP(D58,'Technology share'!E:P,HLOOKUP(C58,'Technology share'!$G$1:$P$2,2,FALSE),FALSE),0)</f>
        <v>0</v>
      </c>
    </row>
    <row r="59" spans="1:6" hidden="1" x14ac:dyDescent="0.25">
      <c r="A59">
        <f t="shared" si="5"/>
        <v>0</v>
      </c>
      <c r="B59" t="s">
        <v>0</v>
      </c>
      <c r="C59">
        <f t="shared" si="3"/>
        <v>2045</v>
      </c>
      <c r="D59" t="str">
        <f t="shared" si="4"/>
        <v>FRETRAROATRUHETCONVNGA____23</v>
      </c>
      <c r="E59" t="str">
        <f>_xlfn.XLOOKUP(D59,'NZ40-2_tech_groups'!A:A,'NZ40-2_tech_groups'!B:B)</f>
        <v>NZ40-TRA-2-FRETRA-ROATRUHET</v>
      </c>
      <c r="F59">
        <f>_xlfn.IFNA(VLOOKUP(D59,'Technology share'!E:P,HLOOKUP(C59,'Technology share'!$G$1:$P$2,2,FALSE),FALSE),0)</f>
        <v>0</v>
      </c>
    </row>
    <row r="60" spans="1:6" hidden="1" x14ac:dyDescent="0.25">
      <c r="A60">
        <f t="shared" si="5"/>
        <v>0</v>
      </c>
      <c r="B60" t="s">
        <v>0</v>
      </c>
      <c r="C60">
        <f t="shared" si="3"/>
        <v>2045</v>
      </c>
      <c r="D60" t="str">
        <f t="shared" si="4"/>
        <v>FRETRAROATRUHETCONVRDSL____23</v>
      </c>
      <c r="E60" t="str">
        <f>_xlfn.XLOOKUP(D60,'NZ40-2_tech_groups'!A:A,'NZ40-2_tech_groups'!B:B)</f>
        <v>NZ40-TRA-2-FRETRA-ROATRUHET</v>
      </c>
      <c r="F60">
        <f>_xlfn.IFNA(VLOOKUP(D60,'Technology share'!E:P,HLOOKUP(C60,'Technology share'!$G$1:$P$2,2,FALSE),FALSE),0)</f>
        <v>0</v>
      </c>
    </row>
    <row r="61" spans="1:6" hidden="1" x14ac:dyDescent="0.25">
      <c r="A61">
        <f t="shared" si="5"/>
        <v>0</v>
      </c>
      <c r="B61" t="s">
        <v>0</v>
      </c>
      <c r="C61">
        <f t="shared" si="3"/>
        <v>2045</v>
      </c>
      <c r="D61" t="str">
        <f t="shared" si="4"/>
        <v>FRETRAROATRUHETHYBDSL____23</v>
      </c>
      <c r="E61" t="str">
        <f>_xlfn.XLOOKUP(D61,'NZ40-2_tech_groups'!A:A,'NZ40-2_tech_groups'!B:B)</f>
        <v>NZ40-TRA-2-FRETRA-ROATRUHET</v>
      </c>
      <c r="F61">
        <f>_xlfn.IFNA(VLOOKUP(D61,'Technology share'!E:P,HLOOKUP(C61,'Technology share'!$G$1:$P$2,2,FALSE),FALSE),0)</f>
        <v>0</v>
      </c>
    </row>
    <row r="62" spans="1:6" hidden="1" x14ac:dyDescent="0.25">
      <c r="A62">
        <f t="shared" si="5"/>
        <v>0</v>
      </c>
      <c r="B62" t="s">
        <v>0</v>
      </c>
      <c r="C62">
        <f t="shared" si="3"/>
        <v>2045</v>
      </c>
      <c r="D62" t="str">
        <f t="shared" si="4"/>
        <v>FRETRAROATRUHETHYBRDSL____23</v>
      </c>
      <c r="E62" t="str">
        <f>_xlfn.XLOOKUP(D62,'NZ40-2_tech_groups'!A:A,'NZ40-2_tech_groups'!B:B)</f>
        <v>NZ40-TRA-2-FRETRA-ROATRUHET</v>
      </c>
      <c r="F62">
        <f>_xlfn.IFNA(VLOOKUP(D62,'Technology share'!E:P,HLOOKUP(C62,'Technology share'!$G$1:$P$2,2,FALSE),FALSE),0)</f>
        <v>0</v>
      </c>
    </row>
    <row r="63" spans="1:6" hidden="1" x14ac:dyDescent="0.25">
      <c r="A63">
        <f t="shared" si="5"/>
        <v>0</v>
      </c>
      <c r="B63" t="s">
        <v>0</v>
      </c>
      <c r="C63">
        <f t="shared" si="3"/>
        <v>2045</v>
      </c>
      <c r="D63" t="str">
        <f t="shared" si="4"/>
        <v>FRETRAROATRUHETPHEVDSLBELCF_23</v>
      </c>
      <c r="E63" t="str">
        <f>_xlfn.XLOOKUP(D63,'NZ40-2_tech_groups'!A:A,'NZ40-2_tech_groups'!B:B)</f>
        <v>NZ40-TRA-2-FRETRA-ROATRUHET</v>
      </c>
      <c r="F63">
        <f>_xlfn.IFNA(VLOOKUP(D63,'Technology share'!E:P,HLOOKUP(C63,'Technology share'!$G$1:$P$2,2,FALSE),FALSE),0)</f>
        <v>0</v>
      </c>
    </row>
    <row r="64" spans="1:6" hidden="1" x14ac:dyDescent="0.25">
      <c r="A64">
        <f t="shared" si="5"/>
        <v>0</v>
      </c>
      <c r="B64" t="s">
        <v>0</v>
      </c>
      <c r="C64">
        <f t="shared" si="3"/>
        <v>2045</v>
      </c>
      <c r="D64" t="str">
        <f t="shared" si="4"/>
        <v>FRETRAROATRUHETPHEVNGABELCF_23</v>
      </c>
      <c r="E64" t="str">
        <f>_xlfn.XLOOKUP(D64,'NZ40-2_tech_groups'!A:A,'NZ40-2_tech_groups'!B:B)</f>
        <v>NZ40-TRA-2-FRETRA-ROATRUHET</v>
      </c>
      <c r="F64">
        <f>_xlfn.IFNA(VLOOKUP(D64,'Technology share'!E:P,HLOOKUP(C64,'Technology share'!$G$1:$P$2,2,FALSE),FALSE),0)</f>
        <v>0</v>
      </c>
    </row>
    <row r="65" spans="1:6" hidden="1" x14ac:dyDescent="0.25">
      <c r="A65">
        <f t="shared" si="5"/>
        <v>0</v>
      </c>
      <c r="B65" t="s">
        <v>0</v>
      </c>
      <c r="C65">
        <f t="shared" si="3"/>
        <v>2045</v>
      </c>
      <c r="D65" t="str">
        <f t="shared" si="4"/>
        <v>FRETRAROATRUHETPHEVRDSLBELCF_23</v>
      </c>
      <c r="E65" t="str">
        <f>_xlfn.XLOOKUP(D65,'NZ40-2_tech_groups'!A:A,'NZ40-2_tech_groups'!B:B)</f>
        <v>NZ40-TRA-2-FRETRA-ROATRUHET</v>
      </c>
      <c r="F65">
        <f>_xlfn.IFNA(VLOOKUP(D65,'Technology share'!E:P,HLOOKUP(C65,'Technology share'!$G$1:$P$2,2,FALSE),FALSE),0)</f>
        <v>0</v>
      </c>
    </row>
    <row r="66" spans="1:6" hidden="1" x14ac:dyDescent="0.25">
      <c r="A66">
        <f t="shared" si="5"/>
        <v>0</v>
      </c>
      <c r="B66" t="s">
        <v>0</v>
      </c>
      <c r="C66">
        <f t="shared" si="3"/>
        <v>2045</v>
      </c>
      <c r="D66" t="str">
        <f t="shared" si="4"/>
        <v>FRETRAROATRULGTCONVGAS_EX</v>
      </c>
      <c r="E66" t="str">
        <f>_xlfn.XLOOKUP(D66,'NZ40-2_tech_groups'!A:A,'NZ40-2_tech_groups'!B:B)</f>
        <v>NZ40-TRA-2-FRETRA-ROATRULGT</v>
      </c>
      <c r="F66">
        <f>_xlfn.IFNA(VLOOKUP(D66,'Technology share'!E:P,HLOOKUP(C66,'Technology share'!$G$1:$P$2,2,FALSE),FALSE),0)</f>
        <v>0</v>
      </c>
    </row>
    <row r="67" spans="1:6" hidden="1" x14ac:dyDescent="0.25">
      <c r="A67">
        <f t="shared" si="5"/>
        <v>0</v>
      </c>
      <c r="B67" t="s">
        <v>0</v>
      </c>
      <c r="C67">
        <f t="shared" si="3"/>
        <v>2045</v>
      </c>
      <c r="D67" t="str">
        <f t="shared" si="4"/>
        <v>FRETRAROATRULGTCONVPRO_EX</v>
      </c>
      <c r="E67" t="str">
        <f>_xlfn.XLOOKUP(D67,'NZ40-2_tech_groups'!A:A,'NZ40-2_tech_groups'!B:B)</f>
        <v>NZ40-TRA-2-FRETRA-ROATRULGT</v>
      </c>
      <c r="F67">
        <f>_xlfn.IFNA(VLOOKUP(D67,'Technology share'!E:P,HLOOKUP(C67,'Technology share'!$G$1:$P$2,2,FALSE),FALSE),0)</f>
        <v>0</v>
      </c>
    </row>
    <row r="68" spans="1:6" hidden="1" x14ac:dyDescent="0.25">
      <c r="A68">
        <f t="shared" si="5"/>
        <v>0</v>
      </c>
      <c r="B68" t="s">
        <v>0</v>
      </c>
      <c r="C68">
        <f t="shared" si="3"/>
        <v>2045</v>
      </c>
      <c r="D68" t="str">
        <f t="shared" si="4"/>
        <v>FRETRAROATRULGTCONVDSL_EX</v>
      </c>
      <c r="E68" t="str">
        <f>_xlfn.XLOOKUP(D68,'NZ40-2_tech_groups'!A:A,'NZ40-2_tech_groups'!B:B)</f>
        <v>NZ40-TRA-2-FRETRA-ROATRULGT</v>
      </c>
      <c r="F68">
        <f>_xlfn.IFNA(VLOOKUP(D68,'Technology share'!E:P,HLOOKUP(C68,'Technology share'!$G$1:$P$2,2,FALSE),FALSE),0)</f>
        <v>0</v>
      </c>
    </row>
    <row r="69" spans="1:6" x14ac:dyDescent="0.25">
      <c r="A69">
        <f t="shared" si="5"/>
        <v>1</v>
      </c>
      <c r="B69" t="s">
        <v>0</v>
      </c>
      <c r="C69">
        <f t="shared" si="3"/>
        <v>2045</v>
      </c>
      <c r="D69" t="str">
        <f t="shared" si="4"/>
        <v>FRETRAROATRULGTBEVBELCF____23</v>
      </c>
      <c r="E69" t="str">
        <f>_xlfn.XLOOKUP(D69,'NZ40-2_tech_groups'!A:A,'NZ40-2_tech_groups'!B:B)</f>
        <v>NZ40-TRA-2-FRETRA-ROATRULGT</v>
      </c>
      <c r="F69">
        <f>_xlfn.IFNA(VLOOKUP(D69,'Technology share'!E:P,HLOOKUP(C69,'Technology share'!$G$1:$P$2,2,FALSE),FALSE),0)</f>
        <v>1</v>
      </c>
    </row>
    <row r="70" spans="1:6" hidden="1" x14ac:dyDescent="0.25">
      <c r="A70">
        <f t="shared" si="5"/>
        <v>0</v>
      </c>
      <c r="B70" t="s">
        <v>0</v>
      </c>
      <c r="C70">
        <f t="shared" si="3"/>
        <v>2045</v>
      </c>
      <c r="D70" t="str">
        <f t="shared" si="4"/>
        <v>FRETRAROATRULGTCELLHH2____23</v>
      </c>
      <c r="E70" t="str">
        <f>_xlfn.XLOOKUP(D70,'NZ40-2_tech_groups'!A:A,'NZ40-2_tech_groups'!B:B)</f>
        <v>NZ40-TRA-2-FRETRA-ROATRULGT</v>
      </c>
      <c r="F70">
        <f>_xlfn.IFNA(VLOOKUP(D70,'Technology share'!E:P,HLOOKUP(C70,'Technology share'!$G$1:$P$2,2,FALSE),FALSE),0)</f>
        <v>0</v>
      </c>
    </row>
    <row r="71" spans="1:6" hidden="1" x14ac:dyDescent="0.25">
      <c r="A71">
        <f t="shared" si="5"/>
        <v>0</v>
      </c>
      <c r="B71" t="s">
        <v>0</v>
      </c>
      <c r="C71">
        <f t="shared" si="3"/>
        <v>2045</v>
      </c>
      <c r="D71" t="str">
        <f t="shared" si="4"/>
        <v>FRETRAROATRULGTCONVDSL____16</v>
      </c>
      <c r="E71" t="str">
        <f>_xlfn.XLOOKUP(D71,'NZ40-2_tech_groups'!A:A,'NZ40-2_tech_groups'!B:B)</f>
        <v>NZ40-TRA-2-FRETRA-ROATRULGT</v>
      </c>
      <c r="F71">
        <f>_xlfn.IFNA(VLOOKUP(D71,'Technology share'!E:P,HLOOKUP(C71,'Technology share'!$G$1:$P$2,2,FALSE),FALSE),0)</f>
        <v>0</v>
      </c>
    </row>
    <row r="72" spans="1:6" hidden="1" x14ac:dyDescent="0.25">
      <c r="A72">
        <f t="shared" si="5"/>
        <v>0</v>
      </c>
      <c r="B72" t="s">
        <v>0</v>
      </c>
      <c r="C72">
        <f t="shared" si="3"/>
        <v>2045</v>
      </c>
      <c r="D72" t="str">
        <f t="shared" si="4"/>
        <v>FRETRAROATRULGTCONVDSL____23</v>
      </c>
      <c r="E72" t="str">
        <f>_xlfn.XLOOKUP(D72,'NZ40-2_tech_groups'!A:A,'NZ40-2_tech_groups'!B:B)</f>
        <v>NZ40-TRA-2-FRETRA-ROATRULGT</v>
      </c>
      <c r="F72">
        <f>_xlfn.IFNA(VLOOKUP(D72,'Technology share'!E:P,HLOOKUP(C72,'Technology share'!$G$1:$P$2,2,FALSE),FALSE),0)</f>
        <v>0</v>
      </c>
    </row>
    <row r="73" spans="1:6" hidden="1" x14ac:dyDescent="0.25">
      <c r="A73">
        <f t="shared" si="5"/>
        <v>0</v>
      </c>
      <c r="B73" t="s">
        <v>0</v>
      </c>
      <c r="C73">
        <f t="shared" si="3"/>
        <v>2045</v>
      </c>
      <c r="D73" t="str">
        <f t="shared" si="4"/>
        <v>FRETRAROATRULGTCONVGAS____16</v>
      </c>
      <c r="E73" t="str">
        <f>_xlfn.XLOOKUP(D73,'NZ40-2_tech_groups'!A:A,'NZ40-2_tech_groups'!B:B)</f>
        <v>NZ40-TRA-2-FRETRA-ROATRULGT</v>
      </c>
      <c r="F73">
        <f>_xlfn.IFNA(VLOOKUP(D73,'Technology share'!E:P,HLOOKUP(C73,'Technology share'!$G$1:$P$2,2,FALSE),FALSE),0)</f>
        <v>0</v>
      </c>
    </row>
    <row r="74" spans="1:6" hidden="1" x14ac:dyDescent="0.25">
      <c r="A74">
        <f t="shared" si="5"/>
        <v>0</v>
      </c>
      <c r="B74" t="s">
        <v>0</v>
      </c>
      <c r="C74">
        <f t="shared" si="3"/>
        <v>2045</v>
      </c>
      <c r="D74" t="str">
        <f t="shared" si="4"/>
        <v>FRETRAROATRULGTCONVGAS____23</v>
      </c>
      <c r="E74" t="str">
        <f>_xlfn.XLOOKUP(D74,'NZ40-2_tech_groups'!A:A,'NZ40-2_tech_groups'!B:B)</f>
        <v>NZ40-TRA-2-FRETRA-ROATRULGT</v>
      </c>
      <c r="F74">
        <f>_xlfn.IFNA(VLOOKUP(D74,'Technology share'!E:P,HLOOKUP(C74,'Technology share'!$G$1:$P$2,2,FALSE),FALSE),0)</f>
        <v>0</v>
      </c>
    </row>
    <row r="75" spans="1:6" hidden="1" x14ac:dyDescent="0.25">
      <c r="A75">
        <f t="shared" si="5"/>
        <v>0</v>
      </c>
      <c r="B75" t="s">
        <v>0</v>
      </c>
      <c r="C75">
        <f t="shared" si="3"/>
        <v>2045</v>
      </c>
      <c r="D75" t="str">
        <f t="shared" si="4"/>
        <v>FRETRAROATRULGTCONVNGA____23</v>
      </c>
      <c r="E75" t="str">
        <f>_xlfn.XLOOKUP(D75,'NZ40-2_tech_groups'!A:A,'NZ40-2_tech_groups'!B:B)</f>
        <v>NZ40-TRA-2-FRETRA-ROATRULGT</v>
      </c>
      <c r="F75">
        <f>_xlfn.IFNA(VLOOKUP(D75,'Technology share'!E:P,HLOOKUP(C75,'Technology share'!$G$1:$P$2,2,FALSE),FALSE),0)</f>
        <v>0</v>
      </c>
    </row>
    <row r="76" spans="1:6" hidden="1" x14ac:dyDescent="0.25">
      <c r="A76">
        <f t="shared" si="5"/>
        <v>0</v>
      </c>
      <c r="B76" t="s">
        <v>0</v>
      </c>
      <c r="C76">
        <f t="shared" si="3"/>
        <v>2045</v>
      </c>
      <c r="D76" t="str">
        <f t="shared" si="4"/>
        <v>FRETRAROATRULGTCONVPRO____16</v>
      </c>
      <c r="E76" t="str">
        <f>_xlfn.XLOOKUP(D76,'NZ40-2_tech_groups'!A:A,'NZ40-2_tech_groups'!B:B)</f>
        <v>NZ40-TRA-2-FRETRA-ROATRULGT</v>
      </c>
      <c r="F76">
        <f>_xlfn.IFNA(VLOOKUP(D76,'Technology share'!E:P,HLOOKUP(C76,'Technology share'!$G$1:$P$2,2,FALSE),FALSE),0)</f>
        <v>0</v>
      </c>
    </row>
    <row r="77" spans="1:6" hidden="1" x14ac:dyDescent="0.25">
      <c r="A77">
        <f t="shared" si="5"/>
        <v>0</v>
      </c>
      <c r="B77" t="s">
        <v>0</v>
      </c>
      <c r="C77">
        <f t="shared" si="3"/>
        <v>2045</v>
      </c>
      <c r="D77" t="str">
        <f t="shared" si="4"/>
        <v>FRETRAROATRULGTCONVPRO____23</v>
      </c>
      <c r="E77" t="str">
        <f>_xlfn.XLOOKUP(D77,'NZ40-2_tech_groups'!A:A,'NZ40-2_tech_groups'!B:B)</f>
        <v>NZ40-TRA-2-FRETRA-ROATRULGT</v>
      </c>
      <c r="F77">
        <f>_xlfn.IFNA(VLOOKUP(D77,'Technology share'!E:P,HLOOKUP(C77,'Technology share'!$G$1:$P$2,2,FALSE),FALSE),0)</f>
        <v>0</v>
      </c>
    </row>
    <row r="78" spans="1:6" hidden="1" x14ac:dyDescent="0.25">
      <c r="A78">
        <f t="shared" si="5"/>
        <v>0</v>
      </c>
      <c r="B78" t="s">
        <v>0</v>
      </c>
      <c r="C78">
        <f t="shared" si="3"/>
        <v>2045</v>
      </c>
      <c r="D78" t="str">
        <f t="shared" si="4"/>
        <v>FRETRAROATRULGTCONVRDSL____23</v>
      </c>
      <c r="E78" t="str">
        <f>_xlfn.XLOOKUP(D78,'NZ40-2_tech_groups'!A:A,'NZ40-2_tech_groups'!B:B)</f>
        <v>NZ40-TRA-2-FRETRA-ROATRULGT</v>
      </c>
      <c r="F78">
        <f>_xlfn.IFNA(VLOOKUP(D78,'Technology share'!E:P,HLOOKUP(C78,'Technology share'!$G$1:$P$2,2,FALSE),FALSE),0)</f>
        <v>0</v>
      </c>
    </row>
    <row r="79" spans="1:6" hidden="1" x14ac:dyDescent="0.25">
      <c r="A79">
        <f t="shared" si="5"/>
        <v>0</v>
      </c>
      <c r="B79" t="s">
        <v>0</v>
      </c>
      <c r="C79">
        <f t="shared" si="3"/>
        <v>2045</v>
      </c>
      <c r="D79" t="str">
        <f t="shared" si="4"/>
        <v>FRETRAROATRULGTHYBDSL____23</v>
      </c>
      <c r="E79" t="str">
        <f>_xlfn.XLOOKUP(D79,'NZ40-2_tech_groups'!A:A,'NZ40-2_tech_groups'!B:B)</f>
        <v>NZ40-TRA-2-FRETRA-ROATRULGT</v>
      </c>
      <c r="F79">
        <f>_xlfn.IFNA(VLOOKUP(D79,'Technology share'!E:P,HLOOKUP(C79,'Technology share'!$G$1:$P$2,2,FALSE),FALSE),0)</f>
        <v>0</v>
      </c>
    </row>
    <row r="80" spans="1:6" hidden="1" x14ac:dyDescent="0.25">
      <c r="A80">
        <f t="shared" si="5"/>
        <v>0</v>
      </c>
      <c r="B80" t="s">
        <v>0</v>
      </c>
      <c r="C80">
        <f t="shared" si="3"/>
        <v>2045</v>
      </c>
      <c r="D80" t="str">
        <f t="shared" si="4"/>
        <v>FRETRAROATRULGTHYBGAS____23</v>
      </c>
      <c r="E80" t="str">
        <f>_xlfn.XLOOKUP(D80,'NZ40-2_tech_groups'!A:A,'NZ40-2_tech_groups'!B:B)</f>
        <v>NZ40-TRA-2-FRETRA-ROATRULGT</v>
      </c>
      <c r="F80">
        <f>_xlfn.IFNA(VLOOKUP(D80,'Technology share'!E:P,HLOOKUP(C80,'Technology share'!$G$1:$P$2,2,FALSE),FALSE),0)</f>
        <v>0</v>
      </c>
    </row>
    <row r="81" spans="1:6" hidden="1" x14ac:dyDescent="0.25">
      <c r="A81">
        <f t="shared" si="5"/>
        <v>0</v>
      </c>
      <c r="B81" t="s">
        <v>0</v>
      </c>
      <c r="C81">
        <f t="shared" si="3"/>
        <v>2045</v>
      </c>
      <c r="D81" t="str">
        <f t="shared" si="4"/>
        <v>FRETRAROATRULGTHYBRDSL____23</v>
      </c>
      <c r="E81" t="str">
        <f>_xlfn.XLOOKUP(D81,'NZ40-2_tech_groups'!A:A,'NZ40-2_tech_groups'!B:B)</f>
        <v>NZ40-TRA-2-FRETRA-ROATRULGT</v>
      </c>
      <c r="F81">
        <f>_xlfn.IFNA(VLOOKUP(D81,'Technology share'!E:P,HLOOKUP(C81,'Technology share'!$G$1:$P$2,2,FALSE),FALSE),0)</f>
        <v>0</v>
      </c>
    </row>
    <row r="82" spans="1:6" hidden="1" x14ac:dyDescent="0.25">
      <c r="A82">
        <f t="shared" si="5"/>
        <v>0</v>
      </c>
      <c r="B82" t="s">
        <v>0</v>
      </c>
      <c r="C82">
        <f t="shared" ref="C82:C113" si="6">C34+5</f>
        <v>2045</v>
      </c>
      <c r="D82" t="str">
        <f t="shared" ref="D82:D97" si="7">D34</f>
        <v>FRETRAROATRULGTPHEVGASBELCF_23</v>
      </c>
      <c r="E82" t="str">
        <f>_xlfn.XLOOKUP(D82,'NZ40-2_tech_groups'!A:A,'NZ40-2_tech_groups'!B:B)</f>
        <v>NZ40-TRA-2-FRETRA-ROATRULGT</v>
      </c>
      <c r="F82">
        <f>_xlfn.IFNA(VLOOKUP(D82,'Technology share'!E:P,HLOOKUP(C82,'Technology share'!$G$1:$P$2,2,FALSE),FALSE),0)</f>
        <v>0</v>
      </c>
    </row>
    <row r="83" spans="1:6" hidden="1" x14ac:dyDescent="0.25">
      <c r="A83">
        <f t="shared" si="5"/>
        <v>0</v>
      </c>
      <c r="B83" t="s">
        <v>0</v>
      </c>
      <c r="C83">
        <f t="shared" si="6"/>
        <v>2045</v>
      </c>
      <c r="D83" t="str">
        <f t="shared" si="7"/>
        <v>FRETRAROATRUMETCONVGAS_EX</v>
      </c>
      <c r="E83" t="str">
        <f>_xlfn.XLOOKUP(D83,'NZ40-2_tech_groups'!A:A,'NZ40-2_tech_groups'!B:B)</f>
        <v>NZ40-TRA-2-FRETRA-ROATRUMET</v>
      </c>
      <c r="F83">
        <f>_xlfn.IFNA(VLOOKUP(D83,'Technology share'!E:P,HLOOKUP(C83,'Technology share'!$G$1:$P$2,2,FALSE),FALSE),0)</f>
        <v>0</v>
      </c>
    </row>
    <row r="84" spans="1:6" hidden="1" x14ac:dyDescent="0.25">
      <c r="A84">
        <f t="shared" si="5"/>
        <v>0</v>
      </c>
      <c r="B84" t="s">
        <v>0</v>
      </c>
      <c r="C84">
        <f t="shared" si="6"/>
        <v>2045</v>
      </c>
      <c r="D84" t="str">
        <f t="shared" si="7"/>
        <v>FRETRAROATRUMETCONVDSL_EX</v>
      </c>
      <c r="E84" t="str">
        <f>_xlfn.XLOOKUP(D84,'NZ40-2_tech_groups'!A:A,'NZ40-2_tech_groups'!B:B)</f>
        <v>NZ40-TRA-2-FRETRA-ROATRUMET</v>
      </c>
      <c r="F84">
        <f>_xlfn.IFNA(VLOOKUP(D84,'Technology share'!E:P,HLOOKUP(C84,'Technology share'!$G$1:$P$2,2,FALSE),FALSE),0)</f>
        <v>0</v>
      </c>
    </row>
    <row r="85" spans="1:6" x14ac:dyDescent="0.25">
      <c r="A85">
        <f t="shared" si="5"/>
        <v>1</v>
      </c>
      <c r="B85" t="s">
        <v>0</v>
      </c>
      <c r="C85">
        <f t="shared" si="6"/>
        <v>2045</v>
      </c>
      <c r="D85" t="str">
        <f t="shared" si="7"/>
        <v>FRETRAROATRUMETBEVBELCF____23</v>
      </c>
      <c r="E85" t="str">
        <f>_xlfn.XLOOKUP(D85,'NZ40-2_tech_groups'!A:A,'NZ40-2_tech_groups'!B:B)</f>
        <v>NZ40-TRA-2-FRETRA-ROATRUMET</v>
      </c>
      <c r="F85">
        <f>_xlfn.IFNA(VLOOKUP(D85,'Technology share'!E:P,HLOOKUP(C85,'Technology share'!$G$1:$P$2,2,FALSE),FALSE),0)</f>
        <v>1</v>
      </c>
    </row>
    <row r="86" spans="1:6" hidden="1" x14ac:dyDescent="0.25">
      <c r="A86">
        <f t="shared" si="5"/>
        <v>0</v>
      </c>
      <c r="B86" t="s">
        <v>0</v>
      </c>
      <c r="C86">
        <f t="shared" si="6"/>
        <v>2045</v>
      </c>
      <c r="D86" t="str">
        <f t="shared" si="7"/>
        <v>FRETRAROATRUMETCELLHH2____23</v>
      </c>
      <c r="E86" t="str">
        <f>_xlfn.XLOOKUP(D86,'NZ40-2_tech_groups'!A:A,'NZ40-2_tech_groups'!B:B)</f>
        <v>NZ40-TRA-2-FRETRA-ROATRUMET</v>
      </c>
      <c r="F86">
        <f>_xlfn.IFNA(VLOOKUP(D86,'Technology share'!E:P,HLOOKUP(C86,'Technology share'!$G$1:$P$2,2,FALSE),FALSE),0)</f>
        <v>0</v>
      </c>
    </row>
    <row r="87" spans="1:6" hidden="1" x14ac:dyDescent="0.25">
      <c r="A87">
        <f t="shared" si="5"/>
        <v>0</v>
      </c>
      <c r="B87" t="s">
        <v>0</v>
      </c>
      <c r="C87">
        <f t="shared" si="6"/>
        <v>2045</v>
      </c>
      <c r="D87" t="str">
        <f t="shared" si="7"/>
        <v>FRETRAROATRUMETCONVDSL____16</v>
      </c>
      <c r="E87" t="str">
        <f>_xlfn.XLOOKUP(D87,'NZ40-2_tech_groups'!A:A,'NZ40-2_tech_groups'!B:B)</f>
        <v>NZ40-TRA-2-FRETRA-ROATRUMET</v>
      </c>
      <c r="F87">
        <f>_xlfn.IFNA(VLOOKUP(D87,'Technology share'!E:P,HLOOKUP(C87,'Technology share'!$G$1:$P$2,2,FALSE),FALSE),0)</f>
        <v>0</v>
      </c>
    </row>
    <row r="88" spans="1:6" hidden="1" x14ac:dyDescent="0.25">
      <c r="A88">
        <f t="shared" si="5"/>
        <v>0</v>
      </c>
      <c r="B88" t="s">
        <v>0</v>
      </c>
      <c r="C88">
        <f t="shared" si="6"/>
        <v>2045</v>
      </c>
      <c r="D88" t="str">
        <f t="shared" si="7"/>
        <v>FRETRAROATRUMETCONVDSL____23</v>
      </c>
      <c r="E88" t="str">
        <f>_xlfn.XLOOKUP(D88,'NZ40-2_tech_groups'!A:A,'NZ40-2_tech_groups'!B:B)</f>
        <v>NZ40-TRA-2-FRETRA-ROATRUMET</v>
      </c>
      <c r="F88">
        <f>_xlfn.IFNA(VLOOKUP(D88,'Technology share'!E:P,HLOOKUP(C88,'Technology share'!$G$1:$P$2,2,FALSE),FALSE),0)</f>
        <v>0</v>
      </c>
    </row>
    <row r="89" spans="1:6" hidden="1" x14ac:dyDescent="0.25">
      <c r="A89">
        <f t="shared" si="5"/>
        <v>0</v>
      </c>
      <c r="B89" t="s">
        <v>0</v>
      </c>
      <c r="C89">
        <f t="shared" si="6"/>
        <v>2045</v>
      </c>
      <c r="D89" t="str">
        <f t="shared" si="7"/>
        <v>FRETRAROATRUMETCONVGAS____16</v>
      </c>
      <c r="E89" t="str">
        <f>_xlfn.XLOOKUP(D89,'NZ40-2_tech_groups'!A:A,'NZ40-2_tech_groups'!B:B)</f>
        <v>NZ40-TRA-2-FRETRA-ROATRUMET</v>
      </c>
      <c r="F89">
        <f>_xlfn.IFNA(VLOOKUP(D89,'Technology share'!E:P,HLOOKUP(C89,'Technology share'!$G$1:$P$2,2,FALSE),FALSE),0)</f>
        <v>0</v>
      </c>
    </row>
    <row r="90" spans="1:6" hidden="1" x14ac:dyDescent="0.25">
      <c r="A90">
        <f t="shared" si="5"/>
        <v>0</v>
      </c>
      <c r="B90" t="s">
        <v>0</v>
      </c>
      <c r="C90">
        <f t="shared" si="6"/>
        <v>2045</v>
      </c>
      <c r="D90" t="str">
        <f t="shared" si="7"/>
        <v>FRETRAROATRUMETCONVGAS____23</v>
      </c>
      <c r="E90" t="str">
        <f>_xlfn.XLOOKUP(D90,'NZ40-2_tech_groups'!A:A,'NZ40-2_tech_groups'!B:B)</f>
        <v>NZ40-TRA-2-FRETRA-ROATRUMET</v>
      </c>
      <c r="F90">
        <f>_xlfn.IFNA(VLOOKUP(D90,'Technology share'!E:P,HLOOKUP(C90,'Technology share'!$G$1:$P$2,2,FALSE),FALSE),0)</f>
        <v>0</v>
      </c>
    </row>
    <row r="91" spans="1:6" hidden="1" x14ac:dyDescent="0.25">
      <c r="A91">
        <f t="shared" si="5"/>
        <v>0</v>
      </c>
      <c r="B91" t="s">
        <v>0</v>
      </c>
      <c r="C91">
        <f t="shared" si="6"/>
        <v>2045</v>
      </c>
      <c r="D91" t="str">
        <f t="shared" si="7"/>
        <v>FRETRAROATRUMETCONVNGA____23</v>
      </c>
      <c r="E91" t="str">
        <f>_xlfn.XLOOKUP(D91,'NZ40-2_tech_groups'!A:A,'NZ40-2_tech_groups'!B:B)</f>
        <v>NZ40-TRA-2-FRETRA-ROATRUMET</v>
      </c>
      <c r="F91">
        <f>_xlfn.IFNA(VLOOKUP(D91,'Technology share'!E:P,HLOOKUP(C91,'Technology share'!$G$1:$P$2,2,FALSE),FALSE),0)</f>
        <v>0</v>
      </c>
    </row>
    <row r="92" spans="1:6" hidden="1" x14ac:dyDescent="0.25">
      <c r="A92">
        <f t="shared" si="5"/>
        <v>0</v>
      </c>
      <c r="B92" t="s">
        <v>0</v>
      </c>
      <c r="C92">
        <f t="shared" si="6"/>
        <v>2045</v>
      </c>
      <c r="D92" t="str">
        <f t="shared" si="7"/>
        <v>FRETRAROATRUMETCONVPRO____23</v>
      </c>
      <c r="E92" t="str">
        <f>_xlfn.XLOOKUP(D92,'NZ40-2_tech_groups'!A:A,'NZ40-2_tech_groups'!B:B)</f>
        <v>NZ40-TRA-2-FRETRA-ROATRUMET</v>
      </c>
      <c r="F92">
        <f>_xlfn.IFNA(VLOOKUP(D92,'Technology share'!E:P,HLOOKUP(C92,'Technology share'!$G$1:$P$2,2,FALSE),FALSE),0)</f>
        <v>0</v>
      </c>
    </row>
    <row r="93" spans="1:6" hidden="1" x14ac:dyDescent="0.25">
      <c r="A93">
        <f t="shared" si="5"/>
        <v>0</v>
      </c>
      <c r="B93" t="s">
        <v>0</v>
      </c>
      <c r="C93">
        <f t="shared" si="6"/>
        <v>2045</v>
      </c>
      <c r="D93" t="str">
        <f t="shared" si="7"/>
        <v>FRETRAROATRUMETCONVRDSL____23</v>
      </c>
      <c r="E93" t="str">
        <f>_xlfn.XLOOKUP(D93,'NZ40-2_tech_groups'!A:A,'NZ40-2_tech_groups'!B:B)</f>
        <v>NZ40-TRA-2-FRETRA-ROATRUMET</v>
      </c>
      <c r="F93">
        <f>_xlfn.IFNA(VLOOKUP(D93,'Technology share'!E:P,HLOOKUP(C93,'Technology share'!$G$1:$P$2,2,FALSE),FALSE),0)</f>
        <v>0</v>
      </c>
    </row>
    <row r="94" spans="1:6" hidden="1" x14ac:dyDescent="0.25">
      <c r="A94">
        <f t="shared" si="5"/>
        <v>0</v>
      </c>
      <c r="B94" t="s">
        <v>0</v>
      </c>
      <c r="C94">
        <f t="shared" si="6"/>
        <v>2045</v>
      </c>
      <c r="D94" t="str">
        <f t="shared" si="7"/>
        <v>FRETRAROATRUMETHYBDSL____23</v>
      </c>
      <c r="E94" t="str">
        <f>_xlfn.XLOOKUP(D94,'NZ40-2_tech_groups'!A:A,'NZ40-2_tech_groups'!B:B)</f>
        <v>NZ40-TRA-2-FRETRA-ROATRUMET</v>
      </c>
      <c r="F94">
        <f>_xlfn.IFNA(VLOOKUP(D94,'Technology share'!E:P,HLOOKUP(C94,'Technology share'!$G$1:$P$2,2,FALSE),FALSE),0)</f>
        <v>0</v>
      </c>
    </row>
    <row r="95" spans="1:6" hidden="1" x14ac:dyDescent="0.25">
      <c r="A95">
        <f t="shared" si="5"/>
        <v>0</v>
      </c>
      <c r="B95" t="s">
        <v>0</v>
      </c>
      <c r="C95">
        <f t="shared" si="6"/>
        <v>2045</v>
      </c>
      <c r="D95" t="str">
        <f t="shared" si="7"/>
        <v>FRETRAROATRUMETHYBRDSL____23</v>
      </c>
      <c r="E95" t="str">
        <f>_xlfn.XLOOKUP(D95,'NZ40-2_tech_groups'!A:A,'NZ40-2_tech_groups'!B:B)</f>
        <v>NZ40-TRA-2-FRETRA-ROATRUMET</v>
      </c>
      <c r="F95">
        <f>_xlfn.IFNA(VLOOKUP(D95,'Technology share'!E:P,HLOOKUP(C95,'Technology share'!$G$1:$P$2,2,FALSE),FALSE),0)</f>
        <v>0</v>
      </c>
    </row>
    <row r="96" spans="1:6" hidden="1" x14ac:dyDescent="0.25">
      <c r="A96">
        <f t="shared" si="5"/>
        <v>0</v>
      </c>
      <c r="B96" t="s">
        <v>0</v>
      </c>
      <c r="C96">
        <f t="shared" si="6"/>
        <v>2045</v>
      </c>
      <c r="D96" t="str">
        <f t="shared" si="7"/>
        <v>FRETRAROATRUMETPHEVDSLBELCF_23</v>
      </c>
      <c r="E96" t="str">
        <f>_xlfn.XLOOKUP(D96,'NZ40-2_tech_groups'!A:A,'NZ40-2_tech_groups'!B:B)</f>
        <v>NZ40-TRA-2-FRETRA-ROATRUMET</v>
      </c>
      <c r="F96">
        <f>_xlfn.IFNA(VLOOKUP(D96,'Technology share'!E:P,HLOOKUP(C96,'Technology share'!$G$1:$P$2,2,FALSE),FALSE),0)</f>
        <v>0</v>
      </c>
    </row>
    <row r="97" spans="1:6" hidden="1" x14ac:dyDescent="0.25">
      <c r="A97">
        <f t="shared" si="5"/>
        <v>0</v>
      </c>
      <c r="B97" t="s">
        <v>0</v>
      </c>
      <c r="C97">
        <f t="shared" si="6"/>
        <v>2045</v>
      </c>
      <c r="D97" t="str">
        <f t="shared" si="7"/>
        <v>FRETRAROATRUMETPHEVRDSLBELCF_23</v>
      </c>
      <c r="E97" t="str">
        <f>_xlfn.XLOOKUP(D97,'NZ40-2_tech_groups'!A:A,'NZ40-2_tech_groups'!B:B)</f>
        <v>NZ40-TRA-2-FRETRA-ROATRUMET</v>
      </c>
      <c r="F97">
        <f>_xlfn.IFNA(VLOOKUP(D97,'Technology share'!E:P,HLOOKUP(C97,'Technology share'!$G$1:$P$2,2,FALSE),FALSE),0)</f>
        <v>0</v>
      </c>
    </row>
    <row r="98" spans="1:6" hidden="1" x14ac:dyDescent="0.25">
      <c r="A98">
        <f t="shared" si="5"/>
        <v>0</v>
      </c>
      <c r="B98" t="s">
        <v>0</v>
      </c>
      <c r="C98">
        <f t="shared" si="6"/>
        <v>2050</v>
      </c>
      <c r="D98" t="str">
        <f t="shared" ref="D98:D103" si="8">D50</f>
        <v>FRETRAROATRUHETCONVDSL_EX</v>
      </c>
      <c r="E98" t="str">
        <f>_xlfn.XLOOKUP(D98,'NZ40-2_tech_groups'!A:A,'NZ40-2_tech_groups'!B:B)</f>
        <v>NZ40-TRA-2-FRETRA-ROATRUHET</v>
      </c>
      <c r="F98">
        <f>_xlfn.IFNA(VLOOKUP(D98,'Technology share'!E:P,HLOOKUP(C98,'Technology share'!$G$1:$P$2,2,FALSE),FALSE),0)</f>
        <v>0</v>
      </c>
    </row>
    <row r="99" spans="1:6" x14ac:dyDescent="0.25">
      <c r="A99">
        <f t="shared" si="5"/>
        <v>1</v>
      </c>
      <c r="B99" t="s">
        <v>0</v>
      </c>
      <c r="C99">
        <f t="shared" si="6"/>
        <v>2050</v>
      </c>
      <c r="D99" t="str">
        <f t="shared" si="8"/>
        <v>FRETRAROATRUHETBEVBELCF____25</v>
      </c>
      <c r="E99" t="str">
        <f>_xlfn.XLOOKUP(D99,'NZ40-2_tech_groups'!A:A,'NZ40-2_tech_groups'!B:B)</f>
        <v>NZ40-TRA-2-FRETRA-ROATRUHET</v>
      </c>
      <c r="F99">
        <f>_xlfn.IFNA(VLOOKUP(D99,'Technology share'!E:P,HLOOKUP(C99,'Technology share'!$G$1:$P$2,2,FALSE),FALSE),0)</f>
        <v>1</v>
      </c>
    </row>
    <row r="100" spans="1:6" hidden="1" x14ac:dyDescent="0.25">
      <c r="A100">
        <f t="shared" si="5"/>
        <v>0</v>
      </c>
      <c r="B100" t="s">
        <v>0</v>
      </c>
      <c r="C100">
        <f t="shared" si="6"/>
        <v>2050</v>
      </c>
      <c r="D100" t="str">
        <f t="shared" si="8"/>
        <v>FRETRAROATRUHETCATEDSLELC_25</v>
      </c>
      <c r="E100" t="str">
        <f>_xlfn.XLOOKUP(D100,'NZ40-2_tech_groups'!A:A,'NZ40-2_tech_groups'!B:B)</f>
        <v>NZ40-TRA-2-FRETRA-ROATRUHET</v>
      </c>
      <c r="F100">
        <f>_xlfn.IFNA(VLOOKUP(D100,'Technology share'!E:P,HLOOKUP(C100,'Technology share'!$G$1:$P$2,2,FALSE),FALSE),0)</f>
        <v>0</v>
      </c>
    </row>
    <row r="101" spans="1:6" hidden="1" x14ac:dyDescent="0.25">
      <c r="A101">
        <f t="shared" ref="A101:A145" si="9">IF(F101=0,0,1)</f>
        <v>0</v>
      </c>
      <c r="B101" t="s">
        <v>0</v>
      </c>
      <c r="C101">
        <f t="shared" si="6"/>
        <v>2050</v>
      </c>
      <c r="D101" t="str">
        <f t="shared" si="8"/>
        <v>FRETRAROATRUHETCATEELC____25</v>
      </c>
      <c r="E101" t="str">
        <f>_xlfn.XLOOKUP(D101,'NZ40-2_tech_groups'!A:A,'NZ40-2_tech_groups'!B:B)</f>
        <v>NZ40-TRA-2-FRETRA-ROATRUHET</v>
      </c>
      <c r="F101">
        <f>_xlfn.IFNA(VLOOKUP(D101,'Technology share'!E:P,HLOOKUP(C101,'Technology share'!$G$1:$P$2,2,FALSE),FALSE),0)</f>
        <v>0</v>
      </c>
    </row>
    <row r="102" spans="1:6" hidden="1" x14ac:dyDescent="0.25">
      <c r="A102">
        <f t="shared" si="9"/>
        <v>0</v>
      </c>
      <c r="B102" t="s">
        <v>0</v>
      </c>
      <c r="C102">
        <f t="shared" si="6"/>
        <v>2050</v>
      </c>
      <c r="D102" t="str">
        <f t="shared" si="8"/>
        <v>FRETRAROATRUHETCATENGAELC_25</v>
      </c>
      <c r="E102" t="str">
        <f>_xlfn.XLOOKUP(D102,'NZ40-2_tech_groups'!A:A,'NZ40-2_tech_groups'!B:B)</f>
        <v>NZ40-TRA-2-FRETRA-ROATRUHET</v>
      </c>
      <c r="F102">
        <f>_xlfn.IFNA(VLOOKUP(D102,'Technology share'!E:P,HLOOKUP(C102,'Technology share'!$G$1:$P$2,2,FALSE),FALSE),0)</f>
        <v>0</v>
      </c>
    </row>
    <row r="103" spans="1:6" hidden="1" x14ac:dyDescent="0.25">
      <c r="A103">
        <f t="shared" si="9"/>
        <v>0</v>
      </c>
      <c r="B103" t="s">
        <v>0</v>
      </c>
      <c r="C103">
        <f t="shared" si="6"/>
        <v>2050</v>
      </c>
      <c r="D103" t="str">
        <f t="shared" si="8"/>
        <v>FRETRAROATRUHETCATERDSLELC_25</v>
      </c>
      <c r="E103" t="str">
        <f>_xlfn.XLOOKUP(D103,'NZ40-2_tech_groups'!A:A,'NZ40-2_tech_groups'!B:B)</f>
        <v>NZ40-TRA-2-FRETRA-ROATRUHET</v>
      </c>
      <c r="F103">
        <f>_xlfn.IFNA(VLOOKUP(D103,'Technology share'!E:P,HLOOKUP(C103,'Technology share'!$G$1:$P$2,2,FALSE),FALSE),0)</f>
        <v>0</v>
      </c>
    </row>
    <row r="104" spans="1:6" hidden="1" x14ac:dyDescent="0.25">
      <c r="A104">
        <f t="shared" si="9"/>
        <v>0</v>
      </c>
      <c r="B104" t="s">
        <v>0</v>
      </c>
      <c r="C104">
        <f t="shared" si="6"/>
        <v>2050</v>
      </c>
      <c r="D104" t="str">
        <f t="shared" ref="D104:D135" si="10">D56</f>
        <v>FRETRAROATRUHETCELLHH2____25</v>
      </c>
      <c r="E104" t="str">
        <f>_xlfn.XLOOKUP(D104,'NZ40-2_tech_groups'!A:A,'NZ40-2_tech_groups'!B:B)</f>
        <v>NZ40-TRA-2-FRETRA-ROATRUHET</v>
      </c>
      <c r="F104">
        <f>_xlfn.IFNA(VLOOKUP(D104,'Technology share'!E:P,HLOOKUP(C104,'Technology share'!$G$1:$P$2,2,FALSE),FALSE),0)</f>
        <v>0</v>
      </c>
    </row>
    <row r="105" spans="1:6" hidden="1" x14ac:dyDescent="0.25">
      <c r="A105">
        <f t="shared" si="9"/>
        <v>0</v>
      </c>
      <c r="B105" t="s">
        <v>0</v>
      </c>
      <c r="C105">
        <f t="shared" si="6"/>
        <v>2050</v>
      </c>
      <c r="D105" t="str">
        <f t="shared" si="10"/>
        <v>FRETRAROATRUHETCONVDSL____16</v>
      </c>
      <c r="E105" t="str">
        <f>_xlfn.XLOOKUP(D105,'NZ40-2_tech_groups'!A:A,'NZ40-2_tech_groups'!B:B)</f>
        <v>NZ40-TRA-2-FRETRA-ROATRUHET</v>
      </c>
      <c r="F105">
        <f>_xlfn.IFNA(VLOOKUP(D105,'Technology share'!E:P,HLOOKUP(C105,'Technology share'!$G$1:$P$2,2,FALSE),FALSE),0)</f>
        <v>0</v>
      </c>
    </row>
    <row r="106" spans="1:6" hidden="1" x14ac:dyDescent="0.25">
      <c r="A106">
        <f t="shared" si="9"/>
        <v>0</v>
      </c>
      <c r="B106" t="s">
        <v>0</v>
      </c>
      <c r="C106">
        <f t="shared" si="6"/>
        <v>2050</v>
      </c>
      <c r="D106" t="str">
        <f t="shared" si="10"/>
        <v>FRETRAROATRUHETCONVDSL____23</v>
      </c>
      <c r="E106" t="str">
        <f>_xlfn.XLOOKUP(D106,'NZ40-2_tech_groups'!A:A,'NZ40-2_tech_groups'!B:B)</f>
        <v>NZ40-TRA-2-FRETRA-ROATRUHET</v>
      </c>
      <c r="F106">
        <f>_xlfn.IFNA(VLOOKUP(D106,'Technology share'!E:P,HLOOKUP(C106,'Technology share'!$G$1:$P$2,2,FALSE),FALSE),0)</f>
        <v>0</v>
      </c>
    </row>
    <row r="107" spans="1:6" hidden="1" x14ac:dyDescent="0.25">
      <c r="A107">
        <f t="shared" si="9"/>
        <v>0</v>
      </c>
      <c r="B107" t="s">
        <v>0</v>
      </c>
      <c r="C107">
        <f t="shared" si="6"/>
        <v>2050</v>
      </c>
      <c r="D107" t="str">
        <f t="shared" si="10"/>
        <v>FRETRAROATRUHETCONVNGA____23</v>
      </c>
      <c r="E107" t="str">
        <f>_xlfn.XLOOKUP(D107,'NZ40-2_tech_groups'!A:A,'NZ40-2_tech_groups'!B:B)</f>
        <v>NZ40-TRA-2-FRETRA-ROATRUHET</v>
      </c>
      <c r="F107">
        <f>_xlfn.IFNA(VLOOKUP(D107,'Technology share'!E:P,HLOOKUP(C107,'Technology share'!$G$1:$P$2,2,FALSE),FALSE),0)</f>
        <v>0</v>
      </c>
    </row>
    <row r="108" spans="1:6" hidden="1" x14ac:dyDescent="0.25">
      <c r="A108">
        <f t="shared" si="9"/>
        <v>0</v>
      </c>
      <c r="B108" t="s">
        <v>0</v>
      </c>
      <c r="C108">
        <f t="shared" si="6"/>
        <v>2050</v>
      </c>
      <c r="D108" t="str">
        <f t="shared" si="10"/>
        <v>FRETRAROATRUHETCONVRDSL____23</v>
      </c>
      <c r="E108" t="str">
        <f>_xlfn.XLOOKUP(D108,'NZ40-2_tech_groups'!A:A,'NZ40-2_tech_groups'!B:B)</f>
        <v>NZ40-TRA-2-FRETRA-ROATRUHET</v>
      </c>
      <c r="F108">
        <f>_xlfn.IFNA(VLOOKUP(D108,'Technology share'!E:P,HLOOKUP(C108,'Technology share'!$G$1:$P$2,2,FALSE),FALSE),0)</f>
        <v>0</v>
      </c>
    </row>
    <row r="109" spans="1:6" hidden="1" x14ac:dyDescent="0.25">
      <c r="A109">
        <f t="shared" si="9"/>
        <v>0</v>
      </c>
      <c r="B109" t="s">
        <v>0</v>
      </c>
      <c r="C109">
        <f t="shared" si="6"/>
        <v>2050</v>
      </c>
      <c r="D109" t="str">
        <f t="shared" si="10"/>
        <v>FRETRAROATRUHETHYBDSL____23</v>
      </c>
      <c r="E109" t="str">
        <f>_xlfn.XLOOKUP(D109,'NZ40-2_tech_groups'!A:A,'NZ40-2_tech_groups'!B:B)</f>
        <v>NZ40-TRA-2-FRETRA-ROATRUHET</v>
      </c>
      <c r="F109">
        <f>_xlfn.IFNA(VLOOKUP(D109,'Technology share'!E:P,HLOOKUP(C109,'Technology share'!$G$1:$P$2,2,FALSE),FALSE),0)</f>
        <v>0</v>
      </c>
    </row>
    <row r="110" spans="1:6" hidden="1" x14ac:dyDescent="0.25">
      <c r="A110">
        <f t="shared" si="9"/>
        <v>0</v>
      </c>
      <c r="B110" t="s">
        <v>0</v>
      </c>
      <c r="C110">
        <f t="shared" si="6"/>
        <v>2050</v>
      </c>
      <c r="D110" t="str">
        <f t="shared" si="10"/>
        <v>FRETRAROATRUHETHYBRDSL____23</v>
      </c>
      <c r="E110" t="str">
        <f>_xlfn.XLOOKUP(D110,'NZ40-2_tech_groups'!A:A,'NZ40-2_tech_groups'!B:B)</f>
        <v>NZ40-TRA-2-FRETRA-ROATRUHET</v>
      </c>
      <c r="F110">
        <f>_xlfn.IFNA(VLOOKUP(D110,'Technology share'!E:P,HLOOKUP(C110,'Technology share'!$G$1:$P$2,2,FALSE),FALSE),0)</f>
        <v>0</v>
      </c>
    </row>
    <row r="111" spans="1:6" hidden="1" x14ac:dyDescent="0.25">
      <c r="A111">
        <f t="shared" si="9"/>
        <v>0</v>
      </c>
      <c r="B111" t="s">
        <v>0</v>
      </c>
      <c r="C111">
        <f t="shared" si="6"/>
        <v>2050</v>
      </c>
      <c r="D111" t="str">
        <f t="shared" si="10"/>
        <v>FRETRAROATRUHETPHEVDSLBELCF_23</v>
      </c>
      <c r="E111" t="str">
        <f>_xlfn.XLOOKUP(D111,'NZ40-2_tech_groups'!A:A,'NZ40-2_tech_groups'!B:B)</f>
        <v>NZ40-TRA-2-FRETRA-ROATRUHET</v>
      </c>
      <c r="F111">
        <f>_xlfn.IFNA(VLOOKUP(D111,'Technology share'!E:P,HLOOKUP(C111,'Technology share'!$G$1:$P$2,2,FALSE),FALSE),0)</f>
        <v>0</v>
      </c>
    </row>
    <row r="112" spans="1:6" hidden="1" x14ac:dyDescent="0.25">
      <c r="A112">
        <f t="shared" si="9"/>
        <v>0</v>
      </c>
      <c r="B112" t="s">
        <v>0</v>
      </c>
      <c r="C112">
        <f t="shared" si="6"/>
        <v>2050</v>
      </c>
      <c r="D112" t="str">
        <f t="shared" si="10"/>
        <v>FRETRAROATRUHETPHEVNGABELCF_23</v>
      </c>
      <c r="E112" t="str">
        <f>_xlfn.XLOOKUP(D112,'NZ40-2_tech_groups'!A:A,'NZ40-2_tech_groups'!B:B)</f>
        <v>NZ40-TRA-2-FRETRA-ROATRUHET</v>
      </c>
      <c r="F112">
        <f>_xlfn.IFNA(VLOOKUP(D112,'Technology share'!E:P,HLOOKUP(C112,'Technology share'!$G$1:$P$2,2,FALSE),FALSE),0)</f>
        <v>0</v>
      </c>
    </row>
    <row r="113" spans="1:6" hidden="1" x14ac:dyDescent="0.25">
      <c r="A113">
        <f t="shared" si="9"/>
        <v>0</v>
      </c>
      <c r="B113" t="s">
        <v>0</v>
      </c>
      <c r="C113">
        <f t="shared" si="6"/>
        <v>2050</v>
      </c>
      <c r="D113" t="str">
        <f t="shared" si="10"/>
        <v>FRETRAROATRUHETPHEVRDSLBELCF_23</v>
      </c>
      <c r="E113" t="str">
        <f>_xlfn.XLOOKUP(D113,'NZ40-2_tech_groups'!A:A,'NZ40-2_tech_groups'!B:B)</f>
        <v>NZ40-TRA-2-FRETRA-ROATRUHET</v>
      </c>
      <c r="F113">
        <f>_xlfn.IFNA(VLOOKUP(D113,'Technology share'!E:P,HLOOKUP(C113,'Technology share'!$G$1:$P$2,2,FALSE),FALSE),0)</f>
        <v>0</v>
      </c>
    </row>
    <row r="114" spans="1:6" hidden="1" x14ac:dyDescent="0.25">
      <c r="A114">
        <f t="shared" si="9"/>
        <v>0</v>
      </c>
      <c r="B114" t="s">
        <v>0</v>
      </c>
      <c r="C114">
        <f t="shared" ref="C114:C145" si="11">C66+5</f>
        <v>2050</v>
      </c>
      <c r="D114" t="str">
        <f t="shared" si="10"/>
        <v>FRETRAROATRULGTCONVGAS_EX</v>
      </c>
      <c r="E114" t="str">
        <f>_xlfn.XLOOKUP(D114,'NZ40-2_tech_groups'!A:A,'NZ40-2_tech_groups'!B:B)</f>
        <v>NZ40-TRA-2-FRETRA-ROATRULGT</v>
      </c>
      <c r="F114">
        <f>_xlfn.IFNA(VLOOKUP(D114,'Technology share'!E:P,HLOOKUP(C114,'Technology share'!$G$1:$P$2,2,FALSE),FALSE),0)</f>
        <v>0</v>
      </c>
    </row>
    <row r="115" spans="1:6" hidden="1" x14ac:dyDescent="0.25">
      <c r="A115">
        <f t="shared" si="9"/>
        <v>0</v>
      </c>
      <c r="B115" t="s">
        <v>0</v>
      </c>
      <c r="C115">
        <f t="shared" si="11"/>
        <v>2050</v>
      </c>
      <c r="D115" t="str">
        <f t="shared" si="10"/>
        <v>FRETRAROATRULGTCONVPRO_EX</v>
      </c>
      <c r="E115" t="str">
        <f>_xlfn.XLOOKUP(D115,'NZ40-2_tech_groups'!A:A,'NZ40-2_tech_groups'!B:B)</f>
        <v>NZ40-TRA-2-FRETRA-ROATRULGT</v>
      </c>
      <c r="F115">
        <f>_xlfn.IFNA(VLOOKUP(D115,'Technology share'!E:P,HLOOKUP(C115,'Technology share'!$G$1:$P$2,2,FALSE),FALSE),0)</f>
        <v>0</v>
      </c>
    </row>
    <row r="116" spans="1:6" hidden="1" x14ac:dyDescent="0.25">
      <c r="A116">
        <f t="shared" si="9"/>
        <v>0</v>
      </c>
      <c r="B116" t="s">
        <v>0</v>
      </c>
      <c r="C116">
        <f t="shared" si="11"/>
        <v>2050</v>
      </c>
      <c r="D116" t="str">
        <f t="shared" si="10"/>
        <v>FRETRAROATRULGTCONVDSL_EX</v>
      </c>
      <c r="E116" t="str">
        <f>_xlfn.XLOOKUP(D116,'NZ40-2_tech_groups'!A:A,'NZ40-2_tech_groups'!B:B)</f>
        <v>NZ40-TRA-2-FRETRA-ROATRULGT</v>
      </c>
      <c r="F116">
        <f>_xlfn.IFNA(VLOOKUP(D116,'Technology share'!E:P,HLOOKUP(C116,'Technology share'!$G$1:$P$2,2,FALSE),FALSE),0)</f>
        <v>0</v>
      </c>
    </row>
    <row r="117" spans="1:6" x14ac:dyDescent="0.25">
      <c r="A117">
        <f t="shared" si="9"/>
        <v>1</v>
      </c>
      <c r="B117" t="s">
        <v>0</v>
      </c>
      <c r="C117">
        <f t="shared" si="11"/>
        <v>2050</v>
      </c>
      <c r="D117" t="str">
        <f t="shared" si="10"/>
        <v>FRETRAROATRULGTBEVBELCF____23</v>
      </c>
      <c r="E117" t="str">
        <f>_xlfn.XLOOKUP(D117,'NZ40-2_tech_groups'!A:A,'NZ40-2_tech_groups'!B:B)</f>
        <v>NZ40-TRA-2-FRETRA-ROATRULGT</v>
      </c>
      <c r="F117">
        <f>_xlfn.IFNA(VLOOKUP(D117,'Technology share'!E:P,HLOOKUP(C117,'Technology share'!$G$1:$P$2,2,FALSE),FALSE),0)</f>
        <v>1</v>
      </c>
    </row>
    <row r="118" spans="1:6" hidden="1" x14ac:dyDescent="0.25">
      <c r="A118">
        <f t="shared" si="9"/>
        <v>0</v>
      </c>
      <c r="B118" t="s">
        <v>0</v>
      </c>
      <c r="C118">
        <f t="shared" si="11"/>
        <v>2050</v>
      </c>
      <c r="D118" t="str">
        <f t="shared" si="10"/>
        <v>FRETRAROATRULGTCELLHH2____23</v>
      </c>
      <c r="E118" t="str">
        <f>_xlfn.XLOOKUP(D118,'NZ40-2_tech_groups'!A:A,'NZ40-2_tech_groups'!B:B)</f>
        <v>NZ40-TRA-2-FRETRA-ROATRULGT</v>
      </c>
      <c r="F118">
        <f>_xlfn.IFNA(VLOOKUP(D118,'Technology share'!E:P,HLOOKUP(C118,'Technology share'!$G$1:$P$2,2,FALSE),FALSE),0)</f>
        <v>0</v>
      </c>
    </row>
    <row r="119" spans="1:6" hidden="1" x14ac:dyDescent="0.25">
      <c r="A119">
        <f t="shared" si="9"/>
        <v>0</v>
      </c>
      <c r="B119" t="s">
        <v>0</v>
      </c>
      <c r="C119">
        <f t="shared" si="11"/>
        <v>2050</v>
      </c>
      <c r="D119" t="str">
        <f t="shared" si="10"/>
        <v>FRETRAROATRULGTCONVDSL____16</v>
      </c>
      <c r="E119" t="str">
        <f>_xlfn.XLOOKUP(D119,'NZ40-2_tech_groups'!A:A,'NZ40-2_tech_groups'!B:B)</f>
        <v>NZ40-TRA-2-FRETRA-ROATRULGT</v>
      </c>
      <c r="F119">
        <f>_xlfn.IFNA(VLOOKUP(D119,'Technology share'!E:P,HLOOKUP(C119,'Technology share'!$G$1:$P$2,2,FALSE),FALSE),0)</f>
        <v>0</v>
      </c>
    </row>
    <row r="120" spans="1:6" hidden="1" x14ac:dyDescent="0.25">
      <c r="A120">
        <f t="shared" si="9"/>
        <v>0</v>
      </c>
      <c r="B120" t="s">
        <v>0</v>
      </c>
      <c r="C120">
        <f t="shared" si="11"/>
        <v>2050</v>
      </c>
      <c r="D120" t="str">
        <f t="shared" si="10"/>
        <v>FRETRAROATRULGTCONVDSL____23</v>
      </c>
      <c r="E120" t="str">
        <f>_xlfn.XLOOKUP(D120,'NZ40-2_tech_groups'!A:A,'NZ40-2_tech_groups'!B:B)</f>
        <v>NZ40-TRA-2-FRETRA-ROATRULGT</v>
      </c>
      <c r="F120">
        <f>_xlfn.IFNA(VLOOKUP(D120,'Technology share'!E:P,HLOOKUP(C120,'Technology share'!$G$1:$P$2,2,FALSE),FALSE),0)</f>
        <v>0</v>
      </c>
    </row>
    <row r="121" spans="1:6" hidden="1" x14ac:dyDescent="0.25">
      <c r="A121">
        <f t="shared" si="9"/>
        <v>0</v>
      </c>
      <c r="B121" t="s">
        <v>0</v>
      </c>
      <c r="C121">
        <f t="shared" si="11"/>
        <v>2050</v>
      </c>
      <c r="D121" t="str">
        <f t="shared" si="10"/>
        <v>FRETRAROATRULGTCONVGAS____16</v>
      </c>
      <c r="E121" t="str">
        <f>_xlfn.XLOOKUP(D121,'NZ40-2_tech_groups'!A:A,'NZ40-2_tech_groups'!B:B)</f>
        <v>NZ40-TRA-2-FRETRA-ROATRULGT</v>
      </c>
      <c r="F121">
        <f>_xlfn.IFNA(VLOOKUP(D121,'Technology share'!E:P,HLOOKUP(C121,'Technology share'!$G$1:$P$2,2,FALSE),FALSE),0)</f>
        <v>0</v>
      </c>
    </row>
    <row r="122" spans="1:6" hidden="1" x14ac:dyDescent="0.25">
      <c r="A122">
        <f t="shared" si="9"/>
        <v>0</v>
      </c>
      <c r="B122" t="s">
        <v>0</v>
      </c>
      <c r="C122">
        <f t="shared" si="11"/>
        <v>2050</v>
      </c>
      <c r="D122" t="str">
        <f t="shared" si="10"/>
        <v>FRETRAROATRULGTCONVGAS____23</v>
      </c>
      <c r="E122" t="str">
        <f>_xlfn.XLOOKUP(D122,'NZ40-2_tech_groups'!A:A,'NZ40-2_tech_groups'!B:B)</f>
        <v>NZ40-TRA-2-FRETRA-ROATRULGT</v>
      </c>
      <c r="F122">
        <f>_xlfn.IFNA(VLOOKUP(D122,'Technology share'!E:P,HLOOKUP(C122,'Technology share'!$G$1:$P$2,2,FALSE),FALSE),0)</f>
        <v>0</v>
      </c>
    </row>
    <row r="123" spans="1:6" hidden="1" x14ac:dyDescent="0.25">
      <c r="A123">
        <f t="shared" si="9"/>
        <v>0</v>
      </c>
      <c r="B123" t="s">
        <v>0</v>
      </c>
      <c r="C123">
        <f t="shared" si="11"/>
        <v>2050</v>
      </c>
      <c r="D123" t="str">
        <f t="shared" si="10"/>
        <v>FRETRAROATRULGTCONVNGA____23</v>
      </c>
      <c r="E123" t="str">
        <f>_xlfn.XLOOKUP(D123,'NZ40-2_tech_groups'!A:A,'NZ40-2_tech_groups'!B:B)</f>
        <v>NZ40-TRA-2-FRETRA-ROATRULGT</v>
      </c>
      <c r="F123">
        <f>_xlfn.IFNA(VLOOKUP(D123,'Technology share'!E:P,HLOOKUP(C123,'Technology share'!$G$1:$P$2,2,FALSE),FALSE),0)</f>
        <v>0</v>
      </c>
    </row>
    <row r="124" spans="1:6" hidden="1" x14ac:dyDescent="0.25">
      <c r="A124">
        <f t="shared" si="9"/>
        <v>0</v>
      </c>
      <c r="B124" t="s">
        <v>0</v>
      </c>
      <c r="C124">
        <f t="shared" si="11"/>
        <v>2050</v>
      </c>
      <c r="D124" t="str">
        <f t="shared" si="10"/>
        <v>FRETRAROATRULGTCONVPRO____16</v>
      </c>
      <c r="E124" t="str">
        <f>_xlfn.XLOOKUP(D124,'NZ40-2_tech_groups'!A:A,'NZ40-2_tech_groups'!B:B)</f>
        <v>NZ40-TRA-2-FRETRA-ROATRULGT</v>
      </c>
      <c r="F124">
        <f>_xlfn.IFNA(VLOOKUP(D124,'Technology share'!E:P,HLOOKUP(C124,'Technology share'!$G$1:$P$2,2,FALSE),FALSE),0)</f>
        <v>0</v>
      </c>
    </row>
    <row r="125" spans="1:6" hidden="1" x14ac:dyDescent="0.25">
      <c r="A125">
        <f t="shared" si="9"/>
        <v>0</v>
      </c>
      <c r="B125" t="s">
        <v>0</v>
      </c>
      <c r="C125">
        <f t="shared" si="11"/>
        <v>2050</v>
      </c>
      <c r="D125" t="str">
        <f t="shared" si="10"/>
        <v>FRETRAROATRULGTCONVPRO____23</v>
      </c>
      <c r="E125" t="str">
        <f>_xlfn.XLOOKUP(D125,'NZ40-2_tech_groups'!A:A,'NZ40-2_tech_groups'!B:B)</f>
        <v>NZ40-TRA-2-FRETRA-ROATRULGT</v>
      </c>
      <c r="F125">
        <f>_xlfn.IFNA(VLOOKUP(D125,'Technology share'!E:P,HLOOKUP(C125,'Technology share'!$G$1:$P$2,2,FALSE),FALSE),0)</f>
        <v>0</v>
      </c>
    </row>
    <row r="126" spans="1:6" hidden="1" x14ac:dyDescent="0.25">
      <c r="A126">
        <f t="shared" si="9"/>
        <v>0</v>
      </c>
      <c r="B126" t="s">
        <v>0</v>
      </c>
      <c r="C126">
        <f t="shared" si="11"/>
        <v>2050</v>
      </c>
      <c r="D126" t="str">
        <f t="shared" si="10"/>
        <v>FRETRAROATRULGTCONVRDSL____23</v>
      </c>
      <c r="E126" t="str">
        <f>_xlfn.XLOOKUP(D126,'NZ40-2_tech_groups'!A:A,'NZ40-2_tech_groups'!B:B)</f>
        <v>NZ40-TRA-2-FRETRA-ROATRULGT</v>
      </c>
      <c r="F126">
        <f>_xlfn.IFNA(VLOOKUP(D126,'Technology share'!E:P,HLOOKUP(C126,'Technology share'!$G$1:$P$2,2,FALSE),FALSE),0)</f>
        <v>0</v>
      </c>
    </row>
    <row r="127" spans="1:6" hidden="1" x14ac:dyDescent="0.25">
      <c r="A127">
        <f t="shared" si="9"/>
        <v>0</v>
      </c>
      <c r="B127" t="s">
        <v>0</v>
      </c>
      <c r="C127">
        <f t="shared" si="11"/>
        <v>2050</v>
      </c>
      <c r="D127" t="str">
        <f t="shared" si="10"/>
        <v>FRETRAROATRULGTHYBDSL____23</v>
      </c>
      <c r="E127" t="str">
        <f>_xlfn.XLOOKUP(D127,'NZ40-2_tech_groups'!A:A,'NZ40-2_tech_groups'!B:B)</f>
        <v>NZ40-TRA-2-FRETRA-ROATRULGT</v>
      </c>
      <c r="F127">
        <f>_xlfn.IFNA(VLOOKUP(D127,'Technology share'!E:P,HLOOKUP(C127,'Technology share'!$G$1:$P$2,2,FALSE),FALSE),0)</f>
        <v>0</v>
      </c>
    </row>
    <row r="128" spans="1:6" hidden="1" x14ac:dyDescent="0.25">
      <c r="A128">
        <f t="shared" si="9"/>
        <v>0</v>
      </c>
      <c r="B128" t="s">
        <v>0</v>
      </c>
      <c r="C128">
        <f t="shared" si="11"/>
        <v>2050</v>
      </c>
      <c r="D128" t="str">
        <f t="shared" si="10"/>
        <v>FRETRAROATRULGTHYBGAS____23</v>
      </c>
      <c r="E128" t="str">
        <f>_xlfn.XLOOKUP(D128,'NZ40-2_tech_groups'!A:A,'NZ40-2_tech_groups'!B:B)</f>
        <v>NZ40-TRA-2-FRETRA-ROATRULGT</v>
      </c>
      <c r="F128">
        <f>_xlfn.IFNA(VLOOKUP(D128,'Technology share'!E:P,HLOOKUP(C128,'Technology share'!$G$1:$P$2,2,FALSE),FALSE),0)</f>
        <v>0</v>
      </c>
    </row>
    <row r="129" spans="1:6" hidden="1" x14ac:dyDescent="0.25">
      <c r="A129">
        <f t="shared" si="9"/>
        <v>0</v>
      </c>
      <c r="B129" t="s">
        <v>0</v>
      </c>
      <c r="C129">
        <f t="shared" si="11"/>
        <v>2050</v>
      </c>
      <c r="D129" t="str">
        <f t="shared" si="10"/>
        <v>FRETRAROATRULGTHYBRDSL____23</v>
      </c>
      <c r="E129" t="str">
        <f>_xlfn.XLOOKUP(D129,'NZ40-2_tech_groups'!A:A,'NZ40-2_tech_groups'!B:B)</f>
        <v>NZ40-TRA-2-FRETRA-ROATRULGT</v>
      </c>
      <c r="F129">
        <f>_xlfn.IFNA(VLOOKUP(D129,'Technology share'!E:P,HLOOKUP(C129,'Technology share'!$G$1:$P$2,2,FALSE),FALSE),0)</f>
        <v>0</v>
      </c>
    </row>
    <row r="130" spans="1:6" hidden="1" x14ac:dyDescent="0.25">
      <c r="A130">
        <f t="shared" si="9"/>
        <v>0</v>
      </c>
      <c r="B130" t="s">
        <v>0</v>
      </c>
      <c r="C130">
        <f t="shared" si="11"/>
        <v>2050</v>
      </c>
      <c r="D130" t="str">
        <f t="shared" si="10"/>
        <v>FRETRAROATRULGTPHEVGASBELCF_23</v>
      </c>
      <c r="E130" t="str">
        <f>_xlfn.XLOOKUP(D130,'NZ40-2_tech_groups'!A:A,'NZ40-2_tech_groups'!B:B)</f>
        <v>NZ40-TRA-2-FRETRA-ROATRULGT</v>
      </c>
      <c r="F130">
        <f>_xlfn.IFNA(VLOOKUP(D130,'Technology share'!E:P,HLOOKUP(C130,'Technology share'!$G$1:$P$2,2,FALSE),FALSE),0)</f>
        <v>0</v>
      </c>
    </row>
    <row r="131" spans="1:6" hidden="1" x14ac:dyDescent="0.25">
      <c r="A131">
        <f t="shared" si="9"/>
        <v>0</v>
      </c>
      <c r="B131" t="s">
        <v>0</v>
      </c>
      <c r="C131">
        <f t="shared" si="11"/>
        <v>2050</v>
      </c>
      <c r="D131" t="str">
        <f t="shared" si="10"/>
        <v>FRETRAROATRUMETCONVGAS_EX</v>
      </c>
      <c r="E131" t="str">
        <f>_xlfn.XLOOKUP(D131,'NZ40-2_tech_groups'!A:A,'NZ40-2_tech_groups'!B:B)</f>
        <v>NZ40-TRA-2-FRETRA-ROATRUMET</v>
      </c>
      <c r="F131">
        <f>_xlfn.IFNA(VLOOKUP(D131,'Technology share'!E:P,HLOOKUP(C131,'Technology share'!$G$1:$P$2,2,FALSE),FALSE),0)</f>
        <v>0</v>
      </c>
    </row>
    <row r="132" spans="1:6" hidden="1" x14ac:dyDescent="0.25">
      <c r="A132">
        <f t="shared" si="9"/>
        <v>0</v>
      </c>
      <c r="B132" t="s">
        <v>0</v>
      </c>
      <c r="C132">
        <f t="shared" si="11"/>
        <v>2050</v>
      </c>
      <c r="D132" t="str">
        <f t="shared" si="10"/>
        <v>FRETRAROATRUMETCONVDSL_EX</v>
      </c>
      <c r="E132" t="str">
        <f>_xlfn.XLOOKUP(D132,'NZ40-2_tech_groups'!A:A,'NZ40-2_tech_groups'!B:B)</f>
        <v>NZ40-TRA-2-FRETRA-ROATRUMET</v>
      </c>
      <c r="F132">
        <f>_xlfn.IFNA(VLOOKUP(D132,'Technology share'!E:P,HLOOKUP(C132,'Technology share'!$G$1:$P$2,2,FALSE),FALSE),0)</f>
        <v>0</v>
      </c>
    </row>
    <row r="133" spans="1:6" x14ac:dyDescent="0.25">
      <c r="A133">
        <f t="shared" si="9"/>
        <v>1</v>
      </c>
      <c r="B133" t="s">
        <v>0</v>
      </c>
      <c r="C133">
        <f t="shared" si="11"/>
        <v>2050</v>
      </c>
      <c r="D133" t="str">
        <f t="shared" si="10"/>
        <v>FRETRAROATRUMETBEVBELCF____23</v>
      </c>
      <c r="E133" t="str">
        <f>_xlfn.XLOOKUP(D133,'NZ40-2_tech_groups'!A:A,'NZ40-2_tech_groups'!B:B)</f>
        <v>NZ40-TRA-2-FRETRA-ROATRUMET</v>
      </c>
      <c r="F133">
        <f>_xlfn.IFNA(VLOOKUP(D133,'Technology share'!E:P,HLOOKUP(C133,'Technology share'!$G$1:$P$2,2,FALSE),FALSE),0)</f>
        <v>1</v>
      </c>
    </row>
    <row r="134" spans="1:6" hidden="1" x14ac:dyDescent="0.25">
      <c r="A134">
        <f t="shared" si="9"/>
        <v>0</v>
      </c>
      <c r="B134" t="s">
        <v>0</v>
      </c>
      <c r="C134">
        <f t="shared" si="11"/>
        <v>2050</v>
      </c>
      <c r="D134" t="str">
        <f t="shared" si="10"/>
        <v>FRETRAROATRUMETCELLHH2____23</v>
      </c>
      <c r="E134" t="str">
        <f>_xlfn.XLOOKUP(D134,'NZ40-2_tech_groups'!A:A,'NZ40-2_tech_groups'!B:B)</f>
        <v>NZ40-TRA-2-FRETRA-ROATRUMET</v>
      </c>
      <c r="F134">
        <f>_xlfn.IFNA(VLOOKUP(D134,'Technology share'!E:P,HLOOKUP(C134,'Technology share'!$G$1:$P$2,2,FALSE),FALSE),0)</f>
        <v>0</v>
      </c>
    </row>
    <row r="135" spans="1:6" hidden="1" x14ac:dyDescent="0.25">
      <c r="A135">
        <f t="shared" si="9"/>
        <v>0</v>
      </c>
      <c r="B135" t="s">
        <v>0</v>
      </c>
      <c r="C135">
        <f t="shared" si="11"/>
        <v>2050</v>
      </c>
      <c r="D135" t="str">
        <f t="shared" si="10"/>
        <v>FRETRAROATRUMETCONVDSL____16</v>
      </c>
      <c r="E135" t="str">
        <f>_xlfn.XLOOKUP(D135,'NZ40-2_tech_groups'!A:A,'NZ40-2_tech_groups'!B:B)</f>
        <v>NZ40-TRA-2-FRETRA-ROATRUMET</v>
      </c>
      <c r="F135">
        <f>_xlfn.IFNA(VLOOKUP(D135,'Technology share'!E:P,HLOOKUP(C135,'Technology share'!$G$1:$P$2,2,FALSE),FALSE),0)</f>
        <v>0</v>
      </c>
    </row>
    <row r="136" spans="1:6" hidden="1" x14ac:dyDescent="0.25">
      <c r="A136">
        <f t="shared" si="9"/>
        <v>0</v>
      </c>
      <c r="B136" t="s">
        <v>0</v>
      </c>
      <c r="C136">
        <f t="shared" si="11"/>
        <v>2050</v>
      </c>
      <c r="D136" t="str">
        <f t="shared" ref="D136:D145" si="12">D88</f>
        <v>FRETRAROATRUMETCONVDSL____23</v>
      </c>
      <c r="E136" t="str">
        <f>_xlfn.XLOOKUP(D136,'NZ40-2_tech_groups'!A:A,'NZ40-2_tech_groups'!B:B)</f>
        <v>NZ40-TRA-2-FRETRA-ROATRUMET</v>
      </c>
      <c r="F136">
        <f>_xlfn.IFNA(VLOOKUP(D136,'Technology share'!E:P,HLOOKUP(C136,'Technology share'!$G$1:$P$2,2,FALSE),FALSE),0)</f>
        <v>0</v>
      </c>
    </row>
    <row r="137" spans="1:6" hidden="1" x14ac:dyDescent="0.25">
      <c r="A137">
        <f t="shared" si="9"/>
        <v>0</v>
      </c>
      <c r="B137" t="s">
        <v>0</v>
      </c>
      <c r="C137">
        <f t="shared" si="11"/>
        <v>2050</v>
      </c>
      <c r="D137" t="str">
        <f t="shared" si="12"/>
        <v>FRETRAROATRUMETCONVGAS____16</v>
      </c>
      <c r="E137" t="str">
        <f>_xlfn.XLOOKUP(D137,'NZ40-2_tech_groups'!A:A,'NZ40-2_tech_groups'!B:B)</f>
        <v>NZ40-TRA-2-FRETRA-ROATRUMET</v>
      </c>
      <c r="F137">
        <f>_xlfn.IFNA(VLOOKUP(D137,'Technology share'!E:P,HLOOKUP(C137,'Technology share'!$G$1:$P$2,2,FALSE),FALSE),0)</f>
        <v>0</v>
      </c>
    </row>
    <row r="138" spans="1:6" hidden="1" x14ac:dyDescent="0.25">
      <c r="A138">
        <f t="shared" si="9"/>
        <v>0</v>
      </c>
      <c r="B138" t="s">
        <v>0</v>
      </c>
      <c r="C138">
        <f t="shared" si="11"/>
        <v>2050</v>
      </c>
      <c r="D138" t="str">
        <f t="shared" si="12"/>
        <v>FRETRAROATRUMETCONVGAS____23</v>
      </c>
      <c r="E138" t="str">
        <f>_xlfn.XLOOKUP(D138,'NZ40-2_tech_groups'!A:A,'NZ40-2_tech_groups'!B:B)</f>
        <v>NZ40-TRA-2-FRETRA-ROATRUMET</v>
      </c>
      <c r="F138">
        <f>_xlfn.IFNA(VLOOKUP(D138,'Technology share'!E:P,HLOOKUP(C138,'Technology share'!$G$1:$P$2,2,FALSE),FALSE),0)</f>
        <v>0</v>
      </c>
    </row>
    <row r="139" spans="1:6" hidden="1" x14ac:dyDescent="0.25">
      <c r="A139">
        <f t="shared" si="9"/>
        <v>0</v>
      </c>
      <c r="B139" t="s">
        <v>0</v>
      </c>
      <c r="C139">
        <f t="shared" si="11"/>
        <v>2050</v>
      </c>
      <c r="D139" t="str">
        <f t="shared" si="12"/>
        <v>FRETRAROATRUMETCONVNGA____23</v>
      </c>
      <c r="E139" t="str">
        <f>_xlfn.XLOOKUP(D139,'NZ40-2_tech_groups'!A:A,'NZ40-2_tech_groups'!B:B)</f>
        <v>NZ40-TRA-2-FRETRA-ROATRUMET</v>
      </c>
      <c r="F139">
        <f>_xlfn.IFNA(VLOOKUP(D139,'Technology share'!E:P,HLOOKUP(C139,'Technology share'!$G$1:$P$2,2,FALSE),FALSE),0)</f>
        <v>0</v>
      </c>
    </row>
    <row r="140" spans="1:6" hidden="1" x14ac:dyDescent="0.25">
      <c r="A140">
        <f t="shared" si="9"/>
        <v>0</v>
      </c>
      <c r="B140" t="s">
        <v>0</v>
      </c>
      <c r="C140">
        <f t="shared" si="11"/>
        <v>2050</v>
      </c>
      <c r="D140" t="str">
        <f t="shared" si="12"/>
        <v>FRETRAROATRUMETCONVPRO____23</v>
      </c>
      <c r="E140" t="str">
        <f>_xlfn.XLOOKUP(D140,'NZ40-2_tech_groups'!A:A,'NZ40-2_tech_groups'!B:B)</f>
        <v>NZ40-TRA-2-FRETRA-ROATRUMET</v>
      </c>
      <c r="F140">
        <f>_xlfn.IFNA(VLOOKUP(D140,'Technology share'!E:P,HLOOKUP(C140,'Technology share'!$G$1:$P$2,2,FALSE),FALSE),0)</f>
        <v>0</v>
      </c>
    </row>
    <row r="141" spans="1:6" hidden="1" x14ac:dyDescent="0.25">
      <c r="A141">
        <f t="shared" si="9"/>
        <v>0</v>
      </c>
      <c r="B141" t="s">
        <v>0</v>
      </c>
      <c r="C141">
        <f t="shared" si="11"/>
        <v>2050</v>
      </c>
      <c r="D141" t="str">
        <f t="shared" si="12"/>
        <v>FRETRAROATRUMETCONVRDSL____23</v>
      </c>
      <c r="E141" t="str">
        <f>_xlfn.XLOOKUP(D141,'NZ40-2_tech_groups'!A:A,'NZ40-2_tech_groups'!B:B)</f>
        <v>NZ40-TRA-2-FRETRA-ROATRUMET</v>
      </c>
      <c r="F141">
        <f>_xlfn.IFNA(VLOOKUP(D141,'Technology share'!E:P,HLOOKUP(C141,'Technology share'!$G$1:$P$2,2,FALSE),FALSE),0)</f>
        <v>0</v>
      </c>
    </row>
    <row r="142" spans="1:6" hidden="1" x14ac:dyDescent="0.25">
      <c r="A142">
        <f t="shared" si="9"/>
        <v>0</v>
      </c>
      <c r="B142" t="s">
        <v>0</v>
      </c>
      <c r="C142">
        <f t="shared" si="11"/>
        <v>2050</v>
      </c>
      <c r="D142" t="str">
        <f t="shared" si="12"/>
        <v>FRETRAROATRUMETHYBDSL____23</v>
      </c>
      <c r="E142" t="str">
        <f>_xlfn.XLOOKUP(D142,'NZ40-2_tech_groups'!A:A,'NZ40-2_tech_groups'!B:B)</f>
        <v>NZ40-TRA-2-FRETRA-ROATRUMET</v>
      </c>
      <c r="F142">
        <f>_xlfn.IFNA(VLOOKUP(D142,'Technology share'!E:P,HLOOKUP(C142,'Technology share'!$G$1:$P$2,2,FALSE),FALSE),0)</f>
        <v>0</v>
      </c>
    </row>
    <row r="143" spans="1:6" hidden="1" x14ac:dyDescent="0.25">
      <c r="A143">
        <f t="shared" si="9"/>
        <v>0</v>
      </c>
      <c r="B143" t="s">
        <v>0</v>
      </c>
      <c r="C143">
        <f t="shared" si="11"/>
        <v>2050</v>
      </c>
      <c r="D143" t="str">
        <f t="shared" si="12"/>
        <v>FRETRAROATRUMETHYBRDSL____23</v>
      </c>
      <c r="E143" t="str">
        <f>_xlfn.XLOOKUP(D143,'NZ40-2_tech_groups'!A:A,'NZ40-2_tech_groups'!B:B)</f>
        <v>NZ40-TRA-2-FRETRA-ROATRUMET</v>
      </c>
      <c r="F143">
        <f>_xlfn.IFNA(VLOOKUP(D143,'Technology share'!E:P,HLOOKUP(C143,'Technology share'!$G$1:$P$2,2,FALSE),FALSE),0)</f>
        <v>0</v>
      </c>
    </row>
    <row r="144" spans="1:6" hidden="1" x14ac:dyDescent="0.25">
      <c r="A144">
        <f t="shared" si="9"/>
        <v>0</v>
      </c>
      <c r="B144" t="s">
        <v>0</v>
      </c>
      <c r="C144">
        <f t="shared" si="11"/>
        <v>2050</v>
      </c>
      <c r="D144" t="str">
        <f t="shared" si="12"/>
        <v>FRETRAROATRUMETPHEVDSLBELCF_23</v>
      </c>
      <c r="E144" t="str">
        <f>_xlfn.XLOOKUP(D144,'NZ40-2_tech_groups'!A:A,'NZ40-2_tech_groups'!B:B)</f>
        <v>NZ40-TRA-2-FRETRA-ROATRUMET</v>
      </c>
      <c r="F144">
        <f>_xlfn.IFNA(VLOOKUP(D144,'Technology share'!E:P,HLOOKUP(C144,'Technology share'!$G$1:$P$2,2,FALSE),FALSE),0)</f>
        <v>0</v>
      </c>
    </row>
    <row r="145" spans="1:6" hidden="1" x14ac:dyDescent="0.25">
      <c r="A145">
        <f t="shared" si="9"/>
        <v>0</v>
      </c>
      <c r="B145" t="s">
        <v>0</v>
      </c>
      <c r="C145">
        <f t="shared" si="11"/>
        <v>2050</v>
      </c>
      <c r="D145" t="str">
        <f t="shared" si="12"/>
        <v>FRETRAROATRUMETPHEVRDSLBELCF_23</v>
      </c>
      <c r="E145" t="str">
        <f>_xlfn.XLOOKUP(D145,'NZ40-2_tech_groups'!A:A,'NZ40-2_tech_groups'!B:B)</f>
        <v>NZ40-TRA-2-FRETRA-ROATRUMET</v>
      </c>
      <c r="F145">
        <f>_xlfn.IFNA(VLOOKUP(D145,'Technology share'!E:P,HLOOKUP(C145,'Technology share'!$G$1:$P$2,2,FALSE),FALSE),0)</f>
        <v>0</v>
      </c>
    </row>
  </sheetData>
  <autoFilter ref="A1:G145" xr:uid="{7EC68366-BC63-49E1-90EA-A2D2F4D88240}">
    <filterColumn colId="0">
      <filters>
        <filter val="1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Technology share</vt:lpstr>
      <vt:lpstr>NZ40-2_tech_groups</vt:lpstr>
      <vt:lpstr>NZ40-2_groups</vt:lpstr>
      <vt:lpstr>NZ40-2_MinShareGroupWeight</vt:lpstr>
      <vt:lpstr>NZ40-2_MinShareGroupTarget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esmia</dc:creator>
  <cp:lastModifiedBy>esmia</cp:lastModifiedBy>
  <dcterms:created xsi:type="dcterms:W3CDTF">2023-01-11T14:00:05Z</dcterms:created>
  <dcterms:modified xsi:type="dcterms:W3CDTF">2023-03-02T14:24:35Z</dcterms:modified>
</cp:coreProperties>
</file>