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2_Transport\NZ50-TRA-5\"/>
    </mc:Choice>
  </mc:AlternateContent>
  <xr:revisionPtr revIDLastSave="0" documentId="13_ncr:1_{B66B946C-8881-400D-8CB2-CEA752142333}" xr6:coauthVersionLast="47" xr6:coauthVersionMax="47" xr10:uidLastSave="{00000000-0000-0000-0000-000000000000}"/>
  <bookViews>
    <workbookView xWindow="-120" yWindow="-120" windowWidth="29040" windowHeight="15840" activeTab="4" xr2:uid="{9231CC9A-FC03-4CCF-B823-5CB78778276D}"/>
  </bookViews>
  <sheets>
    <sheet name="Technology share" sheetId="12" r:id="rId1"/>
    <sheet name="NZ50-5_tech_groups" sheetId="5" r:id="rId2"/>
    <sheet name="NZ50-5_groups" sheetId="6" r:id="rId3"/>
    <sheet name="NZ50-5_MinShareGroupWeight" sheetId="13" r:id="rId4"/>
    <sheet name="NZ50-5_MinShareGroupTarget" sheetId="4" r:id="rId5"/>
  </sheets>
  <definedNames>
    <definedName name="_xlnm._FilterDatabase" localSheetId="4" hidden="1">'NZ50-5_MinShareGroupTarget'!$A$1:$G$565</definedName>
    <definedName name="_xlnm._FilterDatabase" localSheetId="1" hidden="1">'NZ50-5_tech_groups'!$A$1:$C$189</definedName>
    <definedName name="_xlnm._FilterDatabase" localSheetId="0" hidden="1">'Technology share'!$A$1:$AB$190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4" i="12" l="1"/>
  <c r="Q173" i="12"/>
  <c r="Q172" i="12"/>
  <c r="Q151" i="12"/>
  <c r="Q150" i="12"/>
  <c r="Q149" i="12"/>
  <c r="Q128" i="12"/>
  <c r="Q127" i="12"/>
  <c r="Q126" i="12"/>
  <c r="Q105" i="12"/>
  <c r="Q104" i="12"/>
  <c r="Q103" i="12"/>
  <c r="Q78" i="12"/>
  <c r="Q77" i="12"/>
  <c r="Q76" i="12"/>
  <c r="Q55" i="12"/>
  <c r="Q54" i="12"/>
  <c r="Q53" i="12"/>
  <c r="Q32" i="12"/>
  <c r="Q31" i="12"/>
  <c r="Q30" i="12"/>
  <c r="Q8" i="12"/>
  <c r="Q9" i="12"/>
  <c r="Q7" i="12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2" i="5"/>
  <c r="A3" i="12"/>
  <c r="P174" i="12"/>
  <c r="P173" i="12"/>
  <c r="P172" i="12"/>
  <c r="P151" i="12"/>
  <c r="P150" i="12"/>
  <c r="P149" i="12"/>
  <c r="P128" i="12"/>
  <c r="P127" i="12"/>
  <c r="P126" i="12"/>
  <c r="P105" i="12"/>
  <c r="P104" i="12"/>
  <c r="P103" i="12"/>
  <c r="P78" i="12"/>
  <c r="P77" i="12"/>
  <c r="P76" i="12"/>
  <c r="P55" i="12"/>
  <c r="P54" i="12"/>
  <c r="P53" i="12"/>
  <c r="P32" i="12"/>
  <c r="P31" i="12"/>
  <c r="P30" i="12"/>
  <c r="P9" i="12"/>
  <c r="P8" i="12"/>
  <c r="P7" i="12"/>
  <c r="P96" i="12"/>
  <c r="F6" i="4"/>
  <c r="C191" i="4"/>
  <c r="D191" i="4"/>
  <c r="E191" i="4" s="1"/>
  <c r="C192" i="4"/>
  <c r="D192" i="4"/>
  <c r="E192" i="4" s="1"/>
  <c r="C193" i="4"/>
  <c r="D193" i="4"/>
  <c r="E193" i="4" s="1"/>
  <c r="C194" i="4"/>
  <c r="C382" i="4" s="1"/>
  <c r="D194" i="4"/>
  <c r="E194" i="4" s="1"/>
  <c r="C195" i="4"/>
  <c r="C383" i="4" s="1"/>
  <c r="D195" i="4"/>
  <c r="D383" i="4" s="1"/>
  <c r="E383" i="4" s="1"/>
  <c r="C196" i="4"/>
  <c r="C384" i="4" s="1"/>
  <c r="D196" i="4"/>
  <c r="E196" i="4" s="1"/>
  <c r="C197" i="4"/>
  <c r="D197" i="4"/>
  <c r="E197" i="4" s="1"/>
  <c r="C198" i="4"/>
  <c r="D198" i="4"/>
  <c r="E198" i="4" s="1"/>
  <c r="C199" i="4"/>
  <c r="F199" i="4" s="1"/>
  <c r="A199" i="4" s="1"/>
  <c r="D199" i="4"/>
  <c r="E199" i="4" s="1"/>
  <c r="C200" i="4"/>
  <c r="D200" i="4"/>
  <c r="C201" i="4"/>
  <c r="C389" i="4" s="1"/>
  <c r="D201" i="4"/>
  <c r="F201" i="4" s="1"/>
  <c r="A201" i="4" s="1"/>
  <c r="C202" i="4"/>
  <c r="D202" i="4"/>
  <c r="E202" i="4"/>
  <c r="C203" i="4"/>
  <c r="C391" i="4" s="1"/>
  <c r="D203" i="4"/>
  <c r="E203" i="4" s="1"/>
  <c r="C204" i="4"/>
  <c r="C392" i="4" s="1"/>
  <c r="D204" i="4"/>
  <c r="E204" i="4" s="1"/>
  <c r="C205" i="4"/>
  <c r="D205" i="4"/>
  <c r="E205" i="4" s="1"/>
  <c r="C206" i="4"/>
  <c r="D206" i="4"/>
  <c r="E206" i="4" s="1"/>
  <c r="C207" i="4"/>
  <c r="C395" i="4" s="1"/>
  <c r="D207" i="4"/>
  <c r="C208" i="4"/>
  <c r="D208" i="4"/>
  <c r="E208" i="4" s="1"/>
  <c r="C209" i="4"/>
  <c r="D209" i="4"/>
  <c r="E209" i="4" s="1"/>
  <c r="C210" i="4"/>
  <c r="D210" i="4"/>
  <c r="E210" i="4"/>
  <c r="C211" i="4"/>
  <c r="D211" i="4"/>
  <c r="E211" i="4" s="1"/>
  <c r="C212" i="4"/>
  <c r="C400" i="4" s="1"/>
  <c r="D212" i="4"/>
  <c r="C213" i="4"/>
  <c r="D213" i="4"/>
  <c r="F213" i="4" s="1"/>
  <c r="A213" i="4" s="1"/>
  <c r="C214" i="4"/>
  <c r="C402" i="4" s="1"/>
  <c r="D214" i="4"/>
  <c r="D402" i="4" s="1"/>
  <c r="E402" i="4" s="1"/>
  <c r="C215" i="4"/>
  <c r="C403" i="4" s="1"/>
  <c r="D215" i="4"/>
  <c r="E215" i="4" s="1"/>
  <c r="C216" i="4"/>
  <c r="D216" i="4"/>
  <c r="E216" i="4" s="1"/>
  <c r="C217" i="4"/>
  <c r="D217" i="4"/>
  <c r="E217" i="4" s="1"/>
  <c r="C218" i="4"/>
  <c r="C406" i="4" s="1"/>
  <c r="D218" i="4"/>
  <c r="E218" i="4" s="1"/>
  <c r="C219" i="4"/>
  <c r="C407" i="4" s="1"/>
  <c r="D219" i="4"/>
  <c r="C220" i="4"/>
  <c r="C408" i="4" s="1"/>
  <c r="D220" i="4"/>
  <c r="E220" i="4" s="1"/>
  <c r="C221" i="4"/>
  <c r="D221" i="4"/>
  <c r="E221" i="4" s="1"/>
  <c r="C222" i="4"/>
  <c r="D222" i="4"/>
  <c r="E222" i="4" s="1"/>
  <c r="C223" i="4"/>
  <c r="D223" i="4"/>
  <c r="E223" i="4" s="1"/>
  <c r="C224" i="4"/>
  <c r="D224" i="4"/>
  <c r="C225" i="4"/>
  <c r="C413" i="4" s="1"/>
  <c r="D225" i="4"/>
  <c r="C226" i="4"/>
  <c r="D226" i="4"/>
  <c r="E226" i="4"/>
  <c r="C227" i="4"/>
  <c r="C415" i="4" s="1"/>
  <c r="D227" i="4"/>
  <c r="E227" i="4" s="1"/>
  <c r="C228" i="4"/>
  <c r="D228" i="4"/>
  <c r="E228" i="4" s="1"/>
  <c r="C229" i="4"/>
  <c r="C417" i="4" s="1"/>
  <c r="D229" i="4"/>
  <c r="E229" i="4" s="1"/>
  <c r="C230" i="4"/>
  <c r="C418" i="4" s="1"/>
  <c r="D230" i="4"/>
  <c r="D418" i="4" s="1"/>
  <c r="C231" i="4"/>
  <c r="C419" i="4" s="1"/>
  <c r="D231" i="4"/>
  <c r="C232" i="4"/>
  <c r="D232" i="4"/>
  <c r="E232" i="4" s="1"/>
  <c r="C233" i="4"/>
  <c r="D233" i="4"/>
  <c r="D421" i="4" s="1"/>
  <c r="C234" i="4"/>
  <c r="D234" i="4"/>
  <c r="E234" i="4" s="1"/>
  <c r="C235" i="4"/>
  <c r="C423" i="4" s="1"/>
  <c r="D235" i="4"/>
  <c r="E235" i="4" s="1"/>
  <c r="C236" i="4"/>
  <c r="D236" i="4"/>
  <c r="C237" i="4"/>
  <c r="D237" i="4"/>
  <c r="C238" i="4"/>
  <c r="C426" i="4" s="1"/>
  <c r="D238" i="4"/>
  <c r="E238" i="4" s="1"/>
  <c r="C239" i="4"/>
  <c r="D239" i="4"/>
  <c r="D427" i="4" s="1"/>
  <c r="E427" i="4" s="1"/>
  <c r="C240" i="4"/>
  <c r="D240" i="4"/>
  <c r="D428" i="4" s="1"/>
  <c r="E428" i="4" s="1"/>
  <c r="E240" i="4"/>
  <c r="C241" i="4"/>
  <c r="C429" i="4" s="1"/>
  <c r="D241" i="4"/>
  <c r="E241" i="4" s="1"/>
  <c r="C242" i="4"/>
  <c r="D242" i="4"/>
  <c r="C243" i="4"/>
  <c r="D243" i="4"/>
  <c r="D431" i="4" s="1"/>
  <c r="C244" i="4"/>
  <c r="F244" i="4" s="1"/>
  <c r="A244" i="4" s="1"/>
  <c r="D244" i="4"/>
  <c r="E244" i="4" s="1"/>
  <c r="C245" i="4"/>
  <c r="D245" i="4"/>
  <c r="C246" i="4"/>
  <c r="C434" i="4" s="1"/>
  <c r="D246" i="4"/>
  <c r="E246" i="4" s="1"/>
  <c r="C247" i="4"/>
  <c r="D247" i="4"/>
  <c r="E247" i="4" s="1"/>
  <c r="C248" i="4"/>
  <c r="D248" i="4"/>
  <c r="C249" i="4"/>
  <c r="D249" i="4"/>
  <c r="C250" i="4"/>
  <c r="C438" i="4" s="1"/>
  <c r="D250" i="4"/>
  <c r="E250" i="4" s="1"/>
  <c r="C251" i="4"/>
  <c r="C439" i="4" s="1"/>
  <c r="D251" i="4"/>
  <c r="D439" i="4" s="1"/>
  <c r="C252" i="4"/>
  <c r="C440" i="4" s="1"/>
  <c r="D252" i="4"/>
  <c r="E252" i="4" s="1"/>
  <c r="C253" i="4"/>
  <c r="D253" i="4"/>
  <c r="E253" i="4" s="1"/>
  <c r="C254" i="4"/>
  <c r="C442" i="4" s="1"/>
  <c r="D254" i="4"/>
  <c r="C255" i="4"/>
  <c r="D255" i="4"/>
  <c r="C256" i="4"/>
  <c r="D256" i="4"/>
  <c r="E256" i="4" s="1"/>
  <c r="C257" i="4"/>
  <c r="C445" i="4" s="1"/>
  <c r="D257" i="4"/>
  <c r="D445" i="4" s="1"/>
  <c r="E445" i="4" s="1"/>
  <c r="C258" i="4"/>
  <c r="D258" i="4"/>
  <c r="C259" i="4"/>
  <c r="D259" i="4"/>
  <c r="E259" i="4" s="1"/>
  <c r="C260" i="4"/>
  <c r="D260" i="4"/>
  <c r="C261" i="4"/>
  <c r="C449" i="4" s="1"/>
  <c r="D261" i="4"/>
  <c r="C262" i="4"/>
  <c r="C450" i="4" s="1"/>
  <c r="D262" i="4"/>
  <c r="E262" i="4" s="1"/>
  <c r="C263" i="4"/>
  <c r="C451" i="4" s="1"/>
  <c r="D263" i="4"/>
  <c r="D451" i="4" s="1"/>
  <c r="E451" i="4" s="1"/>
  <c r="C264" i="4"/>
  <c r="C452" i="4" s="1"/>
  <c r="D264" i="4"/>
  <c r="E264" i="4" s="1"/>
  <c r="C265" i="4"/>
  <c r="D265" i="4"/>
  <c r="C266" i="4"/>
  <c r="D266" i="4"/>
  <c r="C267" i="4"/>
  <c r="D267" i="4"/>
  <c r="C268" i="4"/>
  <c r="C456" i="4" s="1"/>
  <c r="D268" i="4"/>
  <c r="E268" i="4" s="1"/>
  <c r="C269" i="4"/>
  <c r="C457" i="4" s="1"/>
  <c r="D269" i="4"/>
  <c r="D457" i="4" s="1"/>
  <c r="E457" i="4" s="1"/>
  <c r="C270" i="4"/>
  <c r="D270" i="4"/>
  <c r="C271" i="4"/>
  <c r="D271" i="4"/>
  <c r="E271" i="4" s="1"/>
  <c r="C272" i="4"/>
  <c r="D272" i="4"/>
  <c r="C273" i="4"/>
  <c r="C461" i="4" s="1"/>
  <c r="D273" i="4"/>
  <c r="D461" i="4" s="1"/>
  <c r="C274" i="4"/>
  <c r="C462" i="4" s="1"/>
  <c r="D274" i="4"/>
  <c r="D462" i="4" s="1"/>
  <c r="C275" i="4"/>
  <c r="C463" i="4" s="1"/>
  <c r="D275" i="4"/>
  <c r="C276" i="4"/>
  <c r="D276" i="4"/>
  <c r="E276" i="4" s="1"/>
  <c r="C277" i="4"/>
  <c r="C465" i="4" s="1"/>
  <c r="D277" i="4"/>
  <c r="E277" i="4" s="1"/>
  <c r="C278" i="4"/>
  <c r="D278" i="4"/>
  <c r="C279" i="4"/>
  <c r="C467" i="4" s="1"/>
  <c r="D279" i="4"/>
  <c r="D467" i="4" s="1"/>
  <c r="E467" i="4" s="1"/>
  <c r="C280" i="4"/>
  <c r="D280" i="4"/>
  <c r="E280" i="4" s="1"/>
  <c r="C281" i="4"/>
  <c r="C469" i="4" s="1"/>
  <c r="F469" i="4" s="1"/>
  <c r="A469" i="4" s="1"/>
  <c r="D281" i="4"/>
  <c r="D469" i="4" s="1"/>
  <c r="E469" i="4" s="1"/>
  <c r="C282" i="4"/>
  <c r="D282" i="4"/>
  <c r="E282" i="4" s="1"/>
  <c r="C283" i="4"/>
  <c r="D283" i="4"/>
  <c r="E283" i="4" s="1"/>
  <c r="C284" i="4"/>
  <c r="D284" i="4"/>
  <c r="C285" i="4"/>
  <c r="C473" i="4" s="1"/>
  <c r="D285" i="4"/>
  <c r="D473" i="4" s="1"/>
  <c r="C286" i="4"/>
  <c r="C474" i="4" s="1"/>
  <c r="D286" i="4"/>
  <c r="E286" i="4" s="1"/>
  <c r="C287" i="4"/>
  <c r="C475" i="4" s="1"/>
  <c r="D287" i="4"/>
  <c r="C288" i="4"/>
  <c r="D288" i="4"/>
  <c r="E288" i="4" s="1"/>
  <c r="C289" i="4"/>
  <c r="D289" i="4"/>
  <c r="E289" i="4" s="1"/>
  <c r="C290" i="4"/>
  <c r="C478" i="4" s="1"/>
  <c r="D290" i="4"/>
  <c r="C291" i="4"/>
  <c r="C479" i="4" s="1"/>
  <c r="D291" i="4"/>
  <c r="C292" i="4"/>
  <c r="C480" i="4" s="1"/>
  <c r="D292" i="4"/>
  <c r="E292" i="4" s="1"/>
  <c r="C293" i="4"/>
  <c r="D293" i="4"/>
  <c r="D481" i="4" s="1"/>
  <c r="C294" i="4"/>
  <c r="D294" i="4"/>
  <c r="C295" i="4"/>
  <c r="D295" i="4"/>
  <c r="E295" i="4" s="1"/>
  <c r="C296" i="4"/>
  <c r="C484" i="4" s="1"/>
  <c r="D296" i="4"/>
  <c r="C297" i="4"/>
  <c r="D297" i="4"/>
  <c r="C298" i="4"/>
  <c r="C486" i="4" s="1"/>
  <c r="D298" i="4"/>
  <c r="F298" i="4" s="1"/>
  <c r="A298" i="4" s="1"/>
  <c r="C299" i="4"/>
  <c r="D299" i="4"/>
  <c r="E299" i="4" s="1"/>
  <c r="C300" i="4"/>
  <c r="D300" i="4"/>
  <c r="C301" i="4"/>
  <c r="D301" i="4"/>
  <c r="E301" i="4" s="1"/>
  <c r="C302" i="4"/>
  <c r="C490" i="4" s="1"/>
  <c r="D302" i="4"/>
  <c r="E302" i="4" s="1"/>
  <c r="C303" i="4"/>
  <c r="D303" i="4"/>
  <c r="C304" i="4"/>
  <c r="C492" i="4" s="1"/>
  <c r="D304" i="4"/>
  <c r="D492" i="4" s="1"/>
  <c r="C305" i="4"/>
  <c r="D305" i="4"/>
  <c r="E305" i="4" s="1"/>
  <c r="C306" i="4"/>
  <c r="C494" i="4" s="1"/>
  <c r="D306" i="4"/>
  <c r="C307" i="4"/>
  <c r="C495" i="4" s="1"/>
  <c r="D307" i="4"/>
  <c r="E307" i="4" s="1"/>
  <c r="C308" i="4"/>
  <c r="C496" i="4" s="1"/>
  <c r="D308" i="4"/>
  <c r="C309" i="4"/>
  <c r="D309" i="4"/>
  <c r="C310" i="4"/>
  <c r="D310" i="4"/>
  <c r="C311" i="4"/>
  <c r="D311" i="4"/>
  <c r="E311" i="4" s="1"/>
  <c r="C312" i="4"/>
  <c r="F312" i="4" s="1"/>
  <c r="A312" i="4" s="1"/>
  <c r="D312" i="4"/>
  <c r="E312" i="4"/>
  <c r="C313" i="4"/>
  <c r="F313" i="4" s="1"/>
  <c r="A313" i="4" s="1"/>
  <c r="D313" i="4"/>
  <c r="E313" i="4"/>
  <c r="C314" i="4"/>
  <c r="D314" i="4"/>
  <c r="D502" i="4" s="1"/>
  <c r="C315" i="4"/>
  <c r="C503" i="4" s="1"/>
  <c r="D315" i="4"/>
  <c r="C316" i="4"/>
  <c r="D316" i="4"/>
  <c r="E316" i="4" s="1"/>
  <c r="C317" i="4"/>
  <c r="C505" i="4" s="1"/>
  <c r="D317" i="4"/>
  <c r="D505" i="4" s="1"/>
  <c r="E505" i="4" s="1"/>
  <c r="C318" i="4"/>
  <c r="D318" i="4"/>
  <c r="C319" i="4"/>
  <c r="D319" i="4"/>
  <c r="E319" i="4" s="1"/>
  <c r="C320" i="4"/>
  <c r="C508" i="4" s="1"/>
  <c r="D320" i="4"/>
  <c r="D508" i="4" s="1"/>
  <c r="C321" i="4"/>
  <c r="D321" i="4"/>
  <c r="C322" i="4"/>
  <c r="D322" i="4"/>
  <c r="C323" i="4"/>
  <c r="C511" i="4" s="1"/>
  <c r="D323" i="4"/>
  <c r="E323" i="4" s="1"/>
  <c r="C324" i="4"/>
  <c r="F324" i="4" s="1"/>
  <c r="A324" i="4" s="1"/>
  <c r="D324" i="4"/>
  <c r="E324" i="4"/>
  <c r="C325" i="4"/>
  <c r="D325" i="4"/>
  <c r="E325" i="4" s="1"/>
  <c r="C326" i="4"/>
  <c r="C514" i="4" s="1"/>
  <c r="D326" i="4"/>
  <c r="E326" i="4" s="1"/>
  <c r="C327" i="4"/>
  <c r="C515" i="4" s="1"/>
  <c r="D327" i="4"/>
  <c r="D515" i="4" s="1"/>
  <c r="E515" i="4" s="1"/>
  <c r="C328" i="4"/>
  <c r="D328" i="4"/>
  <c r="D516" i="4" s="1"/>
  <c r="E516" i="4" s="1"/>
  <c r="C329" i="4"/>
  <c r="D329" i="4"/>
  <c r="C330" i="4"/>
  <c r="D330" i="4"/>
  <c r="C331" i="4"/>
  <c r="D331" i="4"/>
  <c r="D519" i="4" s="1"/>
  <c r="C332" i="4"/>
  <c r="C520" i="4" s="1"/>
  <c r="D332" i="4"/>
  <c r="F332" i="4" s="1"/>
  <c r="A332" i="4" s="1"/>
  <c r="C333" i="4"/>
  <c r="C521" i="4" s="1"/>
  <c r="D333" i="4"/>
  <c r="D521" i="4" s="1"/>
  <c r="C334" i="4"/>
  <c r="D334" i="4"/>
  <c r="D522" i="4" s="1"/>
  <c r="E522" i="4" s="1"/>
  <c r="C335" i="4"/>
  <c r="D335" i="4"/>
  <c r="E335" i="4" s="1"/>
  <c r="C336" i="4"/>
  <c r="D336" i="4"/>
  <c r="E336" i="4" s="1"/>
  <c r="C337" i="4"/>
  <c r="C525" i="4" s="1"/>
  <c r="D337" i="4"/>
  <c r="E337" i="4" s="1"/>
  <c r="C338" i="4"/>
  <c r="D338" i="4"/>
  <c r="E338" i="4" s="1"/>
  <c r="C339" i="4"/>
  <c r="C527" i="4" s="1"/>
  <c r="D339" i="4"/>
  <c r="C340" i="4"/>
  <c r="D340" i="4"/>
  <c r="D528" i="4" s="1"/>
  <c r="E528" i="4" s="1"/>
  <c r="C341" i="4"/>
  <c r="C529" i="4" s="1"/>
  <c r="D341" i="4"/>
  <c r="C342" i="4"/>
  <c r="D342" i="4"/>
  <c r="C343" i="4"/>
  <c r="C531" i="4" s="1"/>
  <c r="D343" i="4"/>
  <c r="D531" i="4" s="1"/>
  <c r="C344" i="4"/>
  <c r="C532" i="4" s="1"/>
  <c r="D344" i="4"/>
  <c r="C345" i="4"/>
  <c r="D345" i="4"/>
  <c r="C346" i="4"/>
  <c r="C534" i="4" s="1"/>
  <c r="D346" i="4"/>
  <c r="C347" i="4"/>
  <c r="D347" i="4"/>
  <c r="D535" i="4" s="1"/>
  <c r="E535" i="4" s="1"/>
  <c r="C348" i="4"/>
  <c r="C536" i="4" s="1"/>
  <c r="D348" i="4"/>
  <c r="E348" i="4" s="1"/>
  <c r="F348" i="4"/>
  <c r="A348" i="4" s="1"/>
  <c r="C349" i="4"/>
  <c r="C537" i="4" s="1"/>
  <c r="D349" i="4"/>
  <c r="E349" i="4" s="1"/>
  <c r="C350" i="4"/>
  <c r="D350" i="4"/>
  <c r="E350" i="4" s="1"/>
  <c r="C351" i="4"/>
  <c r="C539" i="4" s="1"/>
  <c r="D351" i="4"/>
  <c r="C352" i="4"/>
  <c r="F352" i="4" s="1"/>
  <c r="A352" i="4" s="1"/>
  <c r="D352" i="4"/>
  <c r="E352" i="4"/>
  <c r="C353" i="4"/>
  <c r="C541" i="4" s="1"/>
  <c r="D353" i="4"/>
  <c r="D541" i="4" s="1"/>
  <c r="C354" i="4"/>
  <c r="C542" i="4" s="1"/>
  <c r="D354" i="4"/>
  <c r="C355" i="4"/>
  <c r="C543" i="4" s="1"/>
  <c r="D355" i="4"/>
  <c r="E355" i="4" s="1"/>
  <c r="C356" i="4"/>
  <c r="C544" i="4" s="1"/>
  <c r="D356" i="4"/>
  <c r="D544" i="4" s="1"/>
  <c r="E544" i="4" s="1"/>
  <c r="C357" i="4"/>
  <c r="D357" i="4"/>
  <c r="C358" i="4"/>
  <c r="D358" i="4"/>
  <c r="C359" i="4"/>
  <c r="C547" i="4" s="1"/>
  <c r="D359" i="4"/>
  <c r="E359" i="4" s="1"/>
  <c r="C360" i="4"/>
  <c r="C548" i="4" s="1"/>
  <c r="D360" i="4"/>
  <c r="D548" i="4" s="1"/>
  <c r="E548" i="4" s="1"/>
  <c r="C361" i="4"/>
  <c r="D361" i="4"/>
  <c r="F361" i="4" s="1"/>
  <c r="A361" i="4" s="1"/>
  <c r="C362" i="4"/>
  <c r="D362" i="4"/>
  <c r="C363" i="4"/>
  <c r="C551" i="4" s="1"/>
  <c r="D363" i="4"/>
  <c r="C364" i="4"/>
  <c r="C552" i="4" s="1"/>
  <c r="D364" i="4"/>
  <c r="D552" i="4" s="1"/>
  <c r="E552" i="4" s="1"/>
  <c r="C365" i="4"/>
  <c r="C553" i="4" s="1"/>
  <c r="D365" i="4"/>
  <c r="D553" i="4" s="1"/>
  <c r="E553" i="4" s="1"/>
  <c r="C366" i="4"/>
  <c r="C554" i="4" s="1"/>
  <c r="D366" i="4"/>
  <c r="C367" i="4"/>
  <c r="D367" i="4"/>
  <c r="C368" i="4"/>
  <c r="D368" i="4"/>
  <c r="C369" i="4"/>
  <c r="C557" i="4" s="1"/>
  <c r="D369" i="4"/>
  <c r="C370" i="4"/>
  <c r="C558" i="4" s="1"/>
  <c r="D370" i="4"/>
  <c r="C371" i="4"/>
  <c r="D371" i="4"/>
  <c r="C372" i="4"/>
  <c r="D372" i="4"/>
  <c r="E372" i="4" s="1"/>
  <c r="C373" i="4"/>
  <c r="D373" i="4"/>
  <c r="D561" i="4" s="1"/>
  <c r="E561" i="4" s="1"/>
  <c r="C374" i="4"/>
  <c r="C562" i="4" s="1"/>
  <c r="D374" i="4"/>
  <c r="C375" i="4"/>
  <c r="C563" i="4" s="1"/>
  <c r="D375" i="4"/>
  <c r="D563" i="4" s="1"/>
  <c r="E563" i="4" s="1"/>
  <c r="C376" i="4"/>
  <c r="C564" i="4" s="1"/>
  <c r="D376" i="4"/>
  <c r="E376" i="4" s="1"/>
  <c r="C377" i="4"/>
  <c r="C565" i="4" s="1"/>
  <c r="D377" i="4"/>
  <c r="D565" i="4" s="1"/>
  <c r="E565" i="4" s="1"/>
  <c r="C379" i="4"/>
  <c r="D379" i="4"/>
  <c r="E379" i="4" s="1"/>
  <c r="C380" i="4"/>
  <c r="F380" i="4" s="1"/>
  <c r="A380" i="4" s="1"/>
  <c r="D380" i="4"/>
  <c r="E380" i="4" s="1"/>
  <c r="C381" i="4"/>
  <c r="D382" i="4"/>
  <c r="D384" i="4"/>
  <c r="E384" i="4" s="1"/>
  <c r="C385" i="4"/>
  <c r="D385" i="4"/>
  <c r="E385" i="4" s="1"/>
  <c r="C386" i="4"/>
  <c r="D386" i="4"/>
  <c r="D387" i="4"/>
  <c r="C388" i="4"/>
  <c r="D388" i="4"/>
  <c r="C390" i="4"/>
  <c r="D390" i="4"/>
  <c r="F390" i="4" s="1"/>
  <c r="A390" i="4" s="1"/>
  <c r="D392" i="4"/>
  <c r="E392" i="4" s="1"/>
  <c r="C393" i="4"/>
  <c r="D393" i="4"/>
  <c r="C394" i="4"/>
  <c r="D395" i="4"/>
  <c r="E395" i="4" s="1"/>
  <c r="C396" i="4"/>
  <c r="D396" i="4"/>
  <c r="F396" i="4" s="1"/>
  <c r="A396" i="4" s="1"/>
  <c r="C397" i="4"/>
  <c r="C398" i="4"/>
  <c r="D398" i="4"/>
  <c r="D400" i="4"/>
  <c r="C401" i="4"/>
  <c r="D401" i="4"/>
  <c r="D403" i="4"/>
  <c r="C404" i="4"/>
  <c r="D404" i="4"/>
  <c r="E404" i="4" s="1"/>
  <c r="C405" i="4"/>
  <c r="D406" i="4"/>
  <c r="D407" i="4"/>
  <c r="D408" i="4"/>
  <c r="F408" i="4" s="1"/>
  <c r="A408" i="4" s="1"/>
  <c r="E408" i="4"/>
  <c r="C409" i="4"/>
  <c r="F409" i="4" s="1"/>
  <c r="A409" i="4" s="1"/>
  <c r="D409" i="4"/>
  <c r="E409" i="4" s="1"/>
  <c r="C410" i="4"/>
  <c r="D410" i="4"/>
  <c r="C412" i="4"/>
  <c r="D412" i="4"/>
  <c r="E412" i="4" s="1"/>
  <c r="D413" i="4"/>
  <c r="C414" i="4"/>
  <c r="D414" i="4"/>
  <c r="D415" i="4"/>
  <c r="E415" i="4" s="1"/>
  <c r="C416" i="4"/>
  <c r="D419" i="4"/>
  <c r="E419" i="4" s="1"/>
  <c r="C420" i="4"/>
  <c r="D420" i="4"/>
  <c r="E420" i="4" s="1"/>
  <c r="C421" i="4"/>
  <c r="F421" i="4" s="1"/>
  <c r="A421" i="4" s="1"/>
  <c r="E421" i="4"/>
  <c r="C422" i="4"/>
  <c r="C424" i="4"/>
  <c r="D424" i="4"/>
  <c r="C425" i="4"/>
  <c r="D425" i="4"/>
  <c r="E425" i="4" s="1"/>
  <c r="D426" i="4"/>
  <c r="E426" i="4" s="1"/>
  <c r="C427" i="4"/>
  <c r="C428" i="4"/>
  <c r="D429" i="4"/>
  <c r="E429" i="4" s="1"/>
  <c r="C430" i="4"/>
  <c r="D430" i="4"/>
  <c r="E430" i="4" s="1"/>
  <c r="C431" i="4"/>
  <c r="C432" i="4"/>
  <c r="D432" i="4"/>
  <c r="E432" i="4" s="1"/>
  <c r="C433" i="4"/>
  <c r="D434" i="4"/>
  <c r="E434" i="4" s="1"/>
  <c r="C435" i="4"/>
  <c r="D435" i="4"/>
  <c r="D436" i="4"/>
  <c r="E436" i="4" s="1"/>
  <c r="C437" i="4"/>
  <c r="D437" i="4"/>
  <c r="F437" i="4"/>
  <c r="A437" i="4" s="1"/>
  <c r="D438" i="4"/>
  <c r="F438" i="4" s="1"/>
  <c r="A438" i="4" s="1"/>
  <c r="D440" i="4"/>
  <c r="E440" i="4" s="1"/>
  <c r="C441" i="4"/>
  <c r="D441" i="4"/>
  <c r="D442" i="4"/>
  <c r="E442" i="4" s="1"/>
  <c r="C443" i="4"/>
  <c r="C446" i="4"/>
  <c r="D446" i="4"/>
  <c r="E446" i="4" s="1"/>
  <c r="C447" i="4"/>
  <c r="D447" i="4"/>
  <c r="D448" i="4"/>
  <c r="D449" i="4"/>
  <c r="D452" i="4"/>
  <c r="E452" i="4" s="1"/>
  <c r="C453" i="4"/>
  <c r="F453" i="4" s="1"/>
  <c r="A453" i="4" s="1"/>
  <c r="D453" i="4"/>
  <c r="E453" i="4" s="1"/>
  <c r="C454" i="4"/>
  <c r="D454" i="4"/>
  <c r="E454" i="4" s="1"/>
  <c r="C455" i="4"/>
  <c r="D455" i="4"/>
  <c r="C458" i="4"/>
  <c r="D458" i="4"/>
  <c r="E458" i="4" s="1"/>
  <c r="C459" i="4"/>
  <c r="D459" i="4"/>
  <c r="C460" i="4"/>
  <c r="D460" i="4"/>
  <c r="D463" i="4"/>
  <c r="E463" i="4" s="1"/>
  <c r="D464" i="4"/>
  <c r="E464" i="4" s="1"/>
  <c r="D465" i="4"/>
  <c r="E465" i="4" s="1"/>
  <c r="C466" i="4"/>
  <c r="C470" i="4"/>
  <c r="D470" i="4"/>
  <c r="E470" i="4" s="1"/>
  <c r="C471" i="4"/>
  <c r="C472" i="4"/>
  <c r="D472" i="4"/>
  <c r="D475" i="4"/>
  <c r="E475" i="4" s="1"/>
  <c r="C476" i="4"/>
  <c r="D476" i="4"/>
  <c r="C477" i="4"/>
  <c r="D477" i="4"/>
  <c r="E477" i="4" s="1"/>
  <c r="D479" i="4"/>
  <c r="E479" i="4" s="1"/>
  <c r="C481" i="4"/>
  <c r="F481" i="4" s="1"/>
  <c r="A481" i="4" s="1"/>
  <c r="E481" i="4"/>
  <c r="C482" i="4"/>
  <c r="D482" i="4"/>
  <c r="E482" i="4" s="1"/>
  <c r="C483" i="4"/>
  <c r="C485" i="4"/>
  <c r="D485" i="4"/>
  <c r="F485" i="4" s="1"/>
  <c r="A485" i="4" s="1"/>
  <c r="C487" i="4"/>
  <c r="D487" i="4"/>
  <c r="E487" i="4" s="1"/>
  <c r="C488" i="4"/>
  <c r="C489" i="4"/>
  <c r="D489" i="4"/>
  <c r="D490" i="4"/>
  <c r="E490" i="4" s="1"/>
  <c r="C491" i="4"/>
  <c r="C493" i="4"/>
  <c r="D493" i="4"/>
  <c r="D494" i="4"/>
  <c r="D496" i="4"/>
  <c r="C497" i="4"/>
  <c r="D497" i="4"/>
  <c r="F497" i="4" s="1"/>
  <c r="A497" i="4" s="1"/>
  <c r="C498" i="4"/>
  <c r="D498" i="4"/>
  <c r="C499" i="4"/>
  <c r="D499" i="4"/>
  <c r="C500" i="4"/>
  <c r="D500" i="4"/>
  <c r="C501" i="4"/>
  <c r="D501" i="4"/>
  <c r="C502" i="4"/>
  <c r="D503" i="4"/>
  <c r="E503" i="4" s="1"/>
  <c r="D504" i="4"/>
  <c r="E504" i="4" s="1"/>
  <c r="C506" i="4"/>
  <c r="D506" i="4"/>
  <c r="E506" i="4" s="1"/>
  <c r="C507" i="4"/>
  <c r="F507" i="4" s="1"/>
  <c r="A507" i="4" s="1"/>
  <c r="D507" i="4"/>
  <c r="E507" i="4" s="1"/>
  <c r="C509" i="4"/>
  <c r="D509" i="4"/>
  <c r="C510" i="4"/>
  <c r="D510" i="4"/>
  <c r="E510" i="4" s="1"/>
  <c r="C512" i="4"/>
  <c r="D512" i="4"/>
  <c r="C513" i="4"/>
  <c r="D513" i="4"/>
  <c r="E513" i="4" s="1"/>
  <c r="D514" i="4"/>
  <c r="E514" i="4" s="1"/>
  <c r="C516" i="4"/>
  <c r="C517" i="4"/>
  <c r="D517" i="4"/>
  <c r="E517" i="4" s="1"/>
  <c r="C518" i="4"/>
  <c r="D518" i="4"/>
  <c r="E518" i="4"/>
  <c r="C519" i="4"/>
  <c r="D520" i="4"/>
  <c r="C522" i="4"/>
  <c r="C523" i="4"/>
  <c r="D523" i="4"/>
  <c r="E523" i="4" s="1"/>
  <c r="C524" i="4"/>
  <c r="F524" i="4" s="1"/>
  <c r="A524" i="4" s="1"/>
  <c r="D524" i="4"/>
  <c r="E524" i="4" s="1"/>
  <c r="C526" i="4"/>
  <c r="D527" i="4"/>
  <c r="C528" i="4"/>
  <c r="D529" i="4"/>
  <c r="E529" i="4"/>
  <c r="C530" i="4"/>
  <c r="D530" i="4"/>
  <c r="E530" i="4"/>
  <c r="C533" i="4"/>
  <c r="D533" i="4"/>
  <c r="D534" i="4"/>
  <c r="C535" i="4"/>
  <c r="D536" i="4"/>
  <c r="D537" i="4"/>
  <c r="E537" i="4" s="1"/>
  <c r="C538" i="4"/>
  <c r="D538" i="4"/>
  <c r="E538" i="4"/>
  <c r="D539" i="4"/>
  <c r="E539" i="4" s="1"/>
  <c r="C540" i="4"/>
  <c r="D540" i="4"/>
  <c r="E540" i="4" s="1"/>
  <c r="D542" i="4"/>
  <c r="E542" i="4" s="1"/>
  <c r="D543" i="4"/>
  <c r="E543" i="4" s="1"/>
  <c r="C545" i="4"/>
  <c r="C546" i="4"/>
  <c r="D546" i="4"/>
  <c r="D547" i="4"/>
  <c r="E547" i="4" s="1"/>
  <c r="C549" i="4"/>
  <c r="C550" i="4"/>
  <c r="D550" i="4"/>
  <c r="E550" i="4" s="1"/>
  <c r="D551" i="4"/>
  <c r="D554" i="4"/>
  <c r="E554" i="4" s="1"/>
  <c r="C555" i="4"/>
  <c r="D555" i="4"/>
  <c r="C556" i="4"/>
  <c r="D558" i="4"/>
  <c r="C559" i="4"/>
  <c r="C560" i="4"/>
  <c r="D560" i="4"/>
  <c r="E560" i="4" s="1"/>
  <c r="C561" i="4"/>
  <c r="D562" i="4"/>
  <c r="E562" i="4" s="1"/>
  <c r="D564" i="4"/>
  <c r="E564" i="4"/>
  <c r="D190" i="4"/>
  <c r="D378" i="4" s="1"/>
  <c r="F378" i="4" s="1"/>
  <c r="A378" i="4" s="1"/>
  <c r="C190" i="4"/>
  <c r="C378" i="4" s="1"/>
  <c r="D3" i="4"/>
  <c r="D4" i="4"/>
  <c r="D5" i="4"/>
  <c r="D6" i="4"/>
  <c r="D7" i="4"/>
  <c r="D8" i="4"/>
  <c r="D9" i="4"/>
  <c r="D10" i="4"/>
  <c r="D11" i="4"/>
  <c r="D12" i="4"/>
  <c r="F12" i="4" s="1"/>
  <c r="D13" i="4"/>
  <c r="F13" i="4" s="1"/>
  <c r="D14" i="4"/>
  <c r="D15" i="4"/>
  <c r="D16" i="4"/>
  <c r="D17" i="4"/>
  <c r="D18" i="4"/>
  <c r="D19" i="4"/>
  <c r="D20" i="4"/>
  <c r="D21" i="4"/>
  <c r="D22" i="4"/>
  <c r="D23" i="4"/>
  <c r="D24" i="4"/>
  <c r="F24" i="4" s="1"/>
  <c r="D25" i="4"/>
  <c r="F25" i="4" s="1"/>
  <c r="D26" i="4"/>
  <c r="D27" i="4"/>
  <c r="D28" i="4"/>
  <c r="D29" i="4"/>
  <c r="D30" i="4"/>
  <c r="D31" i="4"/>
  <c r="D32" i="4"/>
  <c r="D33" i="4"/>
  <c r="D34" i="4"/>
  <c r="D35" i="4"/>
  <c r="D36" i="4"/>
  <c r="D37" i="4"/>
  <c r="F37" i="4" s="1"/>
  <c r="D38" i="4"/>
  <c r="D39" i="4"/>
  <c r="D40" i="4"/>
  <c r="D41" i="4"/>
  <c r="D42" i="4"/>
  <c r="D43" i="4"/>
  <c r="D44" i="4"/>
  <c r="D45" i="4"/>
  <c r="D46" i="4"/>
  <c r="D47" i="4"/>
  <c r="D48" i="4"/>
  <c r="F48" i="4" s="1"/>
  <c r="D49" i="4"/>
  <c r="F49" i="4" s="1"/>
  <c r="D50" i="4"/>
  <c r="D51" i="4"/>
  <c r="D52" i="4"/>
  <c r="D53" i="4"/>
  <c r="D54" i="4"/>
  <c r="D55" i="4"/>
  <c r="D56" i="4"/>
  <c r="D57" i="4"/>
  <c r="D58" i="4"/>
  <c r="D59" i="4"/>
  <c r="D60" i="4"/>
  <c r="F60" i="4" s="1"/>
  <c r="D61" i="4"/>
  <c r="F61" i="4" s="1"/>
  <c r="D62" i="4"/>
  <c r="D63" i="4"/>
  <c r="D64" i="4"/>
  <c r="D65" i="4"/>
  <c r="D66" i="4"/>
  <c r="D67" i="4"/>
  <c r="D68" i="4"/>
  <c r="D69" i="4"/>
  <c r="D70" i="4"/>
  <c r="D71" i="4"/>
  <c r="D72" i="4"/>
  <c r="D73" i="4"/>
  <c r="F73" i="4" s="1"/>
  <c r="D74" i="4"/>
  <c r="D75" i="4"/>
  <c r="D76" i="4"/>
  <c r="D77" i="4"/>
  <c r="D78" i="4"/>
  <c r="D79" i="4"/>
  <c r="D80" i="4"/>
  <c r="D81" i="4"/>
  <c r="D82" i="4"/>
  <c r="D83" i="4"/>
  <c r="D84" i="4"/>
  <c r="F84" i="4" s="1"/>
  <c r="D85" i="4"/>
  <c r="F85" i="4" s="1"/>
  <c r="D86" i="4"/>
  <c r="D87" i="4"/>
  <c r="D88" i="4"/>
  <c r="D89" i="4"/>
  <c r="D90" i="4"/>
  <c r="D91" i="4"/>
  <c r="D92" i="4"/>
  <c r="D93" i="4"/>
  <c r="D94" i="4"/>
  <c r="D95" i="4"/>
  <c r="D96" i="4"/>
  <c r="F96" i="4" s="1"/>
  <c r="D97" i="4"/>
  <c r="F97" i="4" s="1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F120" i="4" s="1"/>
  <c r="D121" i="4"/>
  <c r="F121" i="4" s="1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F145" i="4" s="1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F168" i="4" s="1"/>
  <c r="D169" i="4"/>
  <c r="F169" i="4" s="1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A2" i="6"/>
  <c r="A189" i="12"/>
  <c r="A186" i="12"/>
  <c r="A166" i="12"/>
  <c r="A163" i="12"/>
  <c r="A143" i="12"/>
  <c r="A140" i="12"/>
  <c r="A120" i="12"/>
  <c r="A117" i="12"/>
  <c r="A93" i="12"/>
  <c r="A90" i="12"/>
  <c r="A70" i="12"/>
  <c r="A67" i="12"/>
  <c r="A47" i="12"/>
  <c r="A44" i="12"/>
  <c r="A24" i="12"/>
  <c r="A21" i="12"/>
  <c r="F3" i="4"/>
  <c r="F10" i="4"/>
  <c r="F11" i="4"/>
  <c r="F14" i="4"/>
  <c r="F15" i="4"/>
  <c r="F18" i="4"/>
  <c r="F20" i="4"/>
  <c r="F21" i="4"/>
  <c r="F22" i="4"/>
  <c r="F23" i="4"/>
  <c r="F26" i="4"/>
  <c r="F27" i="4"/>
  <c r="F34" i="4"/>
  <c r="F35" i="4"/>
  <c r="F36" i="4"/>
  <c r="F38" i="4"/>
  <c r="F39" i="4"/>
  <c r="F42" i="4"/>
  <c r="F44" i="4"/>
  <c r="F45" i="4"/>
  <c r="F46" i="4"/>
  <c r="F47" i="4"/>
  <c r="F50" i="4"/>
  <c r="F51" i="4"/>
  <c r="F54" i="4"/>
  <c r="F58" i="4"/>
  <c r="F59" i="4"/>
  <c r="F62" i="4"/>
  <c r="F63" i="4"/>
  <c r="F68" i="4"/>
  <c r="F69" i="4"/>
  <c r="F70" i="4"/>
  <c r="F71" i="4"/>
  <c r="F72" i="4"/>
  <c r="F74" i="4"/>
  <c r="F75" i="4"/>
  <c r="F82" i="4"/>
  <c r="F83" i="4"/>
  <c r="F86" i="4"/>
  <c r="F87" i="4"/>
  <c r="F89" i="4"/>
  <c r="F90" i="4"/>
  <c r="F92" i="4"/>
  <c r="F93" i="4"/>
  <c r="F94" i="4"/>
  <c r="F95" i="4"/>
  <c r="F98" i="4"/>
  <c r="F99" i="4"/>
  <c r="F101" i="4"/>
  <c r="F104" i="4"/>
  <c r="F105" i="4"/>
  <c r="F106" i="4"/>
  <c r="F110" i="4"/>
  <c r="F111" i="4"/>
  <c r="F113" i="4"/>
  <c r="F114" i="4"/>
  <c r="F116" i="4"/>
  <c r="F117" i="4"/>
  <c r="F118" i="4"/>
  <c r="F119" i="4"/>
  <c r="F122" i="4"/>
  <c r="F123" i="4"/>
  <c r="F125" i="4"/>
  <c r="F126" i="4"/>
  <c r="F128" i="4"/>
  <c r="F129" i="4"/>
  <c r="F130" i="4"/>
  <c r="F134" i="4"/>
  <c r="F135" i="4"/>
  <c r="F138" i="4"/>
  <c r="F140" i="4"/>
  <c r="F141" i="4"/>
  <c r="F142" i="4"/>
  <c r="F143" i="4"/>
  <c r="F144" i="4"/>
  <c r="F146" i="4"/>
  <c r="F147" i="4"/>
  <c r="F152" i="4"/>
  <c r="F153" i="4"/>
  <c r="F154" i="4"/>
  <c r="F158" i="4"/>
  <c r="F159" i="4"/>
  <c r="F161" i="4"/>
  <c r="F162" i="4"/>
  <c r="F164" i="4"/>
  <c r="F165" i="4"/>
  <c r="F166" i="4"/>
  <c r="F167" i="4"/>
  <c r="F170" i="4"/>
  <c r="F171" i="4"/>
  <c r="F173" i="4"/>
  <c r="F176" i="4"/>
  <c r="F177" i="4"/>
  <c r="F178" i="4"/>
  <c r="F182" i="4"/>
  <c r="F183" i="4"/>
  <c r="F185" i="4"/>
  <c r="F186" i="4"/>
  <c r="F188" i="4"/>
  <c r="F189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F137" i="4"/>
  <c r="F4" i="4"/>
  <c r="F5" i="4"/>
  <c r="F16" i="4"/>
  <c r="F17" i="4"/>
  <c r="F19" i="4"/>
  <c r="F28" i="4"/>
  <c r="F29" i="4"/>
  <c r="F30" i="4"/>
  <c r="F40" i="4"/>
  <c r="F41" i="4"/>
  <c r="F43" i="4"/>
  <c r="F52" i="4"/>
  <c r="F53" i="4"/>
  <c r="F64" i="4"/>
  <c r="F65" i="4"/>
  <c r="F66" i="4"/>
  <c r="F67" i="4"/>
  <c r="F76" i="4"/>
  <c r="F77" i="4"/>
  <c r="F78" i="4"/>
  <c r="F88" i="4"/>
  <c r="F91" i="4"/>
  <c r="F100" i="4"/>
  <c r="F102" i="4"/>
  <c r="F103" i="4"/>
  <c r="F112" i="4"/>
  <c r="F115" i="4"/>
  <c r="F124" i="4"/>
  <c r="F127" i="4"/>
  <c r="F136" i="4"/>
  <c r="F139" i="4"/>
  <c r="F148" i="4"/>
  <c r="F149" i="4"/>
  <c r="F150" i="4"/>
  <c r="F151" i="4"/>
  <c r="F160" i="4"/>
  <c r="F163" i="4"/>
  <c r="F172" i="4"/>
  <c r="F174" i="4"/>
  <c r="F175" i="4"/>
  <c r="F184" i="4"/>
  <c r="F187" i="4"/>
  <c r="D2" i="4"/>
  <c r="F2" i="4" s="1"/>
  <c r="B2" i="13"/>
  <c r="A2" i="5"/>
  <c r="F79" i="4"/>
  <c r="F55" i="4"/>
  <c r="F31" i="4"/>
  <c r="F7" i="4"/>
  <c r="A50" i="12"/>
  <c r="A51" i="12"/>
  <c r="A52" i="12"/>
  <c r="A72" i="12"/>
  <c r="A73" i="12"/>
  <c r="A74" i="12"/>
  <c r="A75" i="12"/>
  <c r="A4" i="12"/>
  <c r="A5" i="12"/>
  <c r="A6" i="12"/>
  <c r="A26" i="12"/>
  <c r="A27" i="12"/>
  <c r="A28" i="12"/>
  <c r="A29" i="12"/>
  <c r="A145" i="12"/>
  <c r="A146" i="12"/>
  <c r="A147" i="12"/>
  <c r="A148" i="12"/>
  <c r="A168" i="12"/>
  <c r="A169" i="12"/>
  <c r="A170" i="12"/>
  <c r="A171" i="12"/>
  <c r="A99" i="12"/>
  <c r="A100" i="12"/>
  <c r="A101" i="12"/>
  <c r="A102" i="12"/>
  <c r="A122" i="12"/>
  <c r="A123" i="12"/>
  <c r="A124" i="12"/>
  <c r="A125" i="12"/>
  <c r="A95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2" i="12"/>
  <c r="A23" i="12"/>
  <c r="A25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5" i="12"/>
  <c r="A46" i="12"/>
  <c r="A48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8" i="12"/>
  <c r="A69" i="12"/>
  <c r="A71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1" i="12"/>
  <c r="A92" i="12"/>
  <c r="A94" i="12"/>
  <c r="A96" i="12"/>
  <c r="A97" i="12"/>
  <c r="A98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8" i="12"/>
  <c r="A119" i="12"/>
  <c r="A121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1" i="12"/>
  <c r="A142" i="12"/>
  <c r="A144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4" i="12"/>
  <c r="A165" i="12"/>
  <c r="A167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7" i="12"/>
  <c r="A188" i="12"/>
  <c r="A190" i="12"/>
  <c r="A49" i="12"/>
  <c r="D480" i="4" l="1"/>
  <c r="D422" i="4"/>
  <c r="E422" i="4" s="1"/>
  <c r="F325" i="4"/>
  <c r="A325" i="4" s="1"/>
  <c r="F280" i="4"/>
  <c r="A280" i="4" s="1"/>
  <c r="D399" i="4"/>
  <c r="F445" i="4"/>
  <c r="A445" i="4" s="1"/>
  <c r="D486" i="4"/>
  <c r="E486" i="4" s="1"/>
  <c r="F406" i="4"/>
  <c r="A406" i="4" s="1"/>
  <c r="F457" i="4"/>
  <c r="A457" i="4" s="1"/>
  <c r="D468" i="4"/>
  <c r="E468" i="4" s="1"/>
  <c r="D389" i="4"/>
  <c r="F389" i="4" s="1"/>
  <c r="A389" i="4" s="1"/>
  <c r="F357" i="4"/>
  <c r="A357" i="4" s="1"/>
  <c r="F496" i="4"/>
  <c r="A496" i="4" s="1"/>
  <c r="D525" i="4"/>
  <c r="E525" i="4" s="1"/>
  <c r="F428" i="4"/>
  <c r="A428" i="4" s="1"/>
  <c r="D405" i="4"/>
  <c r="F405" i="4" s="1"/>
  <c r="A405" i="4" s="1"/>
  <c r="E317" i="4"/>
  <c r="F249" i="4"/>
  <c r="A249" i="4" s="1"/>
  <c r="F209" i="4"/>
  <c r="A209" i="4" s="1"/>
  <c r="D411" i="4"/>
  <c r="F420" i="4"/>
  <c r="A420" i="4" s="1"/>
  <c r="F300" i="4"/>
  <c r="A300" i="4" s="1"/>
  <c r="F294" i="4"/>
  <c r="A294" i="4" s="1"/>
  <c r="F289" i="4"/>
  <c r="A289" i="4" s="1"/>
  <c r="F265" i="4"/>
  <c r="A265" i="4" s="1"/>
  <c r="F248" i="4"/>
  <c r="A248" i="4" s="1"/>
  <c r="F225" i="4"/>
  <c r="A225" i="4" s="1"/>
  <c r="D474" i="4"/>
  <c r="D394" i="4"/>
  <c r="E394" i="4" s="1"/>
  <c r="F372" i="4"/>
  <c r="A372" i="4" s="1"/>
  <c r="F543" i="4"/>
  <c r="A543" i="4" s="1"/>
  <c r="F258" i="4"/>
  <c r="A258" i="4" s="1"/>
  <c r="F247" i="4"/>
  <c r="A247" i="4" s="1"/>
  <c r="F472" i="4"/>
  <c r="A472" i="4" s="1"/>
  <c r="D416" i="4"/>
  <c r="E416" i="4" s="1"/>
  <c r="F349" i="4"/>
  <c r="A349" i="4" s="1"/>
  <c r="E269" i="4"/>
  <c r="F492" i="4"/>
  <c r="A492" i="4" s="1"/>
  <c r="E492" i="4"/>
  <c r="F467" i="4"/>
  <c r="A467" i="4" s="1"/>
  <c r="F412" i="4"/>
  <c r="A412" i="4" s="1"/>
  <c r="F401" i="4"/>
  <c r="A401" i="4" s="1"/>
  <c r="D381" i="4"/>
  <c r="E360" i="4"/>
  <c r="F290" i="4"/>
  <c r="A290" i="4" s="1"/>
  <c r="F285" i="4"/>
  <c r="A285" i="4" s="1"/>
  <c r="F418" i="4"/>
  <c r="A418" i="4" s="1"/>
  <c r="E214" i="4"/>
  <c r="E520" i="4"/>
  <c r="E496" i="4"/>
  <c r="E424" i="4"/>
  <c r="D444" i="4"/>
  <c r="F429" i="4"/>
  <c r="A429" i="4" s="1"/>
  <c r="D417" i="4"/>
  <c r="F393" i="4"/>
  <c r="A393" i="4" s="1"/>
  <c r="E364" i="4"/>
  <c r="F359" i="4"/>
  <c r="A359" i="4" s="1"/>
  <c r="F278" i="4"/>
  <c r="A278" i="4" s="1"/>
  <c r="F256" i="4"/>
  <c r="A256" i="4" s="1"/>
  <c r="F240" i="4"/>
  <c r="A240" i="4" s="1"/>
  <c r="F527" i="4"/>
  <c r="A527" i="4" s="1"/>
  <c r="F501" i="4"/>
  <c r="A501" i="4" s="1"/>
  <c r="D450" i="4"/>
  <c r="F450" i="4" s="1"/>
  <c r="A450" i="4" s="1"/>
  <c r="F398" i="4"/>
  <c r="A398" i="4" s="1"/>
  <c r="F369" i="4"/>
  <c r="A369" i="4" s="1"/>
  <c r="F552" i="4"/>
  <c r="A552" i="4" s="1"/>
  <c r="F316" i="4"/>
  <c r="A316" i="4" s="1"/>
  <c r="F449" i="4"/>
  <c r="A449" i="4" s="1"/>
  <c r="E233" i="4"/>
  <c r="F223" i="4"/>
  <c r="A223" i="4" s="1"/>
  <c r="F197" i="4"/>
  <c r="A197" i="4" s="1"/>
  <c r="F424" i="4"/>
  <c r="A424" i="4" s="1"/>
  <c r="D526" i="4"/>
  <c r="F486" i="4"/>
  <c r="A486" i="4" s="1"/>
  <c r="D456" i="4"/>
  <c r="E456" i="4" s="1"/>
  <c r="F373" i="4"/>
  <c r="A373" i="4" s="1"/>
  <c r="F500" i="4"/>
  <c r="A500" i="4" s="1"/>
  <c r="D391" i="4"/>
  <c r="E391" i="4" s="1"/>
  <c r="E373" i="4"/>
  <c r="E304" i="4"/>
  <c r="E265" i="4"/>
  <c r="F260" i="4"/>
  <c r="A260" i="4" s="1"/>
  <c r="F539" i="4"/>
  <c r="A539" i="4" s="1"/>
  <c r="D397" i="4"/>
  <c r="E397" i="4" s="1"/>
  <c r="F529" i="4"/>
  <c r="A529" i="4" s="1"/>
  <c r="F190" i="4"/>
  <c r="E340" i="4"/>
  <c r="F329" i="4"/>
  <c r="A329" i="4" s="1"/>
  <c r="F304" i="4"/>
  <c r="A304" i="4" s="1"/>
  <c r="F276" i="4"/>
  <c r="A276" i="4" s="1"/>
  <c r="F253" i="4"/>
  <c r="A253" i="4" s="1"/>
  <c r="F237" i="4"/>
  <c r="A237" i="4" s="1"/>
  <c r="F221" i="4"/>
  <c r="A221" i="4" s="1"/>
  <c r="F211" i="4"/>
  <c r="A211" i="4" s="1"/>
  <c r="D511" i="4"/>
  <c r="E511" i="4" s="1"/>
  <c r="E438" i="4"/>
  <c r="F432" i="4"/>
  <c r="A432" i="4" s="1"/>
  <c r="F425" i="4"/>
  <c r="A425" i="4" s="1"/>
  <c r="F376" i="4"/>
  <c r="A376" i="4" s="1"/>
  <c r="F366" i="4"/>
  <c r="A366" i="4" s="1"/>
  <c r="F297" i="4"/>
  <c r="A297" i="4" s="1"/>
  <c r="F452" i="4"/>
  <c r="A452" i="4" s="1"/>
  <c r="F241" i="4"/>
  <c r="A241" i="4" s="1"/>
  <c r="F419" i="4"/>
  <c r="A419" i="4" s="1"/>
  <c r="E533" i="4"/>
  <c r="E497" i="4"/>
  <c r="E297" i="4"/>
  <c r="E473" i="4"/>
  <c r="E273" i="4"/>
  <c r="E261" i="4"/>
  <c r="E249" i="4"/>
  <c r="E212" i="4"/>
  <c r="E248" i="4"/>
  <c r="E308" i="4"/>
  <c r="E388" i="4"/>
  <c r="E508" i="4"/>
  <c r="E437" i="4"/>
  <c r="E356" i="4"/>
  <c r="E260" i="4"/>
  <c r="E213" i="4"/>
  <c r="E344" i="4"/>
  <c r="E521" i="4"/>
  <c r="E449" i="4"/>
  <c r="E400" i="4"/>
  <c r="E296" i="4"/>
  <c r="E237" i="4"/>
  <c r="E201" i="4"/>
  <c r="E448" i="4"/>
  <c r="E332" i="4"/>
  <c r="E285" i="4"/>
  <c r="E200" i="4"/>
  <c r="E284" i="4"/>
  <c r="E236" i="4"/>
  <c r="E460" i="4"/>
  <c r="E225" i="4"/>
  <c r="E368" i="4"/>
  <c r="E272" i="4"/>
  <c r="E320" i="4"/>
  <c r="E224" i="4"/>
  <c r="F462" i="4"/>
  <c r="A462" i="4" s="1"/>
  <c r="E462" i="4"/>
  <c r="E519" i="4"/>
  <c r="F519" i="4"/>
  <c r="A519" i="4" s="1"/>
  <c r="F534" i="4"/>
  <c r="A534" i="4" s="1"/>
  <c r="E502" i="4"/>
  <c r="F502" i="4"/>
  <c r="A502" i="4" s="1"/>
  <c r="E431" i="4"/>
  <c r="F431" i="4"/>
  <c r="A431" i="4" s="1"/>
  <c r="F560" i="4"/>
  <c r="A560" i="4" s="1"/>
  <c r="E534" i="4"/>
  <c r="E501" i="4"/>
  <c r="E472" i="4"/>
  <c r="E444" i="4"/>
  <c r="C436" i="4"/>
  <c r="F436" i="4" s="1"/>
  <c r="A436" i="4" s="1"/>
  <c r="F404" i="4"/>
  <c r="A404" i="4" s="1"/>
  <c r="E396" i="4"/>
  <c r="F370" i="4"/>
  <c r="A370" i="4" s="1"/>
  <c r="F365" i="4"/>
  <c r="A365" i="4" s="1"/>
  <c r="E361" i="4"/>
  <c r="F353" i="4"/>
  <c r="A353" i="4" s="1"/>
  <c r="F341" i="4"/>
  <c r="A341" i="4" s="1"/>
  <c r="E328" i="4"/>
  <c r="F320" i="4"/>
  <c r="A320" i="4" s="1"/>
  <c r="E300" i="4"/>
  <c r="F283" i="4"/>
  <c r="A283" i="4" s="1"/>
  <c r="F272" i="4"/>
  <c r="A272" i="4" s="1"/>
  <c r="F482" i="4"/>
  <c r="A482" i="4" s="1"/>
  <c r="C468" i="4"/>
  <c r="F460" i="4"/>
  <c r="A460" i="4" s="1"/>
  <c r="C448" i="4"/>
  <c r="F448" i="4" s="1"/>
  <c r="A448" i="4" s="1"/>
  <c r="C444" i="4"/>
  <c r="F444" i="4" s="1"/>
  <c r="A444" i="4" s="1"/>
  <c r="F364" i="4"/>
  <c r="A364" i="4" s="1"/>
  <c r="F328" i="4"/>
  <c r="A328" i="4" s="1"/>
  <c r="F235" i="4"/>
  <c r="A235" i="4" s="1"/>
  <c r="F508" i="4"/>
  <c r="A508" i="4" s="1"/>
  <c r="F564" i="4"/>
  <c r="A564" i="4" s="1"/>
  <c r="F538" i="4"/>
  <c r="A538" i="4" s="1"/>
  <c r="C504" i="4"/>
  <c r="F504" i="4" s="1"/>
  <c r="A504" i="4" s="1"/>
  <c r="D471" i="4"/>
  <c r="C464" i="4"/>
  <c r="F464" i="4" s="1"/>
  <c r="A464" i="4" s="1"/>
  <c r="C387" i="4"/>
  <c r="F356" i="4"/>
  <c r="A356" i="4" s="1"/>
  <c r="F336" i="4"/>
  <c r="A336" i="4" s="1"/>
  <c r="F271" i="4"/>
  <c r="A271" i="4" s="1"/>
  <c r="F259" i="4"/>
  <c r="A259" i="4" s="1"/>
  <c r="F226" i="4"/>
  <c r="A226" i="4" s="1"/>
  <c r="F222" i="4"/>
  <c r="A222" i="4" s="1"/>
  <c r="F214" i="4"/>
  <c r="A214" i="4" s="1"/>
  <c r="F210" i="4"/>
  <c r="A210" i="4" s="1"/>
  <c r="F202" i="4"/>
  <c r="A202" i="4" s="1"/>
  <c r="F198" i="4"/>
  <c r="A198" i="4" s="1"/>
  <c r="D549" i="4"/>
  <c r="D545" i="4"/>
  <c r="F533" i="4"/>
  <c r="A533" i="4" s="1"/>
  <c r="F516" i="4"/>
  <c r="A516" i="4" s="1"/>
  <c r="F475" i="4"/>
  <c r="A475" i="4" s="1"/>
  <c r="F463" i="4"/>
  <c r="A463" i="4" s="1"/>
  <c r="C399" i="4"/>
  <c r="E390" i="4"/>
  <c r="F386" i="4"/>
  <c r="A386" i="4" s="1"/>
  <c r="F382" i="4"/>
  <c r="A382" i="4" s="1"/>
  <c r="F368" i="4"/>
  <c r="A368" i="4" s="1"/>
  <c r="F360" i="4"/>
  <c r="A360" i="4" s="1"/>
  <c r="F344" i="4"/>
  <c r="A344" i="4" s="1"/>
  <c r="F340" i="4"/>
  <c r="A340" i="4" s="1"/>
  <c r="E314" i="4"/>
  <c r="E294" i="4"/>
  <c r="F282" i="4"/>
  <c r="A282" i="4" s="1"/>
  <c r="E278" i="4"/>
  <c r="E274" i="4"/>
  <c r="F266" i="4"/>
  <c r="A266" i="4" s="1"/>
  <c r="F238" i="4"/>
  <c r="A238" i="4" s="1"/>
  <c r="F234" i="4"/>
  <c r="A234" i="4" s="1"/>
  <c r="F229" i="4"/>
  <c r="A229" i="4" s="1"/>
  <c r="F217" i="4"/>
  <c r="A217" i="4" s="1"/>
  <c r="F205" i="4"/>
  <c r="A205" i="4" s="1"/>
  <c r="F563" i="4"/>
  <c r="A563" i="4" s="1"/>
  <c r="F553" i="4"/>
  <c r="A553" i="4" s="1"/>
  <c r="F537" i="4"/>
  <c r="A537" i="4" s="1"/>
  <c r="F193" i="4"/>
  <c r="A193" i="4" s="1"/>
  <c r="F442" i="4"/>
  <c r="A442" i="4" s="1"/>
  <c r="F544" i="4"/>
  <c r="A544" i="4" s="1"/>
  <c r="D532" i="4"/>
  <c r="E532" i="4" s="1"/>
  <c r="F523" i="4"/>
  <c r="A523" i="4" s="1"/>
  <c r="F511" i="4"/>
  <c r="A511" i="4" s="1"/>
  <c r="F503" i="4"/>
  <c r="A503" i="4" s="1"/>
  <c r="D495" i="4"/>
  <c r="F495" i="4" s="1"/>
  <c r="A495" i="4" s="1"/>
  <c r="F470" i="4"/>
  <c r="A470" i="4" s="1"/>
  <c r="D466" i="4"/>
  <c r="E466" i="4" s="1"/>
  <c r="F415" i="4"/>
  <c r="A415" i="4" s="1"/>
  <c r="C411" i="4"/>
  <c r="F411" i="4" s="1"/>
  <c r="A411" i="4" s="1"/>
  <c r="F402" i="4"/>
  <c r="A402" i="4" s="1"/>
  <c r="F385" i="4"/>
  <c r="A385" i="4" s="1"/>
  <c r="F355" i="4"/>
  <c r="A355" i="4" s="1"/>
  <c r="F305" i="4"/>
  <c r="A305" i="4" s="1"/>
  <c r="F301" i="4"/>
  <c r="A301" i="4" s="1"/>
  <c r="F281" i="4"/>
  <c r="A281" i="4" s="1"/>
  <c r="F270" i="4"/>
  <c r="A270" i="4" s="1"/>
  <c r="E258" i="4"/>
  <c r="F246" i="4"/>
  <c r="A246" i="4" s="1"/>
  <c r="F233" i="4"/>
  <c r="A233" i="4" s="1"/>
  <c r="F192" i="4"/>
  <c r="A192" i="4" s="1"/>
  <c r="F562" i="4"/>
  <c r="A562" i="4" s="1"/>
  <c r="D557" i="4"/>
  <c r="F479" i="4"/>
  <c r="A479" i="4" s="1"/>
  <c r="F458" i="4"/>
  <c r="A458" i="4" s="1"/>
  <c r="F441" i="4"/>
  <c r="A441" i="4" s="1"/>
  <c r="E406" i="4"/>
  <c r="F394" i="4"/>
  <c r="A394" i="4" s="1"/>
  <c r="E389" i="4"/>
  <c r="F317" i="4"/>
  <c r="A317" i="4" s="1"/>
  <c r="F310" i="4"/>
  <c r="A310" i="4" s="1"/>
  <c r="E281" i="4"/>
  <c r="F277" i="4"/>
  <c r="A277" i="4" s="1"/>
  <c r="F273" i="4"/>
  <c r="A273" i="4" s="1"/>
  <c r="F261" i="4"/>
  <c r="A261" i="4" s="1"/>
  <c r="F465" i="4"/>
  <c r="A465" i="4" s="1"/>
  <c r="D423" i="4"/>
  <c r="F288" i="4"/>
  <c r="A288" i="4" s="1"/>
  <c r="F228" i="4"/>
  <c r="A228" i="4" s="1"/>
  <c r="F216" i="4"/>
  <c r="A216" i="4" s="1"/>
  <c r="F204" i="4"/>
  <c r="A204" i="4" s="1"/>
  <c r="F548" i="4"/>
  <c r="A548" i="4" s="1"/>
  <c r="F514" i="4"/>
  <c r="A514" i="4" s="1"/>
  <c r="D556" i="4"/>
  <c r="F556" i="4" s="1"/>
  <c r="A556" i="4" s="1"/>
  <c r="D488" i="4"/>
  <c r="D484" i="4"/>
  <c r="E484" i="4" s="1"/>
  <c r="D478" i="4"/>
  <c r="F478" i="4" s="1"/>
  <c r="A478" i="4" s="1"/>
  <c r="F473" i="4"/>
  <c r="A473" i="4" s="1"/>
  <c r="F440" i="4"/>
  <c r="A440" i="4" s="1"/>
  <c r="F414" i="4"/>
  <c r="A414" i="4" s="1"/>
  <c r="E393" i="4"/>
  <c r="E366" i="4"/>
  <c r="F362" i="4"/>
  <c r="A362" i="4" s="1"/>
  <c r="F354" i="4"/>
  <c r="A354" i="4" s="1"/>
  <c r="E329" i="4"/>
  <c r="F257" i="4"/>
  <c r="A257" i="4" s="1"/>
  <c r="F220" i="4"/>
  <c r="A220" i="4" s="1"/>
  <c r="F208" i="4"/>
  <c r="A208" i="4" s="1"/>
  <c r="F196" i="4"/>
  <c r="A196" i="4" s="1"/>
  <c r="F461" i="4"/>
  <c r="A461" i="4" s="1"/>
  <c r="F400" i="4"/>
  <c r="A400" i="4" s="1"/>
  <c r="F388" i="4"/>
  <c r="A388" i="4" s="1"/>
  <c r="F384" i="4"/>
  <c r="A384" i="4" s="1"/>
  <c r="F337" i="4"/>
  <c r="A337" i="4" s="1"/>
  <c r="F264" i="4"/>
  <c r="A264" i="4" s="1"/>
  <c r="F252" i="4"/>
  <c r="A252" i="4" s="1"/>
  <c r="F517" i="4"/>
  <c r="A517" i="4" s="1"/>
  <c r="D483" i="4"/>
  <c r="E483" i="4" s="1"/>
  <c r="F422" i="4"/>
  <c r="A422" i="4" s="1"/>
  <c r="E370" i="4"/>
  <c r="F358" i="4"/>
  <c r="A358" i="4" s="1"/>
  <c r="E353" i="4"/>
  <c r="E341" i="4"/>
  <c r="F308" i="4"/>
  <c r="A308" i="4" s="1"/>
  <c r="F296" i="4"/>
  <c r="A296" i="4" s="1"/>
  <c r="F292" i="4"/>
  <c r="A292" i="4" s="1"/>
  <c r="F284" i="4"/>
  <c r="A284" i="4" s="1"/>
  <c r="F268" i="4"/>
  <c r="A268" i="4" s="1"/>
  <c r="F232" i="4"/>
  <c r="A232" i="4" s="1"/>
  <c r="E512" i="4"/>
  <c r="F512" i="4"/>
  <c r="A512" i="4" s="1"/>
  <c r="F558" i="4"/>
  <c r="A558" i="4" s="1"/>
  <c r="E558" i="4"/>
  <c r="F392" i="4"/>
  <c r="A392" i="4" s="1"/>
  <c r="F528" i="4"/>
  <c r="A528" i="4" s="1"/>
  <c r="F540" i="4"/>
  <c r="A540" i="4" s="1"/>
  <c r="F551" i="4"/>
  <c r="A551" i="4" s="1"/>
  <c r="E551" i="4"/>
  <c r="E555" i="4"/>
  <c r="F555" i="4"/>
  <c r="A555" i="4" s="1"/>
  <c r="F303" i="4"/>
  <c r="A303" i="4" s="1"/>
  <c r="E303" i="4"/>
  <c r="D491" i="4"/>
  <c r="F515" i="4"/>
  <c r="A515" i="4" s="1"/>
  <c r="F255" i="4"/>
  <c r="A255" i="4" s="1"/>
  <c r="E255" i="4"/>
  <c r="D443" i="4"/>
  <c r="E499" i="4"/>
  <c r="F499" i="4"/>
  <c r="A499" i="4" s="1"/>
  <c r="E455" i="4"/>
  <c r="F455" i="4"/>
  <c r="A455" i="4" s="1"/>
  <c r="E403" i="4"/>
  <c r="F403" i="4"/>
  <c r="A403" i="4" s="1"/>
  <c r="F509" i="4"/>
  <c r="A509" i="4" s="1"/>
  <c r="E509" i="4"/>
  <c r="E488" i="4"/>
  <c r="F488" i="4"/>
  <c r="A488" i="4" s="1"/>
  <c r="F561" i="4"/>
  <c r="A561" i="4" s="1"/>
  <c r="E536" i="4"/>
  <c r="F536" i="4"/>
  <c r="A536" i="4" s="1"/>
  <c r="E546" i="4"/>
  <c r="F546" i="4"/>
  <c r="A546" i="4" s="1"/>
  <c r="E531" i="4"/>
  <c r="F531" i="4"/>
  <c r="A531" i="4" s="1"/>
  <c r="E485" i="4"/>
  <c r="E480" i="4"/>
  <c r="F480" i="4"/>
  <c r="A480" i="4" s="1"/>
  <c r="E439" i="4"/>
  <c r="F439" i="4"/>
  <c r="A439" i="4" s="1"/>
  <c r="F435" i="4"/>
  <c r="A435" i="4" s="1"/>
  <c r="E435" i="4"/>
  <c r="F417" i="4"/>
  <c r="A417" i="4" s="1"/>
  <c r="E417" i="4"/>
  <c r="E498" i="4"/>
  <c r="F498" i="4"/>
  <c r="A498" i="4" s="1"/>
  <c r="E474" i="4"/>
  <c r="F474" i="4"/>
  <c r="A474" i="4" s="1"/>
  <c r="F377" i="4"/>
  <c r="A377" i="4" s="1"/>
  <c r="E377" i="4"/>
  <c r="F327" i="4"/>
  <c r="A327" i="4" s="1"/>
  <c r="E327" i="4"/>
  <c r="F530" i="4"/>
  <c r="A530" i="4" s="1"/>
  <c r="E527" i="4"/>
  <c r="F520" i="4"/>
  <c r="A520" i="4" s="1"/>
  <c r="F505" i="4"/>
  <c r="A505" i="4" s="1"/>
  <c r="E495" i="4"/>
  <c r="F487" i="4"/>
  <c r="A487" i="4" s="1"/>
  <c r="E478" i="4"/>
  <c r="E407" i="4"/>
  <c r="F407" i="4"/>
  <c r="A407" i="4" s="1"/>
  <c r="F542" i="4"/>
  <c r="A542" i="4" s="1"/>
  <c r="F410" i="4"/>
  <c r="A410" i="4" s="1"/>
  <c r="E410" i="4"/>
  <c r="F381" i="4"/>
  <c r="A381" i="4" s="1"/>
  <c r="E381" i="4"/>
  <c r="F565" i="4"/>
  <c r="A565" i="4" s="1"/>
  <c r="E526" i="4"/>
  <c r="F526" i="4"/>
  <c r="A526" i="4" s="1"/>
  <c r="F494" i="4"/>
  <c r="A494" i="4" s="1"/>
  <c r="E494" i="4"/>
  <c r="E367" i="4"/>
  <c r="F367" i="4"/>
  <c r="A367" i="4" s="1"/>
  <c r="F550" i="4"/>
  <c r="A550" i="4" s="1"/>
  <c r="F547" i="4"/>
  <c r="A547" i="4" s="1"/>
  <c r="F535" i="4"/>
  <c r="A535" i="4" s="1"/>
  <c r="E541" i="4"/>
  <c r="F541" i="4"/>
  <c r="A541" i="4" s="1"/>
  <c r="F525" i="4"/>
  <c r="A525" i="4" s="1"/>
  <c r="F510" i="4"/>
  <c r="A510" i="4" s="1"/>
  <c r="E493" i="4"/>
  <c r="F493" i="4"/>
  <c r="A493" i="4" s="1"/>
  <c r="F490" i="4"/>
  <c r="A490" i="4" s="1"/>
  <c r="E371" i="4"/>
  <c r="F371" i="4"/>
  <c r="A371" i="4" s="1"/>
  <c r="D559" i="4"/>
  <c r="F532" i="4"/>
  <c r="A532" i="4" s="1"/>
  <c r="F522" i="4"/>
  <c r="A522" i="4" s="1"/>
  <c r="E500" i="4"/>
  <c r="E476" i="4"/>
  <c r="F476" i="4"/>
  <c r="A476" i="4" s="1"/>
  <c r="F413" i="4"/>
  <c r="A413" i="4" s="1"/>
  <c r="E413" i="4"/>
  <c r="F513" i="4"/>
  <c r="A513" i="4" s="1"/>
  <c r="E489" i="4"/>
  <c r="F489" i="4"/>
  <c r="A489" i="4" s="1"/>
  <c r="F374" i="4"/>
  <c r="A374" i="4" s="1"/>
  <c r="E374" i="4"/>
  <c r="F518" i="4"/>
  <c r="A518" i="4" s="1"/>
  <c r="F399" i="4"/>
  <c r="A399" i="4" s="1"/>
  <c r="E399" i="4"/>
  <c r="F363" i="4"/>
  <c r="A363" i="4" s="1"/>
  <c r="E363" i="4"/>
  <c r="F345" i="4"/>
  <c r="A345" i="4" s="1"/>
  <c r="E345" i="4"/>
  <c r="F315" i="4"/>
  <c r="A315" i="4" s="1"/>
  <c r="E315" i="4"/>
  <c r="E398" i="4"/>
  <c r="F395" i="4"/>
  <c r="A395" i="4" s="1"/>
  <c r="F391" i="4"/>
  <c r="A391" i="4" s="1"/>
  <c r="E362" i="4"/>
  <c r="F306" i="4"/>
  <c r="A306" i="4" s="1"/>
  <c r="E306" i="4"/>
  <c r="F339" i="4"/>
  <c r="A339" i="4" s="1"/>
  <c r="E339" i="4"/>
  <c r="E331" i="4"/>
  <c r="F331" i="4"/>
  <c r="A331" i="4" s="1"/>
  <c r="F318" i="4"/>
  <c r="A318" i="4" s="1"/>
  <c r="E318" i="4"/>
  <c r="F459" i="4"/>
  <c r="A459" i="4" s="1"/>
  <c r="E459" i="4"/>
  <c r="E441" i="4"/>
  <c r="E405" i="4"/>
  <c r="E401" i="4"/>
  <c r="F387" i="4"/>
  <c r="A387" i="4" s="1"/>
  <c r="E387" i="4"/>
  <c r="E369" i="4"/>
  <c r="E365" i="4"/>
  <c r="F466" i="4"/>
  <c r="A466" i="4" s="1"/>
  <c r="F434" i="4"/>
  <c r="A434" i="4" s="1"/>
  <c r="F351" i="4"/>
  <c r="A351" i="4" s="1"/>
  <c r="E351" i="4"/>
  <c r="E343" i="4"/>
  <c r="F343" i="4"/>
  <c r="A343" i="4" s="1"/>
  <c r="F330" i="4"/>
  <c r="A330" i="4" s="1"/>
  <c r="E330" i="4"/>
  <c r="E386" i="4"/>
  <c r="F383" i="4"/>
  <c r="A383" i="4" s="1"/>
  <c r="F379" i="4"/>
  <c r="A379" i="4" s="1"/>
  <c r="E358" i="4"/>
  <c r="E354" i="4"/>
  <c r="F322" i="4"/>
  <c r="A322" i="4" s="1"/>
  <c r="E322" i="4"/>
  <c r="F342" i="4"/>
  <c r="A342" i="4" s="1"/>
  <c r="E342" i="4"/>
  <c r="F309" i="4"/>
  <c r="A309" i="4" s="1"/>
  <c r="E309" i="4"/>
  <c r="D433" i="4"/>
  <c r="F245" i="4"/>
  <c r="A245" i="4" s="1"/>
  <c r="E245" i="4"/>
  <c r="F521" i="4"/>
  <c r="A521" i="4" s="1"/>
  <c r="E411" i="4"/>
  <c r="F375" i="4"/>
  <c r="A375" i="4" s="1"/>
  <c r="E375" i="4"/>
  <c r="E347" i="4"/>
  <c r="F347" i="4"/>
  <c r="A347" i="4" s="1"/>
  <c r="F334" i="4"/>
  <c r="A334" i="4" s="1"/>
  <c r="E334" i="4"/>
  <c r="F321" i="4"/>
  <c r="A321" i="4" s="1"/>
  <c r="E321" i="4"/>
  <c r="F554" i="4"/>
  <c r="A554" i="4" s="1"/>
  <c r="F506" i="4"/>
  <c r="A506" i="4" s="1"/>
  <c r="F477" i="4"/>
  <c r="A477" i="4" s="1"/>
  <c r="E461" i="4"/>
  <c r="E450" i="4"/>
  <c r="F447" i="4"/>
  <c r="A447" i="4" s="1"/>
  <c r="E447" i="4"/>
  <c r="E418" i="4"/>
  <c r="E414" i="4"/>
  <c r="E382" i="4"/>
  <c r="E378" i="4"/>
  <c r="E357" i="4"/>
  <c r="F483" i="4"/>
  <c r="A483" i="4" s="1"/>
  <c r="F346" i="4"/>
  <c r="A346" i="4" s="1"/>
  <c r="E346" i="4"/>
  <c r="F333" i="4"/>
  <c r="A333" i="4" s="1"/>
  <c r="E333" i="4"/>
  <c r="F291" i="4"/>
  <c r="A291" i="4" s="1"/>
  <c r="E291" i="4"/>
  <c r="E230" i="4"/>
  <c r="F230" i="4"/>
  <c r="A230" i="4" s="1"/>
  <c r="F451" i="4"/>
  <c r="A451" i="4" s="1"/>
  <c r="F423" i="4"/>
  <c r="A423" i="4" s="1"/>
  <c r="E423" i="4"/>
  <c r="F293" i="4"/>
  <c r="A293" i="4" s="1"/>
  <c r="E275" i="4"/>
  <c r="F275" i="4"/>
  <c r="A275" i="4" s="1"/>
  <c r="F262" i="4"/>
  <c r="A262" i="4" s="1"/>
  <c r="F454" i="4"/>
  <c r="A454" i="4" s="1"/>
  <c r="F426" i="4"/>
  <c r="A426" i="4" s="1"/>
  <c r="E293" i="4"/>
  <c r="E290" i="4"/>
  <c r="E287" i="4"/>
  <c r="F287" i="4"/>
  <c r="A287" i="4" s="1"/>
  <c r="E254" i="4"/>
  <c r="F254" i="4"/>
  <c r="A254" i="4" s="1"/>
  <c r="E251" i="4"/>
  <c r="F251" i="4"/>
  <c r="A251" i="4" s="1"/>
  <c r="F350" i="4"/>
  <c r="A350" i="4" s="1"/>
  <c r="F338" i="4"/>
  <c r="A338" i="4" s="1"/>
  <c r="F335" i="4"/>
  <c r="A335" i="4" s="1"/>
  <c r="F326" i="4"/>
  <c r="A326" i="4" s="1"/>
  <c r="F323" i="4"/>
  <c r="A323" i="4" s="1"/>
  <c r="F314" i="4"/>
  <c r="A314" i="4" s="1"/>
  <c r="F311" i="4"/>
  <c r="A311" i="4" s="1"/>
  <c r="F302" i="4"/>
  <c r="A302" i="4" s="1"/>
  <c r="F299" i="4"/>
  <c r="A299" i="4" s="1"/>
  <c r="F274" i="4"/>
  <c r="A274" i="4" s="1"/>
  <c r="F243" i="4"/>
  <c r="A243" i="4" s="1"/>
  <c r="E243" i="4"/>
  <c r="F286" i="4"/>
  <c r="A286" i="4" s="1"/>
  <c r="E270" i="4"/>
  <c r="F267" i="4"/>
  <c r="A267" i="4" s="1"/>
  <c r="E267" i="4"/>
  <c r="E257" i="4"/>
  <c r="F250" i="4"/>
  <c r="A250" i="4" s="1"/>
  <c r="F319" i="4"/>
  <c r="A319" i="4" s="1"/>
  <c r="E310" i="4"/>
  <c r="F307" i="4"/>
  <c r="A307" i="4" s="1"/>
  <c r="E298" i="4"/>
  <c r="F295" i="4"/>
  <c r="A295" i="4" s="1"/>
  <c r="E242" i="4"/>
  <c r="F242" i="4"/>
  <c r="A242" i="4" s="1"/>
  <c r="E239" i="4"/>
  <c r="F239" i="4"/>
  <c r="A239" i="4" s="1"/>
  <c r="F471" i="4"/>
  <c r="A471" i="4" s="1"/>
  <c r="E471" i="4"/>
  <c r="F446" i="4"/>
  <c r="A446" i="4" s="1"/>
  <c r="F427" i="4"/>
  <c r="A427" i="4" s="1"/>
  <c r="F279" i="4"/>
  <c r="A279" i="4" s="1"/>
  <c r="E279" i="4"/>
  <c r="F269" i="4"/>
  <c r="A269" i="4" s="1"/>
  <c r="E266" i="4"/>
  <c r="F231" i="4"/>
  <c r="A231" i="4" s="1"/>
  <c r="E231" i="4"/>
  <c r="F430" i="4"/>
  <c r="A430" i="4" s="1"/>
  <c r="E263" i="4"/>
  <c r="F263" i="4"/>
  <c r="A263" i="4" s="1"/>
  <c r="F219" i="4"/>
  <c r="A219" i="4" s="1"/>
  <c r="E219" i="4"/>
  <c r="F207" i="4"/>
  <c r="A207" i="4" s="1"/>
  <c r="E207" i="4"/>
  <c r="F195" i="4"/>
  <c r="A195" i="4" s="1"/>
  <c r="E195" i="4"/>
  <c r="F218" i="4"/>
  <c r="A218" i="4" s="1"/>
  <c r="F206" i="4"/>
  <c r="A206" i="4" s="1"/>
  <c r="F194" i="4"/>
  <c r="A194" i="4" s="1"/>
  <c r="F227" i="4"/>
  <c r="A227" i="4" s="1"/>
  <c r="F215" i="4"/>
  <c r="A215" i="4" s="1"/>
  <c r="F203" i="4"/>
  <c r="A203" i="4" s="1"/>
  <c r="F191" i="4"/>
  <c r="A191" i="4" s="1"/>
  <c r="F236" i="4"/>
  <c r="A236" i="4" s="1"/>
  <c r="F224" i="4"/>
  <c r="A224" i="4" s="1"/>
  <c r="F212" i="4"/>
  <c r="A212" i="4" s="1"/>
  <c r="F200" i="4"/>
  <c r="A200" i="4" s="1"/>
  <c r="F80" i="4"/>
  <c r="A80" i="4" s="1"/>
  <c r="F131" i="4"/>
  <c r="E72" i="4"/>
  <c r="F155" i="4"/>
  <c r="F179" i="4"/>
  <c r="F107" i="4"/>
  <c r="A107" i="4" s="1"/>
  <c r="F33" i="4"/>
  <c r="A33" i="4" s="1"/>
  <c r="F57" i="4"/>
  <c r="A57" i="4" s="1"/>
  <c r="F81" i="4"/>
  <c r="A81" i="4" s="1"/>
  <c r="F8" i="4"/>
  <c r="A8" i="4" s="1"/>
  <c r="F9" i="4"/>
  <c r="A9" i="4" s="1"/>
  <c r="F32" i="4"/>
  <c r="A32" i="4" s="1"/>
  <c r="F157" i="4"/>
  <c r="A157" i="4" s="1"/>
  <c r="F133" i="4"/>
  <c r="A133" i="4" s="1"/>
  <c r="F109" i="4"/>
  <c r="A109" i="4" s="1"/>
  <c r="F156" i="4"/>
  <c r="A156" i="4" s="1"/>
  <c r="F132" i="4"/>
  <c r="A132" i="4" s="1"/>
  <c r="E93" i="4"/>
  <c r="F56" i="4"/>
  <c r="A56" i="4" s="1"/>
  <c r="E49" i="4"/>
  <c r="E24" i="4"/>
  <c r="F180" i="4"/>
  <c r="A180" i="4" s="1"/>
  <c r="F108" i="4"/>
  <c r="A108" i="4" s="1"/>
  <c r="E25" i="4"/>
  <c r="E168" i="4"/>
  <c r="E166" i="4"/>
  <c r="E140" i="4"/>
  <c r="E92" i="4"/>
  <c r="E56" i="4"/>
  <c r="E117" i="4"/>
  <c r="E186" i="4"/>
  <c r="A10" i="6"/>
  <c r="A9" i="6"/>
  <c r="A8" i="6"/>
  <c r="A7" i="6"/>
  <c r="E90" i="4"/>
  <c r="E66" i="4"/>
  <c r="E173" i="4"/>
  <c r="E161" i="4"/>
  <c r="E137" i="4"/>
  <c r="E89" i="4"/>
  <c r="E65" i="4"/>
  <c r="E160" i="4"/>
  <c r="E136" i="4"/>
  <c r="E100" i="4"/>
  <c r="E52" i="4"/>
  <c r="E28" i="4"/>
  <c r="E16" i="4"/>
  <c r="E183" i="4"/>
  <c r="E159" i="4"/>
  <c r="E27" i="4"/>
  <c r="E146" i="4"/>
  <c r="A6" i="6"/>
  <c r="E86" i="4"/>
  <c r="A5" i="6"/>
  <c r="E62" i="4"/>
  <c r="A4" i="6"/>
  <c r="E38" i="4"/>
  <c r="A3" i="6"/>
  <c r="E91" i="4"/>
  <c r="F181" i="4"/>
  <c r="A181" i="4" s="1"/>
  <c r="E103" i="4"/>
  <c r="E107" i="4"/>
  <c r="E95" i="4"/>
  <c r="E83" i="4"/>
  <c r="E47" i="4"/>
  <c r="E35" i="4"/>
  <c r="E190" i="4"/>
  <c r="E106" i="4"/>
  <c r="E46" i="4"/>
  <c r="E22" i="4"/>
  <c r="E170" i="4"/>
  <c r="E177" i="4"/>
  <c r="E64" i="4"/>
  <c r="E63" i="4"/>
  <c r="E104" i="4"/>
  <c r="E102" i="4"/>
  <c r="E53" i="4"/>
  <c r="A161" i="4"/>
  <c r="A16" i="4"/>
  <c r="A88" i="4"/>
  <c r="A89" i="4"/>
  <c r="A17" i="4"/>
  <c r="A77" i="4"/>
  <c r="A5" i="4"/>
  <c r="A65" i="4"/>
  <c r="A64" i="4"/>
  <c r="A53" i="4"/>
  <c r="A52" i="4"/>
  <c r="A113" i="4"/>
  <c r="A41" i="4"/>
  <c r="A112" i="4"/>
  <c r="A40" i="4"/>
  <c r="A28" i="4"/>
  <c r="A114" i="4"/>
  <c r="A102" i="4"/>
  <c r="A78" i="4"/>
  <c r="A66" i="4"/>
  <c r="A54" i="4"/>
  <c r="A42" i="4"/>
  <c r="A18" i="4"/>
  <c r="A6" i="4"/>
  <c r="A2" i="4"/>
  <c r="A63" i="4"/>
  <c r="A111" i="4"/>
  <c r="A99" i="4"/>
  <c r="A87" i="4"/>
  <c r="A75" i="4"/>
  <c r="A51" i="4"/>
  <c r="A39" i="4"/>
  <c r="A27" i="4"/>
  <c r="A15" i="4"/>
  <c r="A3" i="4"/>
  <c r="A130" i="4"/>
  <c r="A110" i="4"/>
  <c r="A98" i="4"/>
  <c r="A86" i="4"/>
  <c r="A74" i="4"/>
  <c r="A62" i="4"/>
  <c r="A50" i="4"/>
  <c r="A38" i="4"/>
  <c r="A26" i="4"/>
  <c r="A14" i="4"/>
  <c r="A121" i="4"/>
  <c r="A97" i="4"/>
  <c r="A85" i="4"/>
  <c r="A73" i="4"/>
  <c r="A61" i="4"/>
  <c r="A49" i="4"/>
  <c r="A37" i="4"/>
  <c r="A25" i="4"/>
  <c r="A13" i="4"/>
  <c r="A120" i="4"/>
  <c r="A84" i="4"/>
  <c r="A72" i="4"/>
  <c r="A60" i="4"/>
  <c r="A48" i="4"/>
  <c r="A36" i="4"/>
  <c r="A24" i="4"/>
  <c r="A12" i="4"/>
  <c r="A118" i="4"/>
  <c r="A106" i="4"/>
  <c r="A94" i="4"/>
  <c r="A82" i="4"/>
  <c r="A70" i="4"/>
  <c r="A58" i="4"/>
  <c r="A46" i="4"/>
  <c r="A34" i="4"/>
  <c r="A22" i="4"/>
  <c r="A10" i="4"/>
  <c r="A117" i="4"/>
  <c r="A105" i="4"/>
  <c r="A93" i="4"/>
  <c r="A69" i="4"/>
  <c r="A45" i="4"/>
  <c r="A21" i="4"/>
  <c r="A116" i="4"/>
  <c r="A104" i="4"/>
  <c r="A92" i="4"/>
  <c r="A68" i="4"/>
  <c r="A44" i="4"/>
  <c r="A20" i="4"/>
  <c r="A185" i="4"/>
  <c r="A184" i="4"/>
  <c r="A172" i="4"/>
  <c r="A160" i="4"/>
  <c r="A148" i="4"/>
  <c r="A136" i="4"/>
  <c r="A124" i="4"/>
  <c r="A149" i="4"/>
  <c r="A137" i="4"/>
  <c r="A125" i="4"/>
  <c r="A173" i="4"/>
  <c r="A190" i="4"/>
  <c r="A178" i="4"/>
  <c r="A166" i="4"/>
  <c r="A154" i="4"/>
  <c r="A182" i="4"/>
  <c r="A170" i="4"/>
  <c r="A158" i="4"/>
  <c r="A146" i="4"/>
  <c r="A134" i="4"/>
  <c r="A169" i="4"/>
  <c r="A145" i="4"/>
  <c r="A168" i="4"/>
  <c r="A144" i="4"/>
  <c r="A142" i="4"/>
  <c r="A176" i="4"/>
  <c r="A152" i="4"/>
  <c r="A128" i="4"/>
  <c r="A188" i="4"/>
  <c r="A164" i="4"/>
  <c r="A140" i="4"/>
  <c r="A186" i="4"/>
  <c r="A174" i="4"/>
  <c r="A162" i="4"/>
  <c r="A150" i="4"/>
  <c r="A138" i="4"/>
  <c r="A126" i="4"/>
  <c r="A189" i="4"/>
  <c r="A177" i="4"/>
  <c r="A165" i="4"/>
  <c r="A153" i="4"/>
  <c r="A141" i="4"/>
  <c r="A129" i="4"/>
  <c r="A183" i="4"/>
  <c r="A122" i="4"/>
  <c r="A115" i="4"/>
  <c r="A67" i="4"/>
  <c r="A43" i="4"/>
  <c r="A103" i="4"/>
  <c r="A91" i="4"/>
  <c r="A79" i="4"/>
  <c r="A55" i="4"/>
  <c r="A31" i="4"/>
  <c r="A19" i="4"/>
  <c r="A7" i="4"/>
  <c r="A90" i="4"/>
  <c r="A30" i="4"/>
  <c r="A101" i="4"/>
  <c r="A29" i="4"/>
  <c r="A100" i="4"/>
  <c r="A76" i="4"/>
  <c r="A4" i="4"/>
  <c r="A119" i="4"/>
  <c r="A83" i="4"/>
  <c r="A59" i="4"/>
  <c r="A23" i="4"/>
  <c r="A95" i="4"/>
  <c r="A71" i="4"/>
  <c r="A47" i="4"/>
  <c r="A35" i="4"/>
  <c r="A11" i="4"/>
  <c r="A96" i="4"/>
  <c r="E153" i="4"/>
  <c r="E29" i="4"/>
  <c r="E172" i="4"/>
  <c r="E148" i="4"/>
  <c r="E181" i="4"/>
  <c r="E169" i="4"/>
  <c r="E180" i="4"/>
  <c r="E32" i="4"/>
  <c r="E188" i="4"/>
  <c r="E45" i="4"/>
  <c r="E54" i="4"/>
  <c r="E60" i="4"/>
  <c r="E61" i="4"/>
  <c r="E68" i="4"/>
  <c r="E73" i="4"/>
  <c r="E76" i="4"/>
  <c r="E77" i="4"/>
  <c r="E78" i="4"/>
  <c r="E79" i="4"/>
  <c r="E80" i="4"/>
  <c r="E81" i="4"/>
  <c r="E96" i="4"/>
  <c r="E101" i="4"/>
  <c r="E105" i="4"/>
  <c r="E120" i="4"/>
  <c r="E129" i="4"/>
  <c r="E556" i="4" l="1"/>
  <c r="F416" i="4"/>
  <c r="A416" i="4" s="1"/>
  <c r="F397" i="4"/>
  <c r="A397" i="4" s="1"/>
  <c r="F468" i="4"/>
  <c r="A468" i="4" s="1"/>
  <c r="F456" i="4"/>
  <c r="A456" i="4" s="1"/>
  <c r="F484" i="4"/>
  <c r="A484" i="4" s="1"/>
  <c r="E545" i="4"/>
  <c r="F545" i="4"/>
  <c r="A545" i="4" s="1"/>
  <c r="E549" i="4"/>
  <c r="F549" i="4"/>
  <c r="A549" i="4" s="1"/>
  <c r="F557" i="4"/>
  <c r="A557" i="4" s="1"/>
  <c r="E557" i="4"/>
  <c r="E559" i="4"/>
  <c r="F559" i="4"/>
  <c r="A559" i="4" s="1"/>
  <c r="E443" i="4"/>
  <c r="F443" i="4"/>
  <c r="A443" i="4" s="1"/>
  <c r="E433" i="4"/>
  <c r="F433" i="4"/>
  <c r="A433" i="4" s="1"/>
  <c r="E491" i="4"/>
  <c r="F491" i="4"/>
  <c r="A491" i="4" s="1"/>
  <c r="E36" i="4"/>
  <c r="E157" i="4"/>
  <c r="E108" i="4"/>
  <c r="E18" i="4"/>
  <c r="E20" i="4"/>
  <c r="E69" i="4"/>
  <c r="E98" i="4"/>
  <c r="E94" i="4"/>
  <c r="E85" i="4"/>
  <c r="E182" i="4"/>
  <c r="E17" i="4"/>
  <c r="E48" i="4"/>
  <c r="E97" i="4"/>
  <c r="E162" i="4"/>
  <c r="E184" i="4"/>
  <c r="E10" i="4"/>
  <c r="E119" i="4"/>
  <c r="E21" i="4"/>
  <c r="E33" i="4"/>
  <c r="E154" i="4"/>
  <c r="E113" i="4"/>
  <c r="E19" i="4"/>
  <c r="E158" i="4"/>
  <c r="E189" i="4"/>
  <c r="E34" i="4"/>
  <c r="E142" i="4"/>
  <c r="E115" i="4"/>
  <c r="E178" i="4"/>
  <c r="E88" i="4"/>
  <c r="E84" i="4"/>
  <c r="E111" i="4"/>
  <c r="E15" i="4"/>
  <c r="E26" i="4"/>
  <c r="E40" i="4"/>
  <c r="E99" i="4"/>
  <c r="E109" i="4"/>
  <c r="E130" i="4"/>
  <c r="E122" i="4"/>
  <c r="E44" i="4"/>
  <c r="E31" i="4"/>
  <c r="E121" i="4"/>
  <c r="E43" i="4"/>
  <c r="E42" i="4"/>
  <c r="E165" i="4"/>
  <c r="E70" i="4"/>
  <c r="E82" i="4"/>
  <c r="E152" i="4"/>
  <c r="E37" i="4"/>
  <c r="E150" i="4"/>
  <c r="E8" i="4"/>
  <c r="E51" i="4"/>
  <c r="E126" i="4"/>
  <c r="E58" i="4"/>
  <c r="E128" i="4"/>
  <c r="E138" i="4"/>
  <c r="E74" i="4"/>
  <c r="E23" i="4"/>
  <c r="E141" i="4"/>
  <c r="E155" i="4"/>
  <c r="E50" i="4"/>
  <c r="E110" i="4"/>
  <c r="E174" i="4"/>
  <c r="E41" i="4"/>
  <c r="E75" i="4"/>
  <c r="E30" i="4"/>
  <c r="E87" i="4"/>
  <c r="E39" i="4"/>
  <c r="E118" i="4"/>
  <c r="E112" i="4"/>
  <c r="E149" i="4"/>
  <c r="E71" i="4"/>
  <c r="E59" i="4"/>
  <c r="E176" i="4"/>
  <c r="E156" i="4"/>
  <c r="E57" i="4"/>
  <c r="E185" i="4"/>
  <c r="E9" i="4"/>
  <c r="E164" i="4"/>
  <c r="E67" i="4"/>
  <c r="E55" i="4"/>
  <c r="E116" i="4"/>
  <c r="E6" i="4"/>
  <c r="E7" i="4"/>
  <c r="E167" i="4"/>
  <c r="E124" i="4"/>
  <c r="E147" i="4"/>
  <c r="E171" i="4"/>
  <c r="E125" i="4"/>
  <c r="E187" i="4"/>
  <c r="E179" i="4"/>
  <c r="E13" i="4"/>
  <c r="E139" i="4"/>
  <c r="E123" i="4"/>
  <c r="E133" i="4"/>
  <c r="E14" i="4"/>
  <c r="E134" i="4"/>
  <c r="A159" i="4"/>
  <c r="E175" i="4"/>
  <c r="E5" i="4"/>
  <c r="E3" i="4"/>
  <c r="E143" i="4"/>
  <c r="E4" i="4"/>
  <c r="E163" i="4"/>
  <c r="E151" i="4"/>
  <c r="A131" i="4"/>
  <c r="A151" i="4"/>
  <c r="A155" i="4"/>
  <c r="A163" i="4"/>
  <c r="A171" i="4"/>
  <c r="A167" i="4"/>
  <c r="A123" i="4"/>
  <c r="A175" i="4"/>
  <c r="A143" i="4"/>
  <c r="A187" i="4"/>
  <c r="A179" i="4"/>
  <c r="A127" i="4"/>
  <c r="A147" i="4"/>
  <c r="A135" i="4"/>
  <c r="A139" i="4"/>
  <c r="E131" i="4"/>
  <c r="E114" i="4"/>
  <c r="E127" i="4"/>
  <c r="E132" i="4"/>
  <c r="E145" i="4"/>
  <c r="E12" i="4"/>
  <c r="E144" i="4"/>
  <c r="E11" i="4"/>
  <c r="E135" i="4"/>
  <c r="E2" i="4"/>
</calcChain>
</file>

<file path=xl/sharedStrings.xml><?xml version="1.0" encoding="utf-8"?>
<sst xmlns="http://schemas.openxmlformats.org/spreadsheetml/2006/main" count="1913" uniqueCount="223">
  <si>
    <t>TO</t>
  </si>
  <si>
    <t>tech</t>
  </si>
  <si>
    <t>regions</t>
  </si>
  <si>
    <t>periods</t>
  </si>
  <si>
    <t>group_name</t>
  </si>
  <si>
    <t>min_share_g</t>
  </si>
  <si>
    <t>tech_desc</t>
  </si>
  <si>
    <t>notes</t>
  </si>
  <si>
    <t>NGA</t>
  </si>
  <si>
    <t>HH2</t>
  </si>
  <si>
    <t>DSL</t>
  </si>
  <si>
    <t>GAS</t>
  </si>
  <si>
    <t>RDSL</t>
  </si>
  <si>
    <t>BELC</t>
  </si>
  <si>
    <t>Service</t>
  </si>
  <si>
    <t>technology</t>
  </si>
  <si>
    <t>Energy</t>
  </si>
  <si>
    <t>Include</t>
  </si>
  <si>
    <t>act_fraction</t>
  </si>
  <si>
    <t>PASTRAROACAR___RSHCONVNGA_EX</t>
  </si>
  <si>
    <t>PASTRAROACAR___RSHCONVGAS_EX</t>
  </si>
  <si>
    <t>PASTRAROACAR___RSHCONVDSL_EX</t>
  </si>
  <si>
    <t>PASTRAROACAR___RSHCONVPRO_EX</t>
  </si>
  <si>
    <t>PASTRAROACAR___TAXCONVNGA_EX</t>
  </si>
  <si>
    <t>PASTRAROACAR___TAXCONVGAS_EX</t>
  </si>
  <si>
    <t>PASTRAROACAR___TAXCONVDSL_EX</t>
  </si>
  <si>
    <t>PASTRAROACAR___TAXCONVPRO_EX</t>
  </si>
  <si>
    <t>PASTRAROACAR___ADRCONVNGA_EX</t>
  </si>
  <si>
    <t>PASTRAROACAR___ADRCONVGAS_EX</t>
  </si>
  <si>
    <t>PASTRAROACAR___ADRCONVDSL_EX</t>
  </si>
  <si>
    <t>PASTRAROACAR___ADRCONVPRO_EX</t>
  </si>
  <si>
    <t>PASTRAROACAR___APGCONVNGA_EX</t>
  </si>
  <si>
    <t>PASTRAROACAR___APGCONVGAS_EX</t>
  </si>
  <si>
    <t>PASTRAROACAR___APGCONVDSL_EX</t>
  </si>
  <si>
    <t>PASTRAROACAR___APGCONVPRO_EX</t>
  </si>
  <si>
    <t>PASTRAROATRULGTRSHCONVNGA_EX</t>
  </si>
  <si>
    <t>PASTRAROATRULGTRSHCONVGAS_EX</t>
  </si>
  <si>
    <t>PASTRAROATRULGTRSHCONVDSL_EX</t>
  </si>
  <si>
    <t>PASTRAROATRULGTRSHCONVPRO_EX</t>
  </si>
  <si>
    <t>PASTRAROATRULGTTAXCONVNGA_EX</t>
  </si>
  <si>
    <t>PASTRAROATRULGTTAXCONVGAS_EX</t>
  </si>
  <si>
    <t>PASTRAROATRULGTTAXCONVDSL_EX</t>
  </si>
  <si>
    <t>PASTRAROATRULGTTAXCONVPRO_EX</t>
  </si>
  <si>
    <t>PASTRAROATRULGTADRCONVNGA_EX</t>
  </si>
  <si>
    <t>PASTRAROATRULGTADRCONVGAS_EX</t>
  </si>
  <si>
    <t>PASTRAROATRULGTADRCONVDSL_EX</t>
  </si>
  <si>
    <t>PASTRAROATRULGTADRCONVPRO_EX</t>
  </si>
  <si>
    <t>PASTRAROATRULGTAPGCONVNGA_EX</t>
  </si>
  <si>
    <t>PASTRAROATRULGTAPGCONVGAS_EX</t>
  </si>
  <si>
    <t>PASTRAROATRULGTAPGCONVDSL_EX</t>
  </si>
  <si>
    <t>PASTRAROATRULGTAPGCONVPRO_EX</t>
  </si>
  <si>
    <t>PASTRAROAMOR______CONVGAS_EX</t>
  </si>
  <si>
    <t>PASTRAROACAR___ADRBEV320BELC____23</t>
  </si>
  <si>
    <t>PASTRAROACAR___ADRBEV480BELC____23</t>
  </si>
  <si>
    <t>PASTRAROACAR___ADRBEV640BELC____23</t>
  </si>
  <si>
    <t>PASTRAROACAR___ADRCELLHH2____23</t>
  </si>
  <si>
    <t>PASTRAROACAR___ADRCONVDSL____16</t>
  </si>
  <si>
    <t>PASTRAROACAR___ADRCONVDSL____23</t>
  </si>
  <si>
    <t>PASTRAROACAR___ADRCONVGAS____16</t>
  </si>
  <si>
    <t>PASTRAROACAR___ADRCONVGAS____23</t>
  </si>
  <si>
    <t>PASTRAROACAR___ADRCONVNGA____16</t>
  </si>
  <si>
    <t>PASTRAROACAR___ADRCONVNGA____23</t>
  </si>
  <si>
    <t>PASTRAROACAR___ADRCONVNGABIF_23</t>
  </si>
  <si>
    <t>PASTRAROACAR___ADRCONVPRO____16</t>
  </si>
  <si>
    <t>PASTRAROACAR___ADRCONVPRO____23</t>
  </si>
  <si>
    <t>PASTRAROACAR___ADRCONVPROBIF_23</t>
  </si>
  <si>
    <t>PASTRAROACAR___ADRCONVRDSL____23</t>
  </si>
  <si>
    <t>PASTRAROACAR___ADRHYBDSL____23</t>
  </si>
  <si>
    <t>PASTRAROACAR___ADRHYBGAS____23</t>
  </si>
  <si>
    <t>PASTRAROACAR___ADRHYBRDSL____23</t>
  </si>
  <si>
    <t>PASTRAROACAR___ADRPHEVGASELC_23</t>
  </si>
  <si>
    <t>PASTRAROACAR___APGBEV320BELC____23</t>
  </si>
  <si>
    <t>PASTRAROACAR___APGBEV480BELC____23</t>
  </si>
  <si>
    <t>PASTRAROACAR___APGBEV640BELC____23</t>
  </si>
  <si>
    <t>PASTRAROACAR___APGCELLHH2____23</t>
  </si>
  <si>
    <t>PASTRAROACAR___APGCONVDSL____16</t>
  </si>
  <si>
    <t>PASTRAROACAR___APGCONVDSL____23</t>
  </si>
  <si>
    <t>PASTRAROACAR___APGCONVGAS____16</t>
  </si>
  <si>
    <t>PASTRAROACAR___APGCONVGAS____23</t>
  </si>
  <si>
    <t>PASTRAROACAR___APGCONVNGA____16</t>
  </si>
  <si>
    <t>PASTRAROACAR___APGCONVNGA____23</t>
  </si>
  <si>
    <t>PASTRAROACAR___APGCONVNGABIF_23</t>
  </si>
  <si>
    <t>PASTRAROACAR___APGCONVPRO____16</t>
  </si>
  <si>
    <t>PASTRAROACAR___APGCONVPRO____23</t>
  </si>
  <si>
    <t>PASTRAROACAR___APGCONVPROBIF_23</t>
  </si>
  <si>
    <t>PASTRAROACAR___APGCONVRDSL____23</t>
  </si>
  <si>
    <t>PASTRAROACAR___APGHYBDSL____23</t>
  </si>
  <si>
    <t>PASTRAROACAR___APGHYBGAS____23</t>
  </si>
  <si>
    <t>PASTRAROACAR___APGHYBRDSL____23</t>
  </si>
  <si>
    <t>PASTRAROACAR___APGPHEVGASELC_23</t>
  </si>
  <si>
    <t>PASTRAROACAR___RSHBEV320BELC____23</t>
  </si>
  <si>
    <t>PASTRAROACAR___RSHBEV480BELC____23</t>
  </si>
  <si>
    <t>PASTRAROACAR___RSHBEV640BELC____23</t>
  </si>
  <si>
    <t>PASTRAROACAR___RSHCELLHH2____23</t>
  </si>
  <si>
    <t>PASTRAROACAR___RSHCONVDSL____16</t>
  </si>
  <si>
    <t>PASTRAROACAR___RSHCONVDSL____23</t>
  </si>
  <si>
    <t>PASTRAROACAR___RSHCONVGAS____16</t>
  </si>
  <si>
    <t>PASTRAROACAR___RSHCONVGAS____23</t>
  </si>
  <si>
    <t>PASTRAROACAR___RSHCONVNGA____16</t>
  </si>
  <si>
    <t>PASTRAROACAR___RSHCONVNGA____23</t>
  </si>
  <si>
    <t>PASTRAROACAR___RSHCONVNGABIF_23</t>
  </si>
  <si>
    <t>PASTRAROACAR___RSHCONVPRO____16</t>
  </si>
  <si>
    <t>PASTRAROACAR___RSHCONVPRO____23</t>
  </si>
  <si>
    <t>PASTRAROACAR___RSHCONVPROBIF_23</t>
  </si>
  <si>
    <t>PASTRAROACAR___RSHCONVRDSL____23</t>
  </si>
  <si>
    <t>PASTRAROACAR___RSHHYBDSL____23</t>
  </si>
  <si>
    <t>PASTRAROACAR___RSHHYBGAS____23</t>
  </si>
  <si>
    <t>PASTRAROACAR___RSHHYBRDSL____23</t>
  </si>
  <si>
    <t>PASTRAROACAR___RSHPHEVGASELC_23</t>
  </si>
  <si>
    <t>PASTRAROACAR___TAXBEV320BELC____23</t>
  </si>
  <si>
    <t>PASTRAROACAR___TAXBEV480BELC____23</t>
  </si>
  <si>
    <t>PASTRAROACAR___TAXBEV640BELC____23</t>
  </si>
  <si>
    <t>PASTRAROACAR___TAXCELLHH2____23</t>
  </si>
  <si>
    <t>PASTRAROACAR___TAXCONVDSL____16</t>
  </si>
  <si>
    <t>PASTRAROACAR___TAXCONVDSL____23</t>
  </si>
  <si>
    <t>PASTRAROACAR___TAXCONVGAS____16</t>
  </si>
  <si>
    <t>PASTRAROACAR___TAXCONVGAS____23</t>
  </si>
  <si>
    <t>PASTRAROACAR___TAXCONVNGA____16</t>
  </si>
  <si>
    <t>PASTRAROACAR___TAXCONVNGA____23</t>
  </si>
  <si>
    <t>PASTRAROACAR___TAXCONVNGABIF_23</t>
  </si>
  <si>
    <t>PASTRAROACAR___TAXCONVPRO____16</t>
  </si>
  <si>
    <t>PASTRAROACAR___TAXCONVPRO____23</t>
  </si>
  <si>
    <t>PASTRAROACAR___TAXCONVPROBIF_23</t>
  </si>
  <si>
    <t>PASTRAROACAR___TAXCONVRDSL____23</t>
  </si>
  <si>
    <t>PASTRAROACAR___TAXHYBDSL____23</t>
  </si>
  <si>
    <t>PASTRAROACAR___TAXHYBGAS____23</t>
  </si>
  <si>
    <t>PASTRAROACAR___TAXHYBRDSL____23</t>
  </si>
  <si>
    <t>PASTRAROACAR___TAXPHEVGASELC_23</t>
  </si>
  <si>
    <t>PASTRAROAMOR______BEVBELC____23</t>
  </si>
  <si>
    <t>PASTRAROAMOR______CONVGAS____16</t>
  </si>
  <si>
    <t>PASTRAROAMOR______CONVGAS____23</t>
  </si>
  <si>
    <t>PASTRAROATRULGTADRBEV320BELC____23</t>
  </si>
  <si>
    <t>PASTRAROATRULGTADRBEV480BELC____23</t>
  </si>
  <si>
    <t>PASTRAROATRULGTADRBEV640BELC____23</t>
  </si>
  <si>
    <t>PASTRAROATRULGTADRCELLHH2____23</t>
  </si>
  <si>
    <t>PASTRAROATRULGTADRCONVDSL____16</t>
  </si>
  <si>
    <t>PASTRAROATRULGTADRCONVDSL____23</t>
  </si>
  <si>
    <t>PASTRAROATRULGTADRCONVGAS____16</t>
  </si>
  <si>
    <t>PASTRAROATRULGTADRCONVGAS____23</t>
  </si>
  <si>
    <t>PASTRAROATRULGTADRCONVNGA____16</t>
  </si>
  <si>
    <t>PASTRAROATRULGTADRCONVNGA____23</t>
  </si>
  <si>
    <t>PASTRAROATRULGTADRCONVNGABIF_23</t>
  </si>
  <si>
    <t>PASTRAROATRULGTADRCONVPRO____16</t>
  </si>
  <si>
    <t>PASTRAROATRULGTADRCONVPRO____23</t>
  </si>
  <si>
    <t>PASTRAROATRULGTADRCONVPROBIF_23</t>
  </si>
  <si>
    <t>PASTRAROATRULGTADRCONVRDSL____23</t>
  </si>
  <si>
    <t>PASTRAROATRULGTADRHYBDSL____23</t>
  </si>
  <si>
    <t>PASTRAROATRULGTADRHYBGAS____23</t>
  </si>
  <si>
    <t>PASTRAROATRULGTADRHYBRDSL____23</t>
  </si>
  <si>
    <t>PASTRAROATRULGTADRPHEVGASELC_23</t>
  </si>
  <si>
    <t>PASTRAROATRULGTAPGBEV320BELC____23</t>
  </si>
  <si>
    <t>PASTRAROATRULGTAPGBEV480BELC____23</t>
  </si>
  <si>
    <t>PASTRAROATRULGTAPGBEV640BELC____23</t>
  </si>
  <si>
    <t>PASTRAROATRULGTAPGCELLHH2____23</t>
  </si>
  <si>
    <t>PASTRAROATRULGTAPGCONVDSL____16</t>
  </si>
  <si>
    <t>PASTRAROATRULGTAPGCONVDSL____23</t>
  </si>
  <si>
    <t>PASTRAROATRULGTAPGCONVGAS____16</t>
  </si>
  <si>
    <t>PASTRAROATRULGTAPGCONVGAS____23</t>
  </si>
  <si>
    <t>PASTRAROATRULGTAPGCONVNGA____16</t>
  </si>
  <si>
    <t>PASTRAROATRULGTAPGCONVNGA____23</t>
  </si>
  <si>
    <t>PASTRAROATRULGTAPGCONVNGABIF_23</t>
  </si>
  <si>
    <t>PASTRAROATRULGTAPGCONVPRO____16</t>
  </si>
  <si>
    <t>PASTRAROATRULGTAPGCONVPRO____23</t>
  </si>
  <si>
    <t>PASTRAROATRULGTAPGCONVPROBIF_23</t>
  </si>
  <si>
    <t>PASTRAROATRULGTAPGCONVRDSL____23</t>
  </si>
  <si>
    <t>PASTRAROATRULGTAPGHYBDSL____23</t>
  </si>
  <si>
    <t>PASTRAROATRULGTAPGHYBGAS____23</t>
  </si>
  <si>
    <t>PASTRAROATRULGTAPGHYBRDSL____23</t>
  </si>
  <si>
    <t>PASTRAROATRULGTAPGPHEVGASELC_23</t>
  </si>
  <si>
    <t>PASTRAROATRULGTRSHBEV320BELC____23</t>
  </si>
  <si>
    <t>PASTRAROATRULGTRSHBEV480BELC____23</t>
  </si>
  <si>
    <t>PASTRAROATRULGTRSHBEV640BELC____23</t>
  </si>
  <si>
    <t>PASTRAROATRULGTRSHCELLHH2____23</t>
  </si>
  <si>
    <t>PASTRAROATRULGTRSHCONVDSL____16</t>
  </si>
  <si>
    <t>PASTRAROATRULGTRSHCONVDSL____23</t>
  </si>
  <si>
    <t>PASTRAROATRULGTRSHCONVGAS____16</t>
  </si>
  <si>
    <t>PASTRAROATRULGTRSHCONVGAS____23</t>
  </si>
  <si>
    <t>PASTRAROATRULGTRSHCONVNGA____16</t>
  </si>
  <si>
    <t>PASTRAROATRULGTRSHCONVNGA____23</t>
  </si>
  <si>
    <t>PASTRAROATRULGTRSHCONVNGABIF_23</t>
  </si>
  <si>
    <t>PASTRAROATRULGTRSHCONVPRO____16</t>
  </si>
  <si>
    <t>PASTRAROATRULGTRSHCONVPRO____23</t>
  </si>
  <si>
    <t>PASTRAROATRULGTRSHCONVPROBIF_23</t>
  </si>
  <si>
    <t>PASTRAROATRULGTRSHCONVRDSL____23</t>
  </si>
  <si>
    <t>PASTRAROATRULGTRSHHYBDSL____23</t>
  </si>
  <si>
    <t>PASTRAROATRULGTRSHHYBGAS____23</t>
  </si>
  <si>
    <t>PASTRAROATRULGTRSHHYBRDSL____23</t>
  </si>
  <si>
    <t>PASTRAROATRULGTRSHPHEVGASELC_23</t>
  </si>
  <si>
    <t>PASTRAROATRULGTTAXBEV320BELC____23</t>
  </si>
  <si>
    <t>PASTRAROATRULGTTAXBEV480BELC____23</t>
  </si>
  <si>
    <t>PASTRAROATRULGTTAXBEV640BELC____23</t>
  </si>
  <si>
    <t>PASTRAROATRULGTTAXCELLHH2____23</t>
  </si>
  <si>
    <t>PASTRAROATRULGTTAXCONVDSL____16</t>
  </si>
  <si>
    <t>PASTRAROATRULGTTAXCONVDSL____23</t>
  </si>
  <si>
    <t>PASTRAROATRULGTTAXCONVGAS____16</t>
  </si>
  <si>
    <t>PASTRAROATRULGTTAXCONVGAS____23</t>
  </si>
  <si>
    <t>PASTRAROATRULGTTAXCONVNGA____16</t>
  </si>
  <si>
    <t>PASTRAROATRULGTTAXCONVNGA____23</t>
  </si>
  <si>
    <t>PASTRAROATRULGTTAXCONVNGABIF_23</t>
  </si>
  <si>
    <t>PASTRAROATRULGTTAXCONVPRO____16</t>
  </si>
  <si>
    <t>PASTRAROATRULGTTAXCONVPRO____23</t>
  </si>
  <si>
    <t>PASTRAROATRULGTTAXCONVPROBIF_23</t>
  </si>
  <si>
    <t>PASTRAROATRULGTTAXCONVRDSL____23</t>
  </si>
  <si>
    <t>PASTRAROATRULGTTAXHYBDSL____23</t>
  </si>
  <si>
    <t>PASTRAROATRULGTTAXHYBGAS____23</t>
  </si>
  <si>
    <t>PASTRAROATRULGTTAXHYBRDSL____23</t>
  </si>
  <si>
    <t>PASTRAROATRULGTTAXPHEVGASELC_23</t>
  </si>
  <si>
    <t>PRO</t>
  </si>
  <si>
    <t>RSH</t>
  </si>
  <si>
    <t>TAX</t>
  </si>
  <si>
    <t>ADR</t>
  </si>
  <si>
    <t>APG</t>
  </si>
  <si>
    <t>___</t>
  </si>
  <si>
    <t>Type 2</t>
  </si>
  <si>
    <t>LGT</t>
  </si>
  <si>
    <t>Type 1</t>
  </si>
  <si>
    <t>CAR</t>
  </si>
  <si>
    <t>TRU</t>
  </si>
  <si>
    <t>MOR</t>
  </si>
  <si>
    <t>Mode</t>
  </si>
  <si>
    <t>ROA</t>
  </si>
  <si>
    <t>ID</t>
  </si>
  <si>
    <t>Net-Zero2050TransportPolicy-5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</si>
</sst>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DD29-B30D-4073-ACD1-00E14016AA2B}">
  <sheetPr>
    <tabColor rgb="FFFF0000"/>
  </sheetPr>
  <dimension ref="A1:AB190"/>
  <sheetViews>
    <sheetView topLeftCell="A79" zoomScale="85" zoomScaleNormal="85" workbookViewId="0">
      <selection activeCell="R96" sqref="R96"/>
    </sheetView>
  </sheetViews>
  <sheetFormatPr defaultRowHeight="15" x14ac:dyDescent="0.25"/>
  <cols>
    <col min="1" max="1" width="15.42578125" bestFit="1" customWidth="1"/>
    <col min="2" max="5" width="10.7109375" customWidth="1"/>
    <col min="6" max="6" width="40.5703125" bestFit="1" customWidth="1"/>
  </cols>
  <sheetData>
    <row r="1" spans="1:28" x14ac:dyDescent="0.25">
      <c r="A1" s="1" t="s">
        <v>221</v>
      </c>
      <c r="B1" s="1" t="s">
        <v>219</v>
      </c>
      <c r="C1" s="1" t="s">
        <v>215</v>
      </c>
      <c r="D1" s="1" t="s">
        <v>213</v>
      </c>
      <c r="E1" s="1" t="s">
        <v>14</v>
      </c>
      <c r="F1" s="1" t="s">
        <v>15</v>
      </c>
      <c r="G1" s="1" t="s">
        <v>16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28" ht="13.9" customHeight="1" x14ac:dyDescent="0.25">
      <c r="A2" s="1"/>
      <c r="B2" s="1"/>
      <c r="C2" s="1"/>
      <c r="D2" s="1"/>
      <c r="E2" s="1"/>
      <c r="F2" s="1"/>
      <c r="G2" s="1"/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t="str">
        <f>B3&amp;C3&amp;D3&amp;E3</f>
        <v>ROACAR___ADR</v>
      </c>
      <c r="B3" t="s">
        <v>220</v>
      </c>
      <c r="C3" t="s">
        <v>216</v>
      </c>
      <c r="D3" t="s">
        <v>212</v>
      </c>
      <c r="E3" t="s">
        <v>210</v>
      </c>
      <c r="F3" t="s">
        <v>27</v>
      </c>
      <c r="G3" t="s">
        <v>8</v>
      </c>
    </row>
    <row r="4" spans="1:28" x14ac:dyDescent="0.25">
      <c r="A4" t="str">
        <f t="shared" ref="A4:A32" si="0">B4&amp;C4&amp;D4&amp;E4</f>
        <v>ROACAR___ADR</v>
      </c>
      <c r="B4" t="s">
        <v>220</v>
      </c>
      <c r="C4" t="s">
        <v>216</v>
      </c>
      <c r="D4" t="s">
        <v>212</v>
      </c>
      <c r="E4" t="s">
        <v>210</v>
      </c>
      <c r="F4" t="s">
        <v>28</v>
      </c>
      <c r="G4" t="s">
        <v>11</v>
      </c>
    </row>
    <row r="5" spans="1:28" x14ac:dyDescent="0.25">
      <c r="A5" t="str">
        <f t="shared" si="0"/>
        <v>ROACAR___ADR</v>
      </c>
      <c r="B5" t="s">
        <v>220</v>
      </c>
      <c r="C5" t="s">
        <v>216</v>
      </c>
      <c r="D5" t="s">
        <v>212</v>
      </c>
      <c r="E5" t="s">
        <v>210</v>
      </c>
      <c r="F5" t="s">
        <v>29</v>
      </c>
      <c r="G5" t="s">
        <v>10</v>
      </c>
    </row>
    <row r="6" spans="1:28" x14ac:dyDescent="0.25">
      <c r="A6" t="str">
        <f t="shared" si="0"/>
        <v>ROACAR___ADR</v>
      </c>
      <c r="B6" t="s">
        <v>220</v>
      </c>
      <c r="C6" t="s">
        <v>216</v>
      </c>
      <c r="D6" t="s">
        <v>212</v>
      </c>
      <c r="E6" t="s">
        <v>210</v>
      </c>
      <c r="F6" t="s">
        <v>30</v>
      </c>
      <c r="G6" t="s">
        <v>207</v>
      </c>
    </row>
    <row r="7" spans="1:28" x14ac:dyDescent="0.25">
      <c r="A7" t="str">
        <f t="shared" si="0"/>
        <v>ROACAR___ADR</v>
      </c>
      <c r="B7" t="s">
        <v>220</v>
      </c>
      <c r="C7" t="s">
        <v>216</v>
      </c>
      <c r="D7" t="s">
        <v>212</v>
      </c>
      <c r="E7" t="s">
        <v>210</v>
      </c>
      <c r="F7" t="s">
        <v>52</v>
      </c>
      <c r="G7" t="s">
        <v>13</v>
      </c>
      <c r="O7" s="2">
        <v>0.1</v>
      </c>
      <c r="P7" s="2">
        <f>O7+5/11*(1-O7)/3</f>
        <v>0.23636363636363636</v>
      </c>
      <c r="Q7" s="2">
        <f>1/3*99%</f>
        <v>0.32999999999999996</v>
      </c>
    </row>
    <row r="8" spans="1:28" x14ac:dyDescent="0.25">
      <c r="A8" t="str">
        <f t="shared" si="0"/>
        <v>ROACAR___ADR</v>
      </c>
      <c r="B8" t="s">
        <v>220</v>
      </c>
      <c r="C8" t="s">
        <v>216</v>
      </c>
      <c r="D8" t="s">
        <v>212</v>
      </c>
      <c r="E8" t="s">
        <v>210</v>
      </c>
      <c r="F8" t="s">
        <v>53</v>
      </c>
      <c r="G8" t="s">
        <v>13</v>
      </c>
      <c r="O8" s="2">
        <v>0.1</v>
      </c>
      <c r="P8" s="2">
        <f t="shared" ref="P8" si="1">O8+5/11*(1-O8)/3</f>
        <v>0.23636363636363636</v>
      </c>
      <c r="Q8" s="2">
        <f t="shared" ref="Q8:Q9" si="2">1/3*99%</f>
        <v>0.32999999999999996</v>
      </c>
    </row>
    <row r="9" spans="1:28" x14ac:dyDescent="0.25">
      <c r="A9" t="str">
        <f t="shared" si="0"/>
        <v>ROACAR___ADR</v>
      </c>
      <c r="B9" t="s">
        <v>220</v>
      </c>
      <c r="C9" t="s">
        <v>216</v>
      </c>
      <c r="D9" t="s">
        <v>212</v>
      </c>
      <c r="E9" t="s">
        <v>210</v>
      </c>
      <c r="F9" t="s">
        <v>54</v>
      </c>
      <c r="G9" t="s">
        <v>13</v>
      </c>
      <c r="O9" s="2">
        <v>0.1</v>
      </c>
      <c r="P9" s="2">
        <f>O9+5/11*(1-O9)/3</f>
        <v>0.23636363636363636</v>
      </c>
      <c r="Q9" s="2">
        <f t="shared" si="2"/>
        <v>0.32999999999999996</v>
      </c>
    </row>
    <row r="10" spans="1:28" x14ac:dyDescent="0.25">
      <c r="A10" t="str">
        <f t="shared" si="0"/>
        <v>ROACAR___ADR</v>
      </c>
      <c r="B10" t="s">
        <v>220</v>
      </c>
      <c r="C10" t="s">
        <v>216</v>
      </c>
      <c r="D10" t="s">
        <v>212</v>
      </c>
      <c r="E10" t="s">
        <v>210</v>
      </c>
      <c r="F10" t="s">
        <v>55</v>
      </c>
      <c r="G10" t="s">
        <v>9</v>
      </c>
    </row>
    <row r="11" spans="1:28" x14ac:dyDescent="0.25">
      <c r="A11" t="str">
        <f t="shared" si="0"/>
        <v>ROACAR___ADR</v>
      </c>
      <c r="B11" t="s">
        <v>220</v>
      </c>
      <c r="C11" t="s">
        <v>216</v>
      </c>
      <c r="D11" t="s">
        <v>212</v>
      </c>
      <c r="E11" t="s">
        <v>210</v>
      </c>
      <c r="F11" t="s">
        <v>56</v>
      </c>
      <c r="G11" t="s">
        <v>10</v>
      </c>
    </row>
    <row r="12" spans="1:28" x14ac:dyDescent="0.25">
      <c r="A12" t="str">
        <f t="shared" si="0"/>
        <v>ROACAR___ADR</v>
      </c>
      <c r="B12" t="s">
        <v>220</v>
      </c>
      <c r="C12" t="s">
        <v>216</v>
      </c>
      <c r="D12" t="s">
        <v>212</v>
      </c>
      <c r="E12" t="s">
        <v>210</v>
      </c>
      <c r="F12" t="s">
        <v>57</v>
      </c>
      <c r="G12" t="s">
        <v>10</v>
      </c>
    </row>
    <row r="13" spans="1:28" x14ac:dyDescent="0.25">
      <c r="A13" t="str">
        <f t="shared" si="0"/>
        <v>ROACAR___ADR</v>
      </c>
      <c r="B13" t="s">
        <v>220</v>
      </c>
      <c r="C13" t="s">
        <v>216</v>
      </c>
      <c r="D13" t="s">
        <v>212</v>
      </c>
      <c r="E13" t="s">
        <v>210</v>
      </c>
      <c r="F13" t="s">
        <v>58</v>
      </c>
      <c r="G13" t="s">
        <v>11</v>
      </c>
    </row>
    <row r="14" spans="1:28" x14ac:dyDescent="0.25">
      <c r="A14" t="str">
        <f t="shared" si="0"/>
        <v>ROACAR___ADR</v>
      </c>
      <c r="B14" t="s">
        <v>220</v>
      </c>
      <c r="C14" t="s">
        <v>216</v>
      </c>
      <c r="D14" t="s">
        <v>212</v>
      </c>
      <c r="E14" t="s">
        <v>210</v>
      </c>
      <c r="F14" t="s">
        <v>59</v>
      </c>
      <c r="G14" t="s">
        <v>11</v>
      </c>
    </row>
    <row r="15" spans="1:28" x14ac:dyDescent="0.25">
      <c r="A15" t="str">
        <f t="shared" si="0"/>
        <v>ROACAR___ADR</v>
      </c>
      <c r="B15" t="s">
        <v>220</v>
      </c>
      <c r="C15" t="s">
        <v>216</v>
      </c>
      <c r="D15" t="s">
        <v>212</v>
      </c>
      <c r="E15" t="s">
        <v>210</v>
      </c>
      <c r="F15" t="s">
        <v>60</v>
      </c>
      <c r="G15" t="s">
        <v>8</v>
      </c>
    </row>
    <row r="16" spans="1:28" x14ac:dyDescent="0.25">
      <c r="A16" t="str">
        <f t="shared" si="0"/>
        <v>ROACAR___ADR</v>
      </c>
      <c r="B16" t="s">
        <v>220</v>
      </c>
      <c r="C16" t="s">
        <v>216</v>
      </c>
      <c r="D16" t="s">
        <v>212</v>
      </c>
      <c r="E16" t="s">
        <v>210</v>
      </c>
      <c r="F16" t="s">
        <v>61</v>
      </c>
      <c r="G16" t="s">
        <v>8</v>
      </c>
    </row>
    <row r="17" spans="1:17" x14ac:dyDescent="0.25">
      <c r="A17" t="str">
        <f t="shared" si="0"/>
        <v>ROACAR___ADR</v>
      </c>
      <c r="B17" t="s">
        <v>220</v>
      </c>
      <c r="C17" t="s">
        <v>216</v>
      </c>
      <c r="D17" t="s">
        <v>212</v>
      </c>
      <c r="E17" t="s">
        <v>210</v>
      </c>
      <c r="F17" t="s">
        <v>62</v>
      </c>
      <c r="G17" t="s">
        <v>8</v>
      </c>
    </row>
    <row r="18" spans="1:17" x14ac:dyDescent="0.25">
      <c r="A18" t="str">
        <f t="shared" si="0"/>
        <v>ROACAR___ADR</v>
      </c>
      <c r="B18" t="s">
        <v>220</v>
      </c>
      <c r="C18" t="s">
        <v>216</v>
      </c>
      <c r="D18" t="s">
        <v>212</v>
      </c>
      <c r="E18" t="s">
        <v>210</v>
      </c>
      <c r="F18" t="s">
        <v>63</v>
      </c>
      <c r="G18" t="s">
        <v>207</v>
      </c>
    </row>
    <row r="19" spans="1:17" x14ac:dyDescent="0.25">
      <c r="A19" t="str">
        <f t="shared" si="0"/>
        <v>ROACAR___ADR</v>
      </c>
      <c r="B19" t="s">
        <v>220</v>
      </c>
      <c r="C19" t="s">
        <v>216</v>
      </c>
      <c r="D19" t="s">
        <v>212</v>
      </c>
      <c r="E19" t="s">
        <v>210</v>
      </c>
      <c r="F19" t="s">
        <v>64</v>
      </c>
      <c r="G19" t="s">
        <v>207</v>
      </c>
    </row>
    <row r="20" spans="1:17" x14ac:dyDescent="0.25">
      <c r="A20" t="str">
        <f t="shared" si="0"/>
        <v>ROACAR___ADR</v>
      </c>
      <c r="B20" t="s">
        <v>220</v>
      </c>
      <c r="C20" t="s">
        <v>216</v>
      </c>
      <c r="D20" t="s">
        <v>212</v>
      </c>
      <c r="E20" t="s">
        <v>210</v>
      </c>
      <c r="F20" t="s">
        <v>65</v>
      </c>
      <c r="G20" t="s">
        <v>207</v>
      </c>
    </row>
    <row r="21" spans="1:17" x14ac:dyDescent="0.25">
      <c r="A21" t="str">
        <f t="shared" si="0"/>
        <v>ROACAR___ADR</v>
      </c>
      <c r="B21" t="s">
        <v>220</v>
      </c>
      <c r="C21" t="s">
        <v>216</v>
      </c>
      <c r="D21" t="s">
        <v>212</v>
      </c>
      <c r="E21" t="s">
        <v>210</v>
      </c>
      <c r="F21" t="s">
        <v>66</v>
      </c>
      <c r="G21" t="s">
        <v>12</v>
      </c>
    </row>
    <row r="22" spans="1:17" x14ac:dyDescent="0.25">
      <c r="A22" t="str">
        <f t="shared" si="0"/>
        <v>ROACAR___ADR</v>
      </c>
      <c r="B22" t="s">
        <v>220</v>
      </c>
      <c r="C22" t="s">
        <v>216</v>
      </c>
      <c r="D22" t="s">
        <v>212</v>
      </c>
      <c r="E22" t="s">
        <v>210</v>
      </c>
      <c r="F22" t="s">
        <v>67</v>
      </c>
      <c r="G22" t="s">
        <v>10</v>
      </c>
    </row>
    <row r="23" spans="1:17" x14ac:dyDescent="0.25">
      <c r="A23" t="str">
        <f t="shared" si="0"/>
        <v>ROACAR___ADR</v>
      </c>
      <c r="B23" t="s">
        <v>220</v>
      </c>
      <c r="C23" t="s">
        <v>216</v>
      </c>
      <c r="D23" t="s">
        <v>212</v>
      </c>
      <c r="E23" t="s">
        <v>210</v>
      </c>
      <c r="F23" t="s">
        <v>68</v>
      </c>
      <c r="G23" t="s">
        <v>11</v>
      </c>
    </row>
    <row r="24" spans="1:17" x14ac:dyDescent="0.25">
      <c r="A24" t="str">
        <f t="shared" si="0"/>
        <v>ROACAR___ADR</v>
      </c>
      <c r="B24" t="s">
        <v>220</v>
      </c>
      <c r="C24" t="s">
        <v>216</v>
      </c>
      <c r="D24" t="s">
        <v>212</v>
      </c>
      <c r="E24" t="s">
        <v>210</v>
      </c>
      <c r="F24" t="s">
        <v>69</v>
      </c>
      <c r="G24" t="s">
        <v>12</v>
      </c>
      <c r="M24" s="2"/>
      <c r="N24" s="2"/>
      <c r="O24" s="2"/>
      <c r="P24" s="2"/>
      <c r="Q24" s="2"/>
    </row>
    <row r="25" spans="1:17" x14ac:dyDescent="0.25">
      <c r="A25" t="str">
        <f t="shared" si="0"/>
        <v>ROACAR___ADR</v>
      </c>
      <c r="B25" t="s">
        <v>220</v>
      </c>
      <c r="C25" t="s">
        <v>216</v>
      </c>
      <c r="D25" t="s">
        <v>212</v>
      </c>
      <c r="E25" t="s">
        <v>210</v>
      </c>
      <c r="F25" t="s">
        <v>70</v>
      </c>
      <c r="G25" t="s">
        <v>11</v>
      </c>
    </row>
    <row r="26" spans="1:17" x14ac:dyDescent="0.25">
      <c r="A26" t="str">
        <f t="shared" si="0"/>
        <v>ROACAR___APG</v>
      </c>
      <c r="B26" t="s">
        <v>220</v>
      </c>
      <c r="C26" t="s">
        <v>216</v>
      </c>
      <c r="D26" t="s">
        <v>212</v>
      </c>
      <c r="E26" t="s">
        <v>211</v>
      </c>
      <c r="F26" t="s">
        <v>31</v>
      </c>
      <c r="G26" t="s">
        <v>8</v>
      </c>
    </row>
    <row r="27" spans="1:17" x14ac:dyDescent="0.25">
      <c r="A27" t="str">
        <f t="shared" si="0"/>
        <v>ROACAR___APG</v>
      </c>
      <c r="B27" t="s">
        <v>220</v>
      </c>
      <c r="C27" t="s">
        <v>216</v>
      </c>
      <c r="D27" t="s">
        <v>212</v>
      </c>
      <c r="E27" t="s">
        <v>211</v>
      </c>
      <c r="F27" t="s">
        <v>32</v>
      </c>
      <c r="G27" t="s">
        <v>11</v>
      </c>
    </row>
    <row r="28" spans="1:17" x14ac:dyDescent="0.25">
      <c r="A28" t="str">
        <f t="shared" si="0"/>
        <v>ROACAR___APG</v>
      </c>
      <c r="B28" t="s">
        <v>220</v>
      </c>
      <c r="C28" t="s">
        <v>216</v>
      </c>
      <c r="D28" t="s">
        <v>212</v>
      </c>
      <c r="E28" t="s">
        <v>211</v>
      </c>
      <c r="F28" t="s">
        <v>33</v>
      </c>
      <c r="G28" t="s">
        <v>10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t="str">
        <f t="shared" si="0"/>
        <v>ROACAR___APG</v>
      </c>
      <c r="B29" t="s">
        <v>220</v>
      </c>
      <c r="C29" t="s">
        <v>216</v>
      </c>
      <c r="D29" t="s">
        <v>212</v>
      </c>
      <c r="E29" t="s">
        <v>211</v>
      </c>
      <c r="F29" t="s">
        <v>34</v>
      </c>
      <c r="G29" t="s">
        <v>207</v>
      </c>
    </row>
    <row r="30" spans="1:17" x14ac:dyDescent="0.25">
      <c r="A30" t="str">
        <f t="shared" si="0"/>
        <v>ROACAR___APG</v>
      </c>
      <c r="B30" t="s">
        <v>220</v>
      </c>
      <c r="C30" t="s">
        <v>216</v>
      </c>
      <c r="D30" t="s">
        <v>212</v>
      </c>
      <c r="E30" t="s">
        <v>211</v>
      </c>
      <c r="F30" t="s">
        <v>71</v>
      </c>
      <c r="G30" t="s">
        <v>13</v>
      </c>
      <c r="O30" s="2">
        <v>0.1</v>
      </c>
      <c r="P30" s="2">
        <f>O30+5/11*(1-O30)/3</f>
        <v>0.23636363636363636</v>
      </c>
      <c r="Q30" s="2">
        <f>1/3*99%</f>
        <v>0.32999999999999996</v>
      </c>
    </row>
    <row r="31" spans="1:17" x14ac:dyDescent="0.25">
      <c r="A31" t="str">
        <f t="shared" si="0"/>
        <v>ROACAR___APG</v>
      </c>
      <c r="B31" t="s">
        <v>220</v>
      </c>
      <c r="C31" t="s">
        <v>216</v>
      </c>
      <c r="D31" t="s">
        <v>212</v>
      </c>
      <c r="E31" t="s">
        <v>211</v>
      </c>
      <c r="F31" t="s">
        <v>72</v>
      </c>
      <c r="G31" t="s">
        <v>13</v>
      </c>
      <c r="O31" s="2">
        <v>0.1</v>
      </c>
      <c r="P31" s="2">
        <f t="shared" ref="P31" si="3">O31+5/11*(1-O31)/3</f>
        <v>0.23636363636363636</v>
      </c>
      <c r="Q31" s="2">
        <f t="shared" ref="Q31:Q32" si="4">1/3*99%</f>
        <v>0.32999999999999996</v>
      </c>
    </row>
    <row r="32" spans="1:17" x14ac:dyDescent="0.25">
      <c r="A32" t="str">
        <f t="shared" si="0"/>
        <v>ROACAR___APG</v>
      </c>
      <c r="B32" t="s">
        <v>220</v>
      </c>
      <c r="C32" t="s">
        <v>216</v>
      </c>
      <c r="D32" t="s">
        <v>212</v>
      </c>
      <c r="E32" t="s">
        <v>211</v>
      </c>
      <c r="F32" t="s">
        <v>73</v>
      </c>
      <c r="G32" t="s">
        <v>13</v>
      </c>
      <c r="O32" s="2">
        <v>0.1</v>
      </c>
      <c r="P32" s="2">
        <f>O32+5/11*(1-O32)/3</f>
        <v>0.23636363636363636</v>
      </c>
      <c r="Q32" s="2">
        <f t="shared" si="4"/>
        <v>0.32999999999999996</v>
      </c>
    </row>
    <row r="33" spans="1:7" x14ac:dyDescent="0.25">
      <c r="A33" t="str">
        <f t="shared" ref="A33:A63" si="5">B33&amp;C33&amp;D33&amp;E33</f>
        <v>ROACAR___APG</v>
      </c>
      <c r="B33" t="s">
        <v>220</v>
      </c>
      <c r="C33" t="s">
        <v>216</v>
      </c>
      <c r="D33" t="s">
        <v>212</v>
      </c>
      <c r="E33" t="s">
        <v>211</v>
      </c>
      <c r="F33" t="s">
        <v>74</v>
      </c>
      <c r="G33" t="s">
        <v>9</v>
      </c>
    </row>
    <row r="34" spans="1:7" x14ac:dyDescent="0.25">
      <c r="A34" t="str">
        <f t="shared" si="5"/>
        <v>ROACAR___APG</v>
      </c>
      <c r="B34" t="s">
        <v>220</v>
      </c>
      <c r="C34" t="s">
        <v>216</v>
      </c>
      <c r="D34" t="s">
        <v>212</v>
      </c>
      <c r="E34" t="s">
        <v>211</v>
      </c>
      <c r="F34" t="s">
        <v>75</v>
      </c>
      <c r="G34" t="s">
        <v>10</v>
      </c>
    </row>
    <row r="35" spans="1:7" x14ac:dyDescent="0.25">
      <c r="A35" t="str">
        <f t="shared" si="5"/>
        <v>ROACAR___APG</v>
      </c>
      <c r="B35" t="s">
        <v>220</v>
      </c>
      <c r="C35" t="s">
        <v>216</v>
      </c>
      <c r="D35" t="s">
        <v>212</v>
      </c>
      <c r="E35" t="s">
        <v>211</v>
      </c>
      <c r="F35" t="s">
        <v>76</v>
      </c>
      <c r="G35" t="s">
        <v>10</v>
      </c>
    </row>
    <row r="36" spans="1:7" x14ac:dyDescent="0.25">
      <c r="A36" t="str">
        <f t="shared" si="5"/>
        <v>ROACAR___APG</v>
      </c>
      <c r="B36" t="s">
        <v>220</v>
      </c>
      <c r="C36" t="s">
        <v>216</v>
      </c>
      <c r="D36" t="s">
        <v>212</v>
      </c>
      <c r="E36" t="s">
        <v>211</v>
      </c>
      <c r="F36" t="s">
        <v>77</v>
      </c>
      <c r="G36" t="s">
        <v>11</v>
      </c>
    </row>
    <row r="37" spans="1:7" x14ac:dyDescent="0.25">
      <c r="A37" t="str">
        <f t="shared" si="5"/>
        <v>ROACAR___APG</v>
      </c>
      <c r="B37" t="s">
        <v>220</v>
      </c>
      <c r="C37" t="s">
        <v>216</v>
      </c>
      <c r="D37" t="s">
        <v>212</v>
      </c>
      <c r="E37" t="s">
        <v>211</v>
      </c>
      <c r="F37" t="s">
        <v>78</v>
      </c>
      <c r="G37" t="s">
        <v>11</v>
      </c>
    </row>
    <row r="38" spans="1:7" x14ac:dyDescent="0.25">
      <c r="A38" t="str">
        <f t="shared" si="5"/>
        <v>ROACAR___APG</v>
      </c>
      <c r="B38" t="s">
        <v>220</v>
      </c>
      <c r="C38" t="s">
        <v>216</v>
      </c>
      <c r="D38" t="s">
        <v>212</v>
      </c>
      <c r="E38" t="s">
        <v>211</v>
      </c>
      <c r="F38" t="s">
        <v>79</v>
      </c>
      <c r="G38" t="s">
        <v>8</v>
      </c>
    </row>
    <row r="39" spans="1:7" x14ac:dyDescent="0.25">
      <c r="A39" t="str">
        <f t="shared" si="5"/>
        <v>ROACAR___APG</v>
      </c>
      <c r="B39" t="s">
        <v>220</v>
      </c>
      <c r="C39" t="s">
        <v>216</v>
      </c>
      <c r="D39" t="s">
        <v>212</v>
      </c>
      <c r="E39" t="s">
        <v>211</v>
      </c>
      <c r="F39" t="s">
        <v>80</v>
      </c>
      <c r="G39" t="s">
        <v>8</v>
      </c>
    </row>
    <row r="40" spans="1:7" x14ac:dyDescent="0.25">
      <c r="A40" t="str">
        <f t="shared" si="5"/>
        <v>ROACAR___APG</v>
      </c>
      <c r="B40" t="s">
        <v>220</v>
      </c>
      <c r="C40" t="s">
        <v>216</v>
      </c>
      <c r="D40" t="s">
        <v>212</v>
      </c>
      <c r="E40" t="s">
        <v>211</v>
      </c>
      <c r="F40" t="s">
        <v>81</v>
      </c>
      <c r="G40" t="s">
        <v>8</v>
      </c>
    </row>
    <row r="41" spans="1:7" x14ac:dyDescent="0.25">
      <c r="A41" t="str">
        <f t="shared" si="5"/>
        <v>ROACAR___APG</v>
      </c>
      <c r="B41" t="s">
        <v>220</v>
      </c>
      <c r="C41" t="s">
        <v>216</v>
      </c>
      <c r="D41" t="s">
        <v>212</v>
      </c>
      <c r="E41" t="s">
        <v>211</v>
      </c>
      <c r="F41" t="s">
        <v>82</v>
      </c>
      <c r="G41" t="s">
        <v>207</v>
      </c>
    </row>
    <row r="42" spans="1:7" x14ac:dyDescent="0.25">
      <c r="A42" t="str">
        <f t="shared" si="5"/>
        <v>ROACAR___APG</v>
      </c>
      <c r="B42" t="s">
        <v>220</v>
      </c>
      <c r="C42" t="s">
        <v>216</v>
      </c>
      <c r="D42" t="s">
        <v>212</v>
      </c>
      <c r="E42" t="s">
        <v>211</v>
      </c>
      <c r="F42" t="s">
        <v>83</v>
      </c>
      <c r="G42" t="s">
        <v>207</v>
      </c>
    </row>
    <row r="43" spans="1:7" x14ac:dyDescent="0.25">
      <c r="A43" t="str">
        <f t="shared" si="5"/>
        <v>ROACAR___APG</v>
      </c>
      <c r="B43" t="s">
        <v>220</v>
      </c>
      <c r="C43" t="s">
        <v>216</v>
      </c>
      <c r="D43" t="s">
        <v>212</v>
      </c>
      <c r="E43" t="s">
        <v>211</v>
      </c>
      <c r="F43" t="s">
        <v>84</v>
      </c>
      <c r="G43" t="s">
        <v>207</v>
      </c>
    </row>
    <row r="44" spans="1:7" x14ac:dyDescent="0.25">
      <c r="A44" t="str">
        <f t="shared" si="5"/>
        <v>ROACAR___APG</v>
      </c>
      <c r="B44" t="s">
        <v>220</v>
      </c>
      <c r="C44" t="s">
        <v>216</v>
      </c>
      <c r="D44" t="s">
        <v>212</v>
      </c>
      <c r="E44" t="s">
        <v>211</v>
      </c>
      <c r="F44" t="s">
        <v>85</v>
      </c>
      <c r="G44" t="s">
        <v>12</v>
      </c>
    </row>
    <row r="45" spans="1:7" x14ac:dyDescent="0.25">
      <c r="A45" t="str">
        <f t="shared" si="5"/>
        <v>ROACAR___APG</v>
      </c>
      <c r="B45" t="s">
        <v>220</v>
      </c>
      <c r="C45" t="s">
        <v>216</v>
      </c>
      <c r="D45" t="s">
        <v>212</v>
      </c>
      <c r="E45" t="s">
        <v>211</v>
      </c>
      <c r="F45" t="s">
        <v>86</v>
      </c>
      <c r="G45" t="s">
        <v>10</v>
      </c>
    </row>
    <row r="46" spans="1:7" x14ac:dyDescent="0.25">
      <c r="A46" t="str">
        <f t="shared" si="5"/>
        <v>ROACAR___APG</v>
      </c>
      <c r="B46" t="s">
        <v>220</v>
      </c>
      <c r="C46" t="s">
        <v>216</v>
      </c>
      <c r="D46" t="s">
        <v>212</v>
      </c>
      <c r="E46" t="s">
        <v>211</v>
      </c>
      <c r="F46" t="s">
        <v>87</v>
      </c>
      <c r="G46" t="s">
        <v>11</v>
      </c>
    </row>
    <row r="47" spans="1:7" x14ac:dyDescent="0.25">
      <c r="A47" t="str">
        <f t="shared" si="5"/>
        <v>ROACAR___APG</v>
      </c>
      <c r="B47" t="s">
        <v>220</v>
      </c>
      <c r="C47" t="s">
        <v>216</v>
      </c>
      <c r="D47" t="s">
        <v>212</v>
      </c>
      <c r="E47" t="s">
        <v>211</v>
      </c>
      <c r="F47" t="s">
        <v>88</v>
      </c>
      <c r="G47" t="s">
        <v>12</v>
      </c>
    </row>
    <row r="48" spans="1:7" x14ac:dyDescent="0.25">
      <c r="A48" t="str">
        <f t="shared" si="5"/>
        <v>ROACAR___APG</v>
      </c>
      <c r="B48" t="s">
        <v>220</v>
      </c>
      <c r="C48" t="s">
        <v>216</v>
      </c>
      <c r="D48" t="s">
        <v>212</v>
      </c>
      <c r="E48" t="s">
        <v>211</v>
      </c>
      <c r="F48" t="s">
        <v>89</v>
      </c>
      <c r="G48" t="s">
        <v>11</v>
      </c>
    </row>
    <row r="49" spans="1:17" x14ac:dyDescent="0.25">
      <c r="A49" t="str">
        <f t="shared" si="5"/>
        <v>ROACAR___RSH</v>
      </c>
      <c r="B49" t="s">
        <v>220</v>
      </c>
      <c r="C49" t="s">
        <v>216</v>
      </c>
      <c r="D49" t="s">
        <v>212</v>
      </c>
      <c r="E49" t="s">
        <v>208</v>
      </c>
      <c r="F49" t="s">
        <v>19</v>
      </c>
      <c r="G49" t="s">
        <v>8</v>
      </c>
    </row>
    <row r="50" spans="1:17" x14ac:dyDescent="0.25">
      <c r="A50" t="str">
        <f t="shared" si="5"/>
        <v>ROACAR___RSH</v>
      </c>
      <c r="B50" t="s">
        <v>220</v>
      </c>
      <c r="C50" t="s">
        <v>216</v>
      </c>
      <c r="D50" t="s">
        <v>212</v>
      </c>
      <c r="E50" t="s">
        <v>208</v>
      </c>
      <c r="F50" t="s">
        <v>20</v>
      </c>
      <c r="G50" t="s">
        <v>11</v>
      </c>
    </row>
    <row r="51" spans="1:17" x14ac:dyDescent="0.25">
      <c r="A51" t="str">
        <f t="shared" si="5"/>
        <v>ROACAR___RSH</v>
      </c>
      <c r="B51" t="s">
        <v>220</v>
      </c>
      <c r="C51" t="s">
        <v>216</v>
      </c>
      <c r="D51" t="s">
        <v>212</v>
      </c>
      <c r="E51" t="s">
        <v>208</v>
      </c>
      <c r="F51" t="s">
        <v>21</v>
      </c>
      <c r="G51" t="s">
        <v>10</v>
      </c>
    </row>
    <row r="52" spans="1:17" x14ac:dyDescent="0.25">
      <c r="A52" t="str">
        <f t="shared" si="5"/>
        <v>ROACAR___RSH</v>
      </c>
      <c r="B52" t="s">
        <v>220</v>
      </c>
      <c r="C52" t="s">
        <v>216</v>
      </c>
      <c r="D52" t="s">
        <v>212</v>
      </c>
      <c r="E52" t="s">
        <v>208</v>
      </c>
      <c r="F52" t="s">
        <v>22</v>
      </c>
      <c r="G52" t="s">
        <v>207</v>
      </c>
    </row>
    <row r="53" spans="1:17" x14ac:dyDescent="0.25">
      <c r="A53" t="str">
        <f t="shared" si="5"/>
        <v>ROACAR___RSH</v>
      </c>
      <c r="B53" t="s">
        <v>220</v>
      </c>
      <c r="C53" t="s">
        <v>216</v>
      </c>
      <c r="D53" t="s">
        <v>212</v>
      </c>
      <c r="E53" t="s">
        <v>208</v>
      </c>
      <c r="F53" t="s">
        <v>90</v>
      </c>
      <c r="G53" t="s">
        <v>13</v>
      </c>
      <c r="O53" s="2">
        <v>0.1</v>
      </c>
      <c r="P53" s="2">
        <f>O53+5/11*(1-O53)/3</f>
        <v>0.23636363636363636</v>
      </c>
      <c r="Q53" s="2">
        <f>1/3*99%</f>
        <v>0.32999999999999996</v>
      </c>
    </row>
    <row r="54" spans="1:17" x14ac:dyDescent="0.25">
      <c r="A54" t="str">
        <f t="shared" si="5"/>
        <v>ROACAR___RSH</v>
      </c>
      <c r="B54" t="s">
        <v>220</v>
      </c>
      <c r="C54" t="s">
        <v>216</v>
      </c>
      <c r="D54" t="s">
        <v>212</v>
      </c>
      <c r="E54" t="s">
        <v>208</v>
      </c>
      <c r="F54" t="s">
        <v>91</v>
      </c>
      <c r="G54" t="s">
        <v>13</v>
      </c>
      <c r="O54" s="2">
        <v>0.1</v>
      </c>
      <c r="P54" s="2">
        <f t="shared" ref="P54" si="6">O54+5/11*(1-O54)/3</f>
        <v>0.23636363636363636</v>
      </c>
      <c r="Q54" s="2">
        <f t="shared" ref="Q54:Q55" si="7">1/3*99%</f>
        <v>0.32999999999999996</v>
      </c>
    </row>
    <row r="55" spans="1:17" x14ac:dyDescent="0.25">
      <c r="A55" t="str">
        <f t="shared" si="5"/>
        <v>ROACAR___RSH</v>
      </c>
      <c r="B55" t="s">
        <v>220</v>
      </c>
      <c r="C55" t="s">
        <v>216</v>
      </c>
      <c r="D55" t="s">
        <v>212</v>
      </c>
      <c r="E55" t="s">
        <v>208</v>
      </c>
      <c r="F55" t="s">
        <v>92</v>
      </c>
      <c r="G55" t="s">
        <v>13</v>
      </c>
      <c r="O55" s="2">
        <v>0.1</v>
      </c>
      <c r="P55" s="2">
        <f>O55+5/11*(1-O55)/3</f>
        <v>0.23636363636363636</v>
      </c>
      <c r="Q55" s="2">
        <f t="shared" si="7"/>
        <v>0.32999999999999996</v>
      </c>
    </row>
    <row r="56" spans="1:17" x14ac:dyDescent="0.25">
      <c r="A56" t="str">
        <f t="shared" si="5"/>
        <v>ROACAR___RSH</v>
      </c>
      <c r="B56" t="s">
        <v>220</v>
      </c>
      <c r="C56" t="s">
        <v>216</v>
      </c>
      <c r="D56" t="s">
        <v>212</v>
      </c>
      <c r="E56" t="s">
        <v>208</v>
      </c>
      <c r="F56" t="s">
        <v>93</v>
      </c>
      <c r="G56" t="s">
        <v>9</v>
      </c>
    </row>
    <row r="57" spans="1:17" x14ac:dyDescent="0.25">
      <c r="A57" t="str">
        <f t="shared" si="5"/>
        <v>ROACAR___RSH</v>
      </c>
      <c r="B57" t="s">
        <v>220</v>
      </c>
      <c r="C57" t="s">
        <v>216</v>
      </c>
      <c r="D57" t="s">
        <v>212</v>
      </c>
      <c r="E57" t="s">
        <v>208</v>
      </c>
      <c r="F57" t="s">
        <v>94</v>
      </c>
      <c r="G57" t="s">
        <v>10</v>
      </c>
    </row>
    <row r="58" spans="1:17" x14ac:dyDescent="0.25">
      <c r="A58" t="str">
        <f t="shared" si="5"/>
        <v>ROACAR___RSH</v>
      </c>
      <c r="B58" t="s">
        <v>220</v>
      </c>
      <c r="C58" t="s">
        <v>216</v>
      </c>
      <c r="D58" t="s">
        <v>212</v>
      </c>
      <c r="E58" t="s">
        <v>208</v>
      </c>
      <c r="F58" t="s">
        <v>95</v>
      </c>
      <c r="G58" t="s">
        <v>10</v>
      </c>
    </row>
    <row r="59" spans="1:17" x14ac:dyDescent="0.25">
      <c r="A59" t="str">
        <f t="shared" si="5"/>
        <v>ROACAR___RSH</v>
      </c>
      <c r="B59" t="s">
        <v>220</v>
      </c>
      <c r="C59" t="s">
        <v>216</v>
      </c>
      <c r="D59" t="s">
        <v>212</v>
      </c>
      <c r="E59" t="s">
        <v>208</v>
      </c>
      <c r="F59" t="s">
        <v>96</v>
      </c>
      <c r="G59" t="s">
        <v>11</v>
      </c>
    </row>
    <row r="60" spans="1:17" x14ac:dyDescent="0.25">
      <c r="A60" t="str">
        <f t="shared" si="5"/>
        <v>ROACAR___RSH</v>
      </c>
      <c r="B60" t="s">
        <v>220</v>
      </c>
      <c r="C60" t="s">
        <v>216</v>
      </c>
      <c r="D60" t="s">
        <v>212</v>
      </c>
      <c r="E60" t="s">
        <v>208</v>
      </c>
      <c r="F60" t="s">
        <v>97</v>
      </c>
      <c r="G60" t="s">
        <v>11</v>
      </c>
    </row>
    <row r="61" spans="1:17" x14ac:dyDescent="0.25">
      <c r="A61" t="str">
        <f t="shared" si="5"/>
        <v>ROACAR___RSH</v>
      </c>
      <c r="B61" t="s">
        <v>220</v>
      </c>
      <c r="C61" t="s">
        <v>216</v>
      </c>
      <c r="D61" t="s">
        <v>212</v>
      </c>
      <c r="E61" t="s">
        <v>208</v>
      </c>
      <c r="F61" t="s">
        <v>98</v>
      </c>
      <c r="G61" t="s">
        <v>8</v>
      </c>
    </row>
    <row r="62" spans="1:17" x14ac:dyDescent="0.25">
      <c r="A62" t="str">
        <f t="shared" si="5"/>
        <v>ROACAR___RSH</v>
      </c>
      <c r="B62" t="s">
        <v>220</v>
      </c>
      <c r="C62" t="s">
        <v>216</v>
      </c>
      <c r="D62" t="s">
        <v>212</v>
      </c>
      <c r="E62" t="s">
        <v>208</v>
      </c>
      <c r="F62" t="s">
        <v>99</v>
      </c>
      <c r="G62" t="s">
        <v>8</v>
      </c>
    </row>
    <row r="63" spans="1:17" x14ac:dyDescent="0.25">
      <c r="A63" t="str">
        <f t="shared" si="5"/>
        <v>ROACAR___RSH</v>
      </c>
      <c r="B63" t="s">
        <v>220</v>
      </c>
      <c r="C63" t="s">
        <v>216</v>
      </c>
      <c r="D63" t="s">
        <v>212</v>
      </c>
      <c r="E63" t="s">
        <v>208</v>
      </c>
      <c r="F63" t="s">
        <v>100</v>
      </c>
      <c r="G63" t="s">
        <v>8</v>
      </c>
    </row>
    <row r="64" spans="1:17" x14ac:dyDescent="0.25">
      <c r="A64" t="str">
        <f t="shared" ref="A64:A94" si="8">B64&amp;C64&amp;D64&amp;E64</f>
        <v>ROACAR___RSH</v>
      </c>
      <c r="B64" t="s">
        <v>220</v>
      </c>
      <c r="C64" t="s">
        <v>216</v>
      </c>
      <c r="D64" t="s">
        <v>212</v>
      </c>
      <c r="E64" t="s">
        <v>208</v>
      </c>
      <c r="F64" t="s">
        <v>101</v>
      </c>
      <c r="G64" t="s">
        <v>207</v>
      </c>
    </row>
    <row r="65" spans="1:17" x14ac:dyDescent="0.25">
      <c r="A65" t="str">
        <f t="shared" si="8"/>
        <v>ROACAR___RSH</v>
      </c>
      <c r="B65" t="s">
        <v>220</v>
      </c>
      <c r="C65" t="s">
        <v>216</v>
      </c>
      <c r="D65" t="s">
        <v>212</v>
      </c>
      <c r="E65" t="s">
        <v>208</v>
      </c>
      <c r="F65" t="s">
        <v>102</v>
      </c>
      <c r="G65" t="s">
        <v>207</v>
      </c>
    </row>
    <row r="66" spans="1:17" x14ac:dyDescent="0.25">
      <c r="A66" t="str">
        <f t="shared" si="8"/>
        <v>ROACAR___RSH</v>
      </c>
      <c r="B66" t="s">
        <v>220</v>
      </c>
      <c r="C66" t="s">
        <v>216</v>
      </c>
      <c r="D66" t="s">
        <v>212</v>
      </c>
      <c r="E66" t="s">
        <v>208</v>
      </c>
      <c r="F66" t="s">
        <v>103</v>
      </c>
      <c r="G66" t="s">
        <v>207</v>
      </c>
    </row>
    <row r="67" spans="1:17" x14ac:dyDescent="0.25">
      <c r="A67" t="str">
        <f t="shared" si="8"/>
        <v>ROACAR___RSH</v>
      </c>
      <c r="B67" t="s">
        <v>220</v>
      </c>
      <c r="C67" t="s">
        <v>216</v>
      </c>
      <c r="D67" t="s">
        <v>212</v>
      </c>
      <c r="E67" t="s">
        <v>208</v>
      </c>
      <c r="F67" t="s">
        <v>104</v>
      </c>
      <c r="G67" t="s">
        <v>12</v>
      </c>
    </row>
    <row r="68" spans="1:17" x14ac:dyDescent="0.25">
      <c r="A68" t="str">
        <f t="shared" si="8"/>
        <v>ROACAR___RSH</v>
      </c>
      <c r="B68" t="s">
        <v>220</v>
      </c>
      <c r="C68" t="s">
        <v>216</v>
      </c>
      <c r="D68" t="s">
        <v>212</v>
      </c>
      <c r="E68" t="s">
        <v>208</v>
      </c>
      <c r="F68" t="s">
        <v>105</v>
      </c>
      <c r="G68" t="s">
        <v>10</v>
      </c>
    </row>
    <row r="69" spans="1:17" x14ac:dyDescent="0.25">
      <c r="A69" t="str">
        <f t="shared" si="8"/>
        <v>ROACAR___RSH</v>
      </c>
      <c r="B69" t="s">
        <v>220</v>
      </c>
      <c r="C69" t="s">
        <v>216</v>
      </c>
      <c r="D69" t="s">
        <v>212</v>
      </c>
      <c r="E69" t="s">
        <v>208</v>
      </c>
      <c r="F69" t="s">
        <v>106</v>
      </c>
      <c r="G69" t="s">
        <v>11</v>
      </c>
    </row>
    <row r="70" spans="1:17" x14ac:dyDescent="0.25">
      <c r="A70" t="str">
        <f t="shared" si="8"/>
        <v>ROACAR___RSH</v>
      </c>
      <c r="B70" t="s">
        <v>220</v>
      </c>
      <c r="C70" t="s">
        <v>216</v>
      </c>
      <c r="D70" t="s">
        <v>212</v>
      </c>
      <c r="E70" t="s">
        <v>208</v>
      </c>
      <c r="F70" t="s">
        <v>107</v>
      </c>
      <c r="G70" t="s">
        <v>12</v>
      </c>
    </row>
    <row r="71" spans="1:17" x14ac:dyDescent="0.25">
      <c r="A71" t="str">
        <f t="shared" si="8"/>
        <v>ROACAR___RSH</v>
      </c>
      <c r="B71" t="s">
        <v>220</v>
      </c>
      <c r="C71" t="s">
        <v>216</v>
      </c>
      <c r="D71" t="s">
        <v>212</v>
      </c>
      <c r="E71" t="s">
        <v>208</v>
      </c>
      <c r="F71" t="s">
        <v>108</v>
      </c>
      <c r="G71" t="s">
        <v>11</v>
      </c>
    </row>
    <row r="72" spans="1:17" x14ac:dyDescent="0.25">
      <c r="A72" t="str">
        <f t="shared" si="8"/>
        <v>ROACAR___TAX</v>
      </c>
      <c r="B72" t="s">
        <v>220</v>
      </c>
      <c r="C72" t="s">
        <v>216</v>
      </c>
      <c r="D72" t="s">
        <v>212</v>
      </c>
      <c r="E72" t="s">
        <v>209</v>
      </c>
      <c r="F72" t="s">
        <v>23</v>
      </c>
      <c r="G72" t="s">
        <v>8</v>
      </c>
    </row>
    <row r="73" spans="1:17" x14ac:dyDescent="0.25">
      <c r="A73" t="str">
        <f t="shared" si="8"/>
        <v>ROACAR___TAX</v>
      </c>
      <c r="B73" t="s">
        <v>220</v>
      </c>
      <c r="C73" t="s">
        <v>216</v>
      </c>
      <c r="D73" t="s">
        <v>212</v>
      </c>
      <c r="E73" t="s">
        <v>209</v>
      </c>
      <c r="F73" t="s">
        <v>24</v>
      </c>
      <c r="G73" t="s">
        <v>11</v>
      </c>
    </row>
    <row r="74" spans="1:17" x14ac:dyDescent="0.25">
      <c r="A74" t="str">
        <f t="shared" si="8"/>
        <v>ROACAR___TAX</v>
      </c>
      <c r="B74" t="s">
        <v>220</v>
      </c>
      <c r="C74" t="s">
        <v>216</v>
      </c>
      <c r="D74" t="s">
        <v>212</v>
      </c>
      <c r="E74" t="s">
        <v>209</v>
      </c>
      <c r="F74" t="s">
        <v>25</v>
      </c>
      <c r="G74" t="s">
        <v>10</v>
      </c>
    </row>
    <row r="75" spans="1:17" x14ac:dyDescent="0.25">
      <c r="A75" t="str">
        <f t="shared" si="8"/>
        <v>ROACAR___TAX</v>
      </c>
      <c r="B75" t="s">
        <v>220</v>
      </c>
      <c r="C75" t="s">
        <v>216</v>
      </c>
      <c r="D75" t="s">
        <v>212</v>
      </c>
      <c r="E75" t="s">
        <v>209</v>
      </c>
      <c r="F75" t="s">
        <v>26</v>
      </c>
      <c r="G75" t="s">
        <v>207</v>
      </c>
    </row>
    <row r="76" spans="1:17" x14ac:dyDescent="0.25">
      <c r="A76" t="str">
        <f t="shared" si="8"/>
        <v>ROACAR___TAX</v>
      </c>
      <c r="B76" t="s">
        <v>220</v>
      </c>
      <c r="C76" t="s">
        <v>216</v>
      </c>
      <c r="D76" t="s">
        <v>212</v>
      </c>
      <c r="E76" t="s">
        <v>209</v>
      </c>
      <c r="F76" t="s">
        <v>109</v>
      </c>
      <c r="G76" t="s">
        <v>13</v>
      </c>
      <c r="O76" s="2">
        <v>0.1</v>
      </c>
      <c r="P76" s="2">
        <f>O76+5/11*(1-O76)/3</f>
        <v>0.23636363636363636</v>
      </c>
      <c r="Q76" s="2">
        <f>1/3*99%</f>
        <v>0.32999999999999996</v>
      </c>
    </row>
    <row r="77" spans="1:17" x14ac:dyDescent="0.25">
      <c r="A77" t="str">
        <f t="shared" si="8"/>
        <v>ROACAR___TAX</v>
      </c>
      <c r="B77" t="s">
        <v>220</v>
      </c>
      <c r="C77" t="s">
        <v>216</v>
      </c>
      <c r="D77" t="s">
        <v>212</v>
      </c>
      <c r="E77" t="s">
        <v>209</v>
      </c>
      <c r="F77" t="s">
        <v>110</v>
      </c>
      <c r="G77" t="s">
        <v>13</v>
      </c>
      <c r="O77" s="2">
        <v>0.1</v>
      </c>
      <c r="P77" s="2">
        <f t="shared" ref="P77" si="9">O77+5/11*(1-O77)/3</f>
        <v>0.23636363636363636</v>
      </c>
      <c r="Q77" s="2">
        <f t="shared" ref="Q77:Q78" si="10">1/3*99%</f>
        <v>0.32999999999999996</v>
      </c>
    </row>
    <row r="78" spans="1:17" x14ac:dyDescent="0.25">
      <c r="A78" t="str">
        <f t="shared" si="8"/>
        <v>ROACAR___TAX</v>
      </c>
      <c r="B78" t="s">
        <v>220</v>
      </c>
      <c r="C78" t="s">
        <v>216</v>
      </c>
      <c r="D78" t="s">
        <v>212</v>
      </c>
      <c r="E78" t="s">
        <v>209</v>
      </c>
      <c r="F78" t="s">
        <v>111</v>
      </c>
      <c r="G78" t="s">
        <v>13</v>
      </c>
      <c r="O78" s="2">
        <v>0.1</v>
      </c>
      <c r="P78" s="2">
        <f>O78+5/11*(1-O78)/3</f>
        <v>0.23636363636363636</v>
      </c>
      <c r="Q78" s="2">
        <f t="shared" si="10"/>
        <v>0.32999999999999996</v>
      </c>
    </row>
    <row r="79" spans="1:17" x14ac:dyDescent="0.25">
      <c r="A79" t="str">
        <f t="shared" si="8"/>
        <v>ROACAR___TAX</v>
      </c>
      <c r="B79" t="s">
        <v>220</v>
      </c>
      <c r="C79" t="s">
        <v>216</v>
      </c>
      <c r="D79" t="s">
        <v>212</v>
      </c>
      <c r="E79" t="s">
        <v>209</v>
      </c>
      <c r="F79" t="s">
        <v>112</v>
      </c>
      <c r="G79" t="s">
        <v>9</v>
      </c>
    </row>
    <row r="80" spans="1:17" x14ac:dyDescent="0.25">
      <c r="A80" t="str">
        <f t="shared" si="8"/>
        <v>ROACAR___TAX</v>
      </c>
      <c r="B80" t="s">
        <v>220</v>
      </c>
      <c r="C80" t="s">
        <v>216</v>
      </c>
      <c r="D80" t="s">
        <v>212</v>
      </c>
      <c r="E80" t="s">
        <v>209</v>
      </c>
      <c r="F80" t="s">
        <v>113</v>
      </c>
      <c r="G80" t="s">
        <v>10</v>
      </c>
    </row>
    <row r="81" spans="1:17" x14ac:dyDescent="0.25">
      <c r="A81" t="str">
        <f t="shared" si="8"/>
        <v>ROACAR___TAX</v>
      </c>
      <c r="B81" t="s">
        <v>220</v>
      </c>
      <c r="C81" t="s">
        <v>216</v>
      </c>
      <c r="D81" t="s">
        <v>212</v>
      </c>
      <c r="E81" t="s">
        <v>209</v>
      </c>
      <c r="F81" t="s">
        <v>114</v>
      </c>
      <c r="G81" t="s">
        <v>10</v>
      </c>
    </row>
    <row r="82" spans="1:17" x14ac:dyDescent="0.25">
      <c r="A82" t="str">
        <f t="shared" si="8"/>
        <v>ROACAR___TAX</v>
      </c>
      <c r="B82" t="s">
        <v>220</v>
      </c>
      <c r="C82" t="s">
        <v>216</v>
      </c>
      <c r="D82" t="s">
        <v>212</v>
      </c>
      <c r="E82" t="s">
        <v>209</v>
      </c>
      <c r="F82" t="s">
        <v>115</v>
      </c>
      <c r="G82" t="s">
        <v>11</v>
      </c>
    </row>
    <row r="83" spans="1:17" x14ac:dyDescent="0.25">
      <c r="A83" t="str">
        <f t="shared" si="8"/>
        <v>ROACAR___TAX</v>
      </c>
      <c r="B83" t="s">
        <v>220</v>
      </c>
      <c r="C83" t="s">
        <v>216</v>
      </c>
      <c r="D83" t="s">
        <v>212</v>
      </c>
      <c r="E83" t="s">
        <v>209</v>
      </c>
      <c r="F83" t="s">
        <v>116</v>
      </c>
      <c r="G83" t="s">
        <v>11</v>
      </c>
    </row>
    <row r="84" spans="1:17" x14ac:dyDescent="0.25">
      <c r="A84" t="str">
        <f t="shared" si="8"/>
        <v>ROACAR___TAX</v>
      </c>
      <c r="B84" t="s">
        <v>220</v>
      </c>
      <c r="C84" t="s">
        <v>216</v>
      </c>
      <c r="D84" t="s">
        <v>212</v>
      </c>
      <c r="E84" t="s">
        <v>209</v>
      </c>
      <c r="F84" t="s">
        <v>117</v>
      </c>
      <c r="G84" t="s">
        <v>8</v>
      </c>
    </row>
    <row r="85" spans="1:17" x14ac:dyDescent="0.25">
      <c r="A85" t="str">
        <f t="shared" si="8"/>
        <v>ROACAR___TAX</v>
      </c>
      <c r="B85" t="s">
        <v>220</v>
      </c>
      <c r="C85" t="s">
        <v>216</v>
      </c>
      <c r="D85" t="s">
        <v>212</v>
      </c>
      <c r="E85" t="s">
        <v>209</v>
      </c>
      <c r="F85" t="s">
        <v>118</v>
      </c>
      <c r="G85" t="s">
        <v>8</v>
      </c>
    </row>
    <row r="86" spans="1:17" x14ac:dyDescent="0.25">
      <c r="A86" t="str">
        <f t="shared" si="8"/>
        <v>ROACAR___TAX</v>
      </c>
      <c r="B86" t="s">
        <v>220</v>
      </c>
      <c r="C86" t="s">
        <v>216</v>
      </c>
      <c r="D86" t="s">
        <v>212</v>
      </c>
      <c r="E86" t="s">
        <v>209</v>
      </c>
      <c r="F86" t="s">
        <v>119</v>
      </c>
      <c r="G86" t="s">
        <v>8</v>
      </c>
    </row>
    <row r="87" spans="1:17" x14ac:dyDescent="0.25">
      <c r="A87" t="str">
        <f t="shared" si="8"/>
        <v>ROACAR___TAX</v>
      </c>
      <c r="B87" t="s">
        <v>220</v>
      </c>
      <c r="C87" t="s">
        <v>216</v>
      </c>
      <c r="D87" t="s">
        <v>212</v>
      </c>
      <c r="E87" t="s">
        <v>209</v>
      </c>
      <c r="F87" t="s">
        <v>120</v>
      </c>
      <c r="G87" t="s">
        <v>207</v>
      </c>
    </row>
    <row r="88" spans="1:17" x14ac:dyDescent="0.25">
      <c r="A88" t="str">
        <f t="shared" si="8"/>
        <v>ROACAR___TAX</v>
      </c>
      <c r="B88" t="s">
        <v>220</v>
      </c>
      <c r="C88" t="s">
        <v>216</v>
      </c>
      <c r="D88" t="s">
        <v>212</v>
      </c>
      <c r="E88" t="s">
        <v>209</v>
      </c>
      <c r="F88" t="s">
        <v>121</v>
      </c>
      <c r="G88" t="s">
        <v>207</v>
      </c>
    </row>
    <row r="89" spans="1:17" x14ac:dyDescent="0.25">
      <c r="A89" t="str">
        <f t="shared" si="8"/>
        <v>ROACAR___TAX</v>
      </c>
      <c r="B89" t="s">
        <v>220</v>
      </c>
      <c r="C89" t="s">
        <v>216</v>
      </c>
      <c r="D89" t="s">
        <v>212</v>
      </c>
      <c r="E89" t="s">
        <v>209</v>
      </c>
      <c r="F89" t="s">
        <v>122</v>
      </c>
      <c r="G89" t="s">
        <v>207</v>
      </c>
    </row>
    <row r="90" spans="1:17" x14ac:dyDescent="0.25">
      <c r="A90" t="str">
        <f t="shared" si="8"/>
        <v>ROACAR___TAX</v>
      </c>
      <c r="B90" t="s">
        <v>220</v>
      </c>
      <c r="C90" t="s">
        <v>216</v>
      </c>
      <c r="D90" t="s">
        <v>212</v>
      </c>
      <c r="E90" t="s">
        <v>209</v>
      </c>
      <c r="F90" t="s">
        <v>123</v>
      </c>
      <c r="G90" t="s">
        <v>12</v>
      </c>
    </row>
    <row r="91" spans="1:17" x14ac:dyDescent="0.25">
      <c r="A91" t="str">
        <f t="shared" si="8"/>
        <v>ROACAR___TAX</v>
      </c>
      <c r="B91" t="s">
        <v>220</v>
      </c>
      <c r="C91" t="s">
        <v>216</v>
      </c>
      <c r="D91" t="s">
        <v>212</v>
      </c>
      <c r="E91" t="s">
        <v>209</v>
      </c>
      <c r="F91" t="s">
        <v>124</v>
      </c>
      <c r="G91" t="s">
        <v>10</v>
      </c>
    </row>
    <row r="92" spans="1:17" x14ac:dyDescent="0.25">
      <c r="A92" t="str">
        <f t="shared" si="8"/>
        <v>ROACAR___TAX</v>
      </c>
      <c r="B92" t="s">
        <v>220</v>
      </c>
      <c r="C92" t="s">
        <v>216</v>
      </c>
      <c r="D92" t="s">
        <v>212</v>
      </c>
      <c r="E92" t="s">
        <v>209</v>
      </c>
      <c r="F92" t="s">
        <v>125</v>
      </c>
      <c r="G92" t="s">
        <v>11</v>
      </c>
    </row>
    <row r="93" spans="1:17" x14ac:dyDescent="0.25">
      <c r="A93" t="str">
        <f t="shared" si="8"/>
        <v>ROACAR___TAX</v>
      </c>
      <c r="B93" t="s">
        <v>220</v>
      </c>
      <c r="C93" t="s">
        <v>216</v>
      </c>
      <c r="D93" t="s">
        <v>212</v>
      </c>
      <c r="E93" t="s">
        <v>209</v>
      </c>
      <c r="F93" t="s">
        <v>126</v>
      </c>
      <c r="G93" t="s">
        <v>12</v>
      </c>
    </row>
    <row r="94" spans="1:17" x14ac:dyDescent="0.25">
      <c r="A94" t="str">
        <f t="shared" si="8"/>
        <v>ROACAR___TAX</v>
      </c>
      <c r="B94" t="s">
        <v>220</v>
      </c>
      <c r="C94" t="s">
        <v>216</v>
      </c>
      <c r="D94" t="s">
        <v>212</v>
      </c>
      <c r="E94" t="s">
        <v>209</v>
      </c>
      <c r="F94" t="s">
        <v>127</v>
      </c>
      <c r="G94" t="s">
        <v>11</v>
      </c>
    </row>
    <row r="95" spans="1:17" x14ac:dyDescent="0.25">
      <c r="A95" t="str">
        <f t="shared" ref="A95:A124" si="11">B95&amp;C95&amp;D95&amp;E95</f>
        <v>ROAMOR______</v>
      </c>
      <c r="B95" t="s">
        <v>220</v>
      </c>
      <c r="C95" t="s">
        <v>218</v>
      </c>
      <c r="D95" t="s">
        <v>212</v>
      </c>
      <c r="E95" t="s">
        <v>212</v>
      </c>
      <c r="F95" t="s">
        <v>51</v>
      </c>
      <c r="G95" t="s">
        <v>11</v>
      </c>
    </row>
    <row r="96" spans="1:17" x14ac:dyDescent="0.25">
      <c r="A96" t="str">
        <f t="shared" si="11"/>
        <v>ROAMOR______</v>
      </c>
      <c r="B96" t="s">
        <v>220</v>
      </c>
      <c r="C96" t="s">
        <v>218</v>
      </c>
      <c r="D96" t="s">
        <v>212</v>
      </c>
      <c r="E96" t="s">
        <v>212</v>
      </c>
      <c r="F96" t="s">
        <v>128</v>
      </c>
      <c r="G96" t="s">
        <v>13</v>
      </c>
      <c r="O96" s="2">
        <v>0.3</v>
      </c>
      <c r="P96" s="2">
        <f>O96+5/11*(1-O96)</f>
        <v>0.61818181818181817</v>
      </c>
      <c r="Q96" s="2">
        <v>0.99</v>
      </c>
    </row>
    <row r="97" spans="1:17" x14ac:dyDescent="0.25">
      <c r="A97" t="str">
        <f t="shared" si="11"/>
        <v>ROAMOR______</v>
      </c>
      <c r="B97" t="s">
        <v>220</v>
      </c>
      <c r="C97" t="s">
        <v>218</v>
      </c>
      <c r="D97" t="s">
        <v>212</v>
      </c>
      <c r="E97" t="s">
        <v>212</v>
      </c>
      <c r="F97" t="s">
        <v>129</v>
      </c>
      <c r="G97" t="s">
        <v>11</v>
      </c>
    </row>
    <row r="98" spans="1:17" x14ac:dyDescent="0.25">
      <c r="A98" t="str">
        <f t="shared" si="11"/>
        <v>ROAMOR______</v>
      </c>
      <c r="B98" t="s">
        <v>220</v>
      </c>
      <c r="C98" t="s">
        <v>218</v>
      </c>
      <c r="D98" t="s">
        <v>212</v>
      </c>
      <c r="E98" t="s">
        <v>212</v>
      </c>
      <c r="F98" t="s">
        <v>130</v>
      </c>
      <c r="G98" t="s">
        <v>11</v>
      </c>
    </row>
    <row r="99" spans="1:17" x14ac:dyDescent="0.25">
      <c r="A99" t="str">
        <f t="shared" si="11"/>
        <v>ROATRULGTADR</v>
      </c>
      <c r="B99" t="s">
        <v>220</v>
      </c>
      <c r="C99" t="s">
        <v>217</v>
      </c>
      <c r="D99" t="s">
        <v>214</v>
      </c>
      <c r="E99" t="s">
        <v>210</v>
      </c>
      <c r="F99" t="s">
        <v>43</v>
      </c>
      <c r="G99" t="s">
        <v>8</v>
      </c>
    </row>
    <row r="100" spans="1:17" x14ac:dyDescent="0.25">
      <c r="A100" t="str">
        <f t="shared" si="11"/>
        <v>ROATRULGTADR</v>
      </c>
      <c r="B100" t="s">
        <v>220</v>
      </c>
      <c r="C100" t="s">
        <v>217</v>
      </c>
      <c r="D100" t="s">
        <v>214</v>
      </c>
      <c r="E100" t="s">
        <v>210</v>
      </c>
      <c r="F100" t="s">
        <v>44</v>
      </c>
      <c r="G100" t="s">
        <v>11</v>
      </c>
    </row>
    <row r="101" spans="1:17" x14ac:dyDescent="0.25">
      <c r="A101" t="str">
        <f t="shared" si="11"/>
        <v>ROATRULGTADR</v>
      </c>
      <c r="B101" t="s">
        <v>220</v>
      </c>
      <c r="C101" t="s">
        <v>217</v>
      </c>
      <c r="D101" t="s">
        <v>214</v>
      </c>
      <c r="E101" t="s">
        <v>210</v>
      </c>
      <c r="F101" t="s">
        <v>45</v>
      </c>
      <c r="G101" t="s">
        <v>10</v>
      </c>
    </row>
    <row r="102" spans="1:17" x14ac:dyDescent="0.25">
      <c r="A102" t="str">
        <f t="shared" si="11"/>
        <v>ROATRULGTADR</v>
      </c>
      <c r="B102" t="s">
        <v>220</v>
      </c>
      <c r="C102" t="s">
        <v>217</v>
      </c>
      <c r="D102" t="s">
        <v>214</v>
      </c>
      <c r="E102" t="s">
        <v>210</v>
      </c>
      <c r="F102" t="s">
        <v>46</v>
      </c>
      <c r="G102" t="s">
        <v>207</v>
      </c>
    </row>
    <row r="103" spans="1:17" x14ac:dyDescent="0.25">
      <c r="A103" t="str">
        <f t="shared" si="11"/>
        <v>ROATRULGTADR</v>
      </c>
      <c r="B103" t="s">
        <v>220</v>
      </c>
      <c r="C103" t="s">
        <v>217</v>
      </c>
      <c r="D103" t="s">
        <v>214</v>
      </c>
      <c r="E103" t="s">
        <v>210</v>
      </c>
      <c r="F103" t="s">
        <v>131</v>
      </c>
      <c r="G103" t="s">
        <v>13</v>
      </c>
      <c r="O103" s="2">
        <v>0.1</v>
      </c>
      <c r="P103" s="2">
        <f>O103+5/11*(1-O103)/3</f>
        <v>0.23636363636363636</v>
      </c>
      <c r="Q103" s="2">
        <f>1/3*99%</f>
        <v>0.32999999999999996</v>
      </c>
    </row>
    <row r="104" spans="1:17" x14ac:dyDescent="0.25">
      <c r="A104" t="str">
        <f t="shared" si="11"/>
        <v>ROATRULGTADR</v>
      </c>
      <c r="B104" t="s">
        <v>220</v>
      </c>
      <c r="C104" t="s">
        <v>217</v>
      </c>
      <c r="D104" t="s">
        <v>214</v>
      </c>
      <c r="E104" t="s">
        <v>210</v>
      </c>
      <c r="F104" t="s">
        <v>132</v>
      </c>
      <c r="G104" t="s">
        <v>13</v>
      </c>
      <c r="O104" s="2">
        <v>0.1</v>
      </c>
      <c r="P104" s="2">
        <f t="shared" ref="P104" si="12">O104+5/11*(1-O104)/3</f>
        <v>0.23636363636363636</v>
      </c>
      <c r="Q104" s="2">
        <f t="shared" ref="Q104:Q105" si="13">1/3*99%</f>
        <v>0.32999999999999996</v>
      </c>
    </row>
    <row r="105" spans="1:17" x14ac:dyDescent="0.25">
      <c r="A105" t="str">
        <f t="shared" si="11"/>
        <v>ROATRULGTADR</v>
      </c>
      <c r="B105" t="s">
        <v>220</v>
      </c>
      <c r="C105" t="s">
        <v>217</v>
      </c>
      <c r="D105" t="s">
        <v>214</v>
      </c>
      <c r="E105" t="s">
        <v>210</v>
      </c>
      <c r="F105" t="s">
        <v>133</v>
      </c>
      <c r="G105" t="s">
        <v>13</v>
      </c>
      <c r="O105" s="2">
        <v>0.1</v>
      </c>
      <c r="P105" s="2">
        <f>O105+5/11*(1-O105)/3</f>
        <v>0.23636363636363636</v>
      </c>
      <c r="Q105" s="2">
        <f t="shared" si="13"/>
        <v>0.32999999999999996</v>
      </c>
    </row>
    <row r="106" spans="1:17" x14ac:dyDescent="0.25">
      <c r="A106" t="str">
        <f t="shared" si="11"/>
        <v>ROATRULGTADR</v>
      </c>
      <c r="B106" t="s">
        <v>220</v>
      </c>
      <c r="C106" t="s">
        <v>217</v>
      </c>
      <c r="D106" t="s">
        <v>214</v>
      </c>
      <c r="E106" t="s">
        <v>210</v>
      </c>
      <c r="F106" t="s">
        <v>134</v>
      </c>
      <c r="G106" t="s">
        <v>9</v>
      </c>
    </row>
    <row r="107" spans="1:17" x14ac:dyDescent="0.25">
      <c r="A107" t="str">
        <f t="shared" si="11"/>
        <v>ROATRULGTADR</v>
      </c>
      <c r="B107" t="s">
        <v>220</v>
      </c>
      <c r="C107" t="s">
        <v>217</v>
      </c>
      <c r="D107" t="s">
        <v>214</v>
      </c>
      <c r="E107" t="s">
        <v>210</v>
      </c>
      <c r="F107" t="s">
        <v>135</v>
      </c>
      <c r="G107" t="s">
        <v>10</v>
      </c>
    </row>
    <row r="108" spans="1:17" x14ac:dyDescent="0.25">
      <c r="A108" t="str">
        <f t="shared" si="11"/>
        <v>ROATRULGTADR</v>
      </c>
      <c r="B108" t="s">
        <v>220</v>
      </c>
      <c r="C108" t="s">
        <v>217</v>
      </c>
      <c r="D108" t="s">
        <v>214</v>
      </c>
      <c r="E108" t="s">
        <v>210</v>
      </c>
      <c r="F108" t="s">
        <v>136</v>
      </c>
      <c r="G108" t="s">
        <v>10</v>
      </c>
    </row>
    <row r="109" spans="1:17" x14ac:dyDescent="0.25">
      <c r="A109" t="str">
        <f t="shared" si="11"/>
        <v>ROATRULGTADR</v>
      </c>
      <c r="B109" t="s">
        <v>220</v>
      </c>
      <c r="C109" t="s">
        <v>217</v>
      </c>
      <c r="D109" t="s">
        <v>214</v>
      </c>
      <c r="E109" t="s">
        <v>210</v>
      </c>
      <c r="F109" t="s">
        <v>137</v>
      </c>
      <c r="G109" t="s">
        <v>11</v>
      </c>
    </row>
    <row r="110" spans="1:17" x14ac:dyDescent="0.25">
      <c r="A110" t="str">
        <f t="shared" si="11"/>
        <v>ROATRULGTADR</v>
      </c>
      <c r="B110" t="s">
        <v>220</v>
      </c>
      <c r="C110" t="s">
        <v>217</v>
      </c>
      <c r="D110" t="s">
        <v>214</v>
      </c>
      <c r="E110" t="s">
        <v>210</v>
      </c>
      <c r="F110" t="s">
        <v>138</v>
      </c>
      <c r="G110" t="s">
        <v>11</v>
      </c>
    </row>
    <row r="111" spans="1:17" x14ac:dyDescent="0.25">
      <c r="A111" t="str">
        <f t="shared" si="11"/>
        <v>ROATRULGTADR</v>
      </c>
      <c r="B111" t="s">
        <v>220</v>
      </c>
      <c r="C111" t="s">
        <v>217</v>
      </c>
      <c r="D111" t="s">
        <v>214</v>
      </c>
      <c r="E111" t="s">
        <v>210</v>
      </c>
      <c r="F111" t="s">
        <v>139</v>
      </c>
      <c r="G111" t="s">
        <v>8</v>
      </c>
    </row>
    <row r="112" spans="1:17" x14ac:dyDescent="0.25">
      <c r="A112" t="str">
        <f t="shared" si="11"/>
        <v>ROATRULGTADR</v>
      </c>
      <c r="B112" t="s">
        <v>220</v>
      </c>
      <c r="C112" t="s">
        <v>217</v>
      </c>
      <c r="D112" t="s">
        <v>214</v>
      </c>
      <c r="E112" t="s">
        <v>210</v>
      </c>
      <c r="F112" t="s">
        <v>140</v>
      </c>
      <c r="G112" t="s">
        <v>8</v>
      </c>
    </row>
    <row r="113" spans="1:17" x14ac:dyDescent="0.25">
      <c r="A113" t="str">
        <f t="shared" si="11"/>
        <v>ROATRULGTADR</v>
      </c>
      <c r="B113" t="s">
        <v>220</v>
      </c>
      <c r="C113" t="s">
        <v>217</v>
      </c>
      <c r="D113" t="s">
        <v>214</v>
      </c>
      <c r="E113" t="s">
        <v>210</v>
      </c>
      <c r="F113" t="s">
        <v>141</v>
      </c>
      <c r="G113" t="s">
        <v>8</v>
      </c>
    </row>
    <row r="114" spans="1:17" x14ac:dyDescent="0.25">
      <c r="A114" t="str">
        <f t="shared" si="11"/>
        <v>ROATRULGTADR</v>
      </c>
      <c r="B114" t="s">
        <v>220</v>
      </c>
      <c r="C114" t="s">
        <v>217</v>
      </c>
      <c r="D114" t="s">
        <v>214</v>
      </c>
      <c r="E114" t="s">
        <v>210</v>
      </c>
      <c r="F114" t="s">
        <v>142</v>
      </c>
      <c r="G114" t="s">
        <v>207</v>
      </c>
    </row>
    <row r="115" spans="1:17" x14ac:dyDescent="0.25">
      <c r="A115" t="str">
        <f t="shared" si="11"/>
        <v>ROATRULGTADR</v>
      </c>
      <c r="B115" t="s">
        <v>220</v>
      </c>
      <c r="C115" t="s">
        <v>217</v>
      </c>
      <c r="D115" t="s">
        <v>214</v>
      </c>
      <c r="E115" t="s">
        <v>210</v>
      </c>
      <c r="F115" t="s">
        <v>143</v>
      </c>
      <c r="G115" t="s">
        <v>207</v>
      </c>
    </row>
    <row r="116" spans="1:17" x14ac:dyDescent="0.25">
      <c r="A116" t="str">
        <f t="shared" si="11"/>
        <v>ROATRULGTADR</v>
      </c>
      <c r="B116" t="s">
        <v>220</v>
      </c>
      <c r="C116" t="s">
        <v>217</v>
      </c>
      <c r="D116" t="s">
        <v>214</v>
      </c>
      <c r="E116" t="s">
        <v>210</v>
      </c>
      <c r="F116" t="s">
        <v>144</v>
      </c>
      <c r="G116" t="s">
        <v>207</v>
      </c>
    </row>
    <row r="117" spans="1:17" x14ac:dyDescent="0.25">
      <c r="A117" t="str">
        <f t="shared" si="11"/>
        <v>ROATRULGTADR</v>
      </c>
      <c r="B117" t="s">
        <v>220</v>
      </c>
      <c r="C117" t="s">
        <v>217</v>
      </c>
      <c r="D117" t="s">
        <v>214</v>
      </c>
      <c r="E117" t="s">
        <v>210</v>
      </c>
      <c r="F117" t="s">
        <v>145</v>
      </c>
      <c r="G117" t="s">
        <v>12</v>
      </c>
    </row>
    <row r="118" spans="1:17" x14ac:dyDescent="0.25">
      <c r="A118" t="str">
        <f t="shared" si="11"/>
        <v>ROATRULGTADR</v>
      </c>
      <c r="B118" t="s">
        <v>220</v>
      </c>
      <c r="C118" t="s">
        <v>217</v>
      </c>
      <c r="D118" t="s">
        <v>214</v>
      </c>
      <c r="E118" t="s">
        <v>210</v>
      </c>
      <c r="F118" t="s">
        <v>146</v>
      </c>
      <c r="G118" t="s">
        <v>10</v>
      </c>
    </row>
    <row r="119" spans="1:17" x14ac:dyDescent="0.25">
      <c r="A119" t="str">
        <f t="shared" si="11"/>
        <v>ROATRULGTADR</v>
      </c>
      <c r="B119" t="s">
        <v>220</v>
      </c>
      <c r="C119" t="s">
        <v>217</v>
      </c>
      <c r="D119" t="s">
        <v>214</v>
      </c>
      <c r="E119" t="s">
        <v>210</v>
      </c>
      <c r="F119" t="s">
        <v>147</v>
      </c>
      <c r="G119" t="s">
        <v>11</v>
      </c>
    </row>
    <row r="120" spans="1:17" x14ac:dyDescent="0.25">
      <c r="A120" t="str">
        <f t="shared" si="11"/>
        <v>ROATRULGTADR</v>
      </c>
      <c r="B120" t="s">
        <v>220</v>
      </c>
      <c r="C120" t="s">
        <v>217</v>
      </c>
      <c r="D120" t="s">
        <v>214</v>
      </c>
      <c r="E120" t="s">
        <v>210</v>
      </c>
      <c r="F120" t="s">
        <v>148</v>
      </c>
      <c r="G120" t="s">
        <v>12</v>
      </c>
    </row>
    <row r="121" spans="1:17" x14ac:dyDescent="0.25">
      <c r="A121" t="str">
        <f t="shared" si="11"/>
        <v>ROATRULGTADR</v>
      </c>
      <c r="B121" t="s">
        <v>220</v>
      </c>
      <c r="C121" t="s">
        <v>217</v>
      </c>
      <c r="D121" t="s">
        <v>214</v>
      </c>
      <c r="E121" t="s">
        <v>210</v>
      </c>
      <c r="F121" t="s">
        <v>149</v>
      </c>
      <c r="G121" t="s">
        <v>11</v>
      </c>
    </row>
    <row r="122" spans="1:17" x14ac:dyDescent="0.25">
      <c r="A122" t="str">
        <f t="shared" si="11"/>
        <v>ROATRULGTAPG</v>
      </c>
      <c r="B122" t="s">
        <v>220</v>
      </c>
      <c r="C122" t="s">
        <v>217</v>
      </c>
      <c r="D122" t="s">
        <v>214</v>
      </c>
      <c r="E122" t="s">
        <v>211</v>
      </c>
      <c r="F122" t="s">
        <v>47</v>
      </c>
      <c r="G122" t="s">
        <v>8</v>
      </c>
    </row>
    <row r="123" spans="1:17" x14ac:dyDescent="0.25">
      <c r="A123" t="str">
        <f t="shared" si="11"/>
        <v>ROATRULGTAPG</v>
      </c>
      <c r="B123" t="s">
        <v>220</v>
      </c>
      <c r="C123" t="s">
        <v>217</v>
      </c>
      <c r="D123" t="s">
        <v>214</v>
      </c>
      <c r="E123" t="s">
        <v>211</v>
      </c>
      <c r="F123" t="s">
        <v>48</v>
      </c>
      <c r="G123" t="s">
        <v>11</v>
      </c>
    </row>
    <row r="124" spans="1:17" x14ac:dyDescent="0.25">
      <c r="A124" t="str">
        <f t="shared" si="11"/>
        <v>ROATRULGTAPG</v>
      </c>
      <c r="B124" t="s">
        <v>220</v>
      </c>
      <c r="C124" t="s">
        <v>217</v>
      </c>
      <c r="D124" t="s">
        <v>214</v>
      </c>
      <c r="E124" t="s">
        <v>211</v>
      </c>
      <c r="F124" t="s">
        <v>49</v>
      </c>
      <c r="G124" t="s">
        <v>10</v>
      </c>
    </row>
    <row r="125" spans="1:17" x14ac:dyDescent="0.25">
      <c r="A125" t="str">
        <f t="shared" ref="A125:A155" si="14">B125&amp;C125&amp;D125&amp;E125</f>
        <v>ROATRULGTAPG</v>
      </c>
      <c r="B125" t="s">
        <v>220</v>
      </c>
      <c r="C125" t="s">
        <v>217</v>
      </c>
      <c r="D125" t="s">
        <v>214</v>
      </c>
      <c r="E125" t="s">
        <v>211</v>
      </c>
      <c r="F125" t="s">
        <v>50</v>
      </c>
      <c r="G125" t="s">
        <v>207</v>
      </c>
    </row>
    <row r="126" spans="1:17" x14ac:dyDescent="0.25">
      <c r="A126" t="str">
        <f t="shared" si="14"/>
        <v>ROATRULGTAPG</v>
      </c>
      <c r="B126" t="s">
        <v>220</v>
      </c>
      <c r="C126" t="s">
        <v>217</v>
      </c>
      <c r="D126" t="s">
        <v>214</v>
      </c>
      <c r="E126" t="s">
        <v>211</v>
      </c>
      <c r="F126" t="s">
        <v>150</v>
      </c>
      <c r="G126" t="s">
        <v>13</v>
      </c>
      <c r="O126" s="2">
        <v>0.1</v>
      </c>
      <c r="P126" s="2">
        <f>O126+5/11*(1-O126)/3</f>
        <v>0.23636363636363636</v>
      </c>
      <c r="Q126" s="2">
        <f>1/3*99%</f>
        <v>0.32999999999999996</v>
      </c>
    </row>
    <row r="127" spans="1:17" x14ac:dyDescent="0.25">
      <c r="A127" t="str">
        <f t="shared" si="14"/>
        <v>ROATRULGTAPG</v>
      </c>
      <c r="B127" t="s">
        <v>220</v>
      </c>
      <c r="C127" t="s">
        <v>217</v>
      </c>
      <c r="D127" t="s">
        <v>214</v>
      </c>
      <c r="E127" t="s">
        <v>211</v>
      </c>
      <c r="F127" t="s">
        <v>151</v>
      </c>
      <c r="G127" t="s">
        <v>13</v>
      </c>
      <c r="O127" s="2">
        <v>0.1</v>
      </c>
      <c r="P127" s="2">
        <f t="shared" ref="P127" si="15">O127+5/11*(1-O127)/3</f>
        <v>0.23636363636363636</v>
      </c>
      <c r="Q127" s="2">
        <f t="shared" ref="Q127:Q128" si="16">1/3*99%</f>
        <v>0.32999999999999996</v>
      </c>
    </row>
    <row r="128" spans="1:17" x14ac:dyDescent="0.25">
      <c r="A128" t="str">
        <f t="shared" si="14"/>
        <v>ROATRULGTAPG</v>
      </c>
      <c r="B128" t="s">
        <v>220</v>
      </c>
      <c r="C128" t="s">
        <v>217</v>
      </c>
      <c r="D128" t="s">
        <v>214</v>
      </c>
      <c r="E128" t="s">
        <v>211</v>
      </c>
      <c r="F128" t="s">
        <v>152</v>
      </c>
      <c r="G128" t="s">
        <v>13</v>
      </c>
      <c r="O128" s="2">
        <v>0.1</v>
      </c>
      <c r="P128" s="2">
        <f>O128+5/11*(1-O128)/3</f>
        <v>0.23636363636363636</v>
      </c>
      <c r="Q128" s="2">
        <f t="shared" si="16"/>
        <v>0.32999999999999996</v>
      </c>
    </row>
    <row r="129" spans="1:7" x14ac:dyDescent="0.25">
      <c r="A129" t="str">
        <f t="shared" si="14"/>
        <v>ROATRULGTAPG</v>
      </c>
      <c r="B129" t="s">
        <v>220</v>
      </c>
      <c r="C129" t="s">
        <v>217</v>
      </c>
      <c r="D129" t="s">
        <v>214</v>
      </c>
      <c r="E129" t="s">
        <v>211</v>
      </c>
      <c r="F129" t="s">
        <v>153</v>
      </c>
      <c r="G129" t="s">
        <v>9</v>
      </c>
    </row>
    <row r="130" spans="1:7" x14ac:dyDescent="0.25">
      <c r="A130" t="str">
        <f t="shared" si="14"/>
        <v>ROATRULGTAPG</v>
      </c>
      <c r="B130" t="s">
        <v>220</v>
      </c>
      <c r="C130" t="s">
        <v>217</v>
      </c>
      <c r="D130" t="s">
        <v>214</v>
      </c>
      <c r="E130" t="s">
        <v>211</v>
      </c>
      <c r="F130" t="s">
        <v>154</v>
      </c>
      <c r="G130" t="s">
        <v>10</v>
      </c>
    </row>
    <row r="131" spans="1:7" x14ac:dyDescent="0.25">
      <c r="A131" t="str">
        <f t="shared" si="14"/>
        <v>ROATRULGTAPG</v>
      </c>
      <c r="B131" t="s">
        <v>220</v>
      </c>
      <c r="C131" t="s">
        <v>217</v>
      </c>
      <c r="D131" t="s">
        <v>214</v>
      </c>
      <c r="E131" t="s">
        <v>211</v>
      </c>
      <c r="F131" t="s">
        <v>155</v>
      </c>
      <c r="G131" t="s">
        <v>10</v>
      </c>
    </row>
    <row r="132" spans="1:7" x14ac:dyDescent="0.25">
      <c r="A132" t="str">
        <f t="shared" si="14"/>
        <v>ROATRULGTAPG</v>
      </c>
      <c r="B132" t="s">
        <v>220</v>
      </c>
      <c r="C132" t="s">
        <v>217</v>
      </c>
      <c r="D132" t="s">
        <v>214</v>
      </c>
      <c r="E132" t="s">
        <v>211</v>
      </c>
      <c r="F132" t="s">
        <v>156</v>
      </c>
      <c r="G132" t="s">
        <v>11</v>
      </c>
    </row>
    <row r="133" spans="1:7" x14ac:dyDescent="0.25">
      <c r="A133" t="str">
        <f t="shared" si="14"/>
        <v>ROATRULGTAPG</v>
      </c>
      <c r="B133" t="s">
        <v>220</v>
      </c>
      <c r="C133" t="s">
        <v>217</v>
      </c>
      <c r="D133" t="s">
        <v>214</v>
      </c>
      <c r="E133" t="s">
        <v>211</v>
      </c>
      <c r="F133" t="s">
        <v>157</v>
      </c>
      <c r="G133" t="s">
        <v>11</v>
      </c>
    </row>
    <row r="134" spans="1:7" x14ac:dyDescent="0.25">
      <c r="A134" t="str">
        <f t="shared" si="14"/>
        <v>ROATRULGTAPG</v>
      </c>
      <c r="B134" t="s">
        <v>220</v>
      </c>
      <c r="C134" t="s">
        <v>217</v>
      </c>
      <c r="D134" t="s">
        <v>214</v>
      </c>
      <c r="E134" t="s">
        <v>211</v>
      </c>
      <c r="F134" t="s">
        <v>158</v>
      </c>
      <c r="G134" t="s">
        <v>8</v>
      </c>
    </row>
    <row r="135" spans="1:7" x14ac:dyDescent="0.25">
      <c r="A135" t="str">
        <f t="shared" si="14"/>
        <v>ROATRULGTAPG</v>
      </c>
      <c r="B135" t="s">
        <v>220</v>
      </c>
      <c r="C135" t="s">
        <v>217</v>
      </c>
      <c r="D135" t="s">
        <v>214</v>
      </c>
      <c r="E135" t="s">
        <v>211</v>
      </c>
      <c r="F135" t="s">
        <v>159</v>
      </c>
      <c r="G135" t="s">
        <v>8</v>
      </c>
    </row>
    <row r="136" spans="1:7" x14ac:dyDescent="0.25">
      <c r="A136" t="str">
        <f t="shared" si="14"/>
        <v>ROATRULGTAPG</v>
      </c>
      <c r="B136" t="s">
        <v>220</v>
      </c>
      <c r="C136" t="s">
        <v>217</v>
      </c>
      <c r="D136" t="s">
        <v>214</v>
      </c>
      <c r="E136" t="s">
        <v>211</v>
      </c>
      <c r="F136" t="s">
        <v>160</v>
      </c>
      <c r="G136" t="s">
        <v>8</v>
      </c>
    </row>
    <row r="137" spans="1:7" x14ac:dyDescent="0.25">
      <c r="A137" t="str">
        <f t="shared" si="14"/>
        <v>ROATRULGTAPG</v>
      </c>
      <c r="B137" t="s">
        <v>220</v>
      </c>
      <c r="C137" t="s">
        <v>217</v>
      </c>
      <c r="D137" t="s">
        <v>214</v>
      </c>
      <c r="E137" t="s">
        <v>211</v>
      </c>
      <c r="F137" t="s">
        <v>161</v>
      </c>
      <c r="G137" t="s">
        <v>207</v>
      </c>
    </row>
    <row r="138" spans="1:7" x14ac:dyDescent="0.25">
      <c r="A138" t="str">
        <f t="shared" si="14"/>
        <v>ROATRULGTAPG</v>
      </c>
      <c r="B138" t="s">
        <v>220</v>
      </c>
      <c r="C138" t="s">
        <v>217</v>
      </c>
      <c r="D138" t="s">
        <v>214</v>
      </c>
      <c r="E138" t="s">
        <v>211</v>
      </c>
      <c r="F138" t="s">
        <v>162</v>
      </c>
      <c r="G138" t="s">
        <v>207</v>
      </c>
    </row>
    <row r="139" spans="1:7" x14ac:dyDescent="0.25">
      <c r="A139" t="str">
        <f t="shared" si="14"/>
        <v>ROATRULGTAPG</v>
      </c>
      <c r="B139" t="s">
        <v>220</v>
      </c>
      <c r="C139" t="s">
        <v>217</v>
      </c>
      <c r="D139" t="s">
        <v>214</v>
      </c>
      <c r="E139" t="s">
        <v>211</v>
      </c>
      <c r="F139" t="s">
        <v>163</v>
      </c>
      <c r="G139" t="s">
        <v>207</v>
      </c>
    </row>
    <row r="140" spans="1:7" x14ac:dyDescent="0.25">
      <c r="A140" t="str">
        <f t="shared" si="14"/>
        <v>ROATRULGTAPG</v>
      </c>
      <c r="B140" t="s">
        <v>220</v>
      </c>
      <c r="C140" t="s">
        <v>217</v>
      </c>
      <c r="D140" t="s">
        <v>214</v>
      </c>
      <c r="E140" t="s">
        <v>211</v>
      </c>
      <c r="F140" t="s">
        <v>164</v>
      </c>
      <c r="G140" t="s">
        <v>12</v>
      </c>
    </row>
    <row r="141" spans="1:7" x14ac:dyDescent="0.25">
      <c r="A141" t="str">
        <f t="shared" si="14"/>
        <v>ROATRULGTAPG</v>
      </c>
      <c r="B141" t="s">
        <v>220</v>
      </c>
      <c r="C141" t="s">
        <v>217</v>
      </c>
      <c r="D141" t="s">
        <v>214</v>
      </c>
      <c r="E141" t="s">
        <v>211</v>
      </c>
      <c r="F141" t="s">
        <v>165</v>
      </c>
      <c r="G141" t="s">
        <v>10</v>
      </c>
    </row>
    <row r="142" spans="1:7" x14ac:dyDescent="0.25">
      <c r="A142" t="str">
        <f t="shared" si="14"/>
        <v>ROATRULGTAPG</v>
      </c>
      <c r="B142" t="s">
        <v>220</v>
      </c>
      <c r="C142" t="s">
        <v>217</v>
      </c>
      <c r="D142" t="s">
        <v>214</v>
      </c>
      <c r="E142" t="s">
        <v>211</v>
      </c>
      <c r="F142" t="s">
        <v>166</v>
      </c>
      <c r="G142" t="s">
        <v>11</v>
      </c>
    </row>
    <row r="143" spans="1:7" x14ac:dyDescent="0.25">
      <c r="A143" t="str">
        <f t="shared" si="14"/>
        <v>ROATRULGTAPG</v>
      </c>
      <c r="B143" t="s">
        <v>220</v>
      </c>
      <c r="C143" t="s">
        <v>217</v>
      </c>
      <c r="D143" t="s">
        <v>214</v>
      </c>
      <c r="E143" t="s">
        <v>211</v>
      </c>
      <c r="F143" t="s">
        <v>167</v>
      </c>
      <c r="G143" t="s">
        <v>12</v>
      </c>
    </row>
    <row r="144" spans="1:7" x14ac:dyDescent="0.25">
      <c r="A144" t="str">
        <f t="shared" si="14"/>
        <v>ROATRULGTAPG</v>
      </c>
      <c r="B144" t="s">
        <v>220</v>
      </c>
      <c r="C144" t="s">
        <v>217</v>
      </c>
      <c r="D144" t="s">
        <v>214</v>
      </c>
      <c r="E144" t="s">
        <v>211</v>
      </c>
      <c r="F144" t="s">
        <v>168</v>
      </c>
      <c r="G144" t="s">
        <v>11</v>
      </c>
    </row>
    <row r="145" spans="1:17" x14ac:dyDescent="0.25">
      <c r="A145" t="str">
        <f t="shared" si="14"/>
        <v>ROATRULGTRSH</v>
      </c>
      <c r="B145" t="s">
        <v>220</v>
      </c>
      <c r="C145" t="s">
        <v>217</v>
      </c>
      <c r="D145" t="s">
        <v>214</v>
      </c>
      <c r="E145" t="s">
        <v>208</v>
      </c>
      <c r="F145" t="s">
        <v>35</v>
      </c>
      <c r="G145" t="s">
        <v>8</v>
      </c>
      <c r="M145" s="2"/>
      <c r="N145" s="2"/>
      <c r="O145" s="2"/>
      <c r="P145" s="2"/>
      <c r="Q145" s="2"/>
    </row>
    <row r="146" spans="1:17" x14ac:dyDescent="0.25">
      <c r="A146" t="str">
        <f t="shared" si="14"/>
        <v>ROATRULGTRSH</v>
      </c>
      <c r="B146" t="s">
        <v>220</v>
      </c>
      <c r="C146" t="s">
        <v>217</v>
      </c>
      <c r="D146" t="s">
        <v>214</v>
      </c>
      <c r="E146" t="s">
        <v>208</v>
      </c>
      <c r="F146" t="s">
        <v>36</v>
      </c>
      <c r="G146" t="s">
        <v>11</v>
      </c>
    </row>
    <row r="147" spans="1:17" x14ac:dyDescent="0.25">
      <c r="A147" t="str">
        <f t="shared" si="14"/>
        <v>ROATRULGTRSH</v>
      </c>
      <c r="B147" t="s">
        <v>220</v>
      </c>
      <c r="C147" t="s">
        <v>217</v>
      </c>
      <c r="D147" t="s">
        <v>214</v>
      </c>
      <c r="E147" t="s">
        <v>208</v>
      </c>
      <c r="F147" t="s">
        <v>37</v>
      </c>
      <c r="G147" t="s">
        <v>10</v>
      </c>
    </row>
    <row r="148" spans="1:17" x14ac:dyDescent="0.25">
      <c r="A148" t="str">
        <f t="shared" si="14"/>
        <v>ROATRULGTRSH</v>
      </c>
      <c r="B148" t="s">
        <v>220</v>
      </c>
      <c r="C148" t="s">
        <v>217</v>
      </c>
      <c r="D148" t="s">
        <v>214</v>
      </c>
      <c r="E148" t="s">
        <v>208</v>
      </c>
      <c r="F148" t="s">
        <v>38</v>
      </c>
      <c r="G148" t="s">
        <v>207</v>
      </c>
    </row>
    <row r="149" spans="1:17" x14ac:dyDescent="0.25">
      <c r="A149" t="str">
        <f t="shared" si="14"/>
        <v>ROATRULGTRSH</v>
      </c>
      <c r="B149" t="s">
        <v>220</v>
      </c>
      <c r="C149" t="s">
        <v>217</v>
      </c>
      <c r="D149" t="s">
        <v>214</v>
      </c>
      <c r="E149" t="s">
        <v>208</v>
      </c>
      <c r="F149" t="s">
        <v>169</v>
      </c>
      <c r="G149" t="s">
        <v>13</v>
      </c>
      <c r="O149" s="2">
        <v>0.1</v>
      </c>
      <c r="P149" s="2">
        <f>O149+5/11*(1-O149)/3</f>
        <v>0.23636363636363636</v>
      </c>
      <c r="Q149" s="2">
        <f>1/3*99%</f>
        <v>0.32999999999999996</v>
      </c>
    </row>
    <row r="150" spans="1:17" x14ac:dyDescent="0.25">
      <c r="A150" t="str">
        <f t="shared" si="14"/>
        <v>ROATRULGTRSH</v>
      </c>
      <c r="B150" t="s">
        <v>220</v>
      </c>
      <c r="C150" t="s">
        <v>217</v>
      </c>
      <c r="D150" t="s">
        <v>214</v>
      </c>
      <c r="E150" t="s">
        <v>208</v>
      </c>
      <c r="F150" t="s">
        <v>170</v>
      </c>
      <c r="G150" t="s">
        <v>13</v>
      </c>
      <c r="O150" s="2">
        <v>0.1</v>
      </c>
      <c r="P150" s="2">
        <f t="shared" ref="P150" si="17">O150+5/11*(1-O150)/3</f>
        <v>0.23636363636363636</v>
      </c>
      <c r="Q150" s="2">
        <f t="shared" ref="Q150:Q151" si="18">1/3*99%</f>
        <v>0.32999999999999996</v>
      </c>
    </row>
    <row r="151" spans="1:17" x14ac:dyDescent="0.25">
      <c r="A151" t="str">
        <f t="shared" si="14"/>
        <v>ROATRULGTRSH</v>
      </c>
      <c r="B151" t="s">
        <v>220</v>
      </c>
      <c r="C151" t="s">
        <v>217</v>
      </c>
      <c r="D151" t="s">
        <v>214</v>
      </c>
      <c r="E151" t="s">
        <v>208</v>
      </c>
      <c r="F151" t="s">
        <v>171</v>
      </c>
      <c r="G151" t="s">
        <v>13</v>
      </c>
      <c r="O151" s="2">
        <v>0.1</v>
      </c>
      <c r="P151" s="2">
        <f>O151+5/11*(1-O151)/3</f>
        <v>0.23636363636363636</v>
      </c>
      <c r="Q151" s="2">
        <f t="shared" si="18"/>
        <v>0.32999999999999996</v>
      </c>
    </row>
    <row r="152" spans="1:17" x14ac:dyDescent="0.25">
      <c r="A152" t="str">
        <f t="shared" si="14"/>
        <v>ROATRULGTRSH</v>
      </c>
      <c r="B152" t="s">
        <v>220</v>
      </c>
      <c r="C152" t="s">
        <v>217</v>
      </c>
      <c r="D152" t="s">
        <v>214</v>
      </c>
      <c r="E152" t="s">
        <v>208</v>
      </c>
      <c r="F152" t="s">
        <v>172</v>
      </c>
      <c r="G152" t="s">
        <v>9</v>
      </c>
    </row>
    <row r="153" spans="1:17" x14ac:dyDescent="0.25">
      <c r="A153" t="str">
        <f t="shared" si="14"/>
        <v>ROATRULGTRSH</v>
      </c>
      <c r="B153" t="s">
        <v>220</v>
      </c>
      <c r="C153" t="s">
        <v>217</v>
      </c>
      <c r="D153" t="s">
        <v>214</v>
      </c>
      <c r="E153" t="s">
        <v>208</v>
      </c>
      <c r="F153" t="s">
        <v>173</v>
      </c>
      <c r="G153" t="s">
        <v>10</v>
      </c>
    </row>
    <row r="154" spans="1:17" x14ac:dyDescent="0.25">
      <c r="A154" t="str">
        <f t="shared" si="14"/>
        <v>ROATRULGTRSH</v>
      </c>
      <c r="B154" t="s">
        <v>220</v>
      </c>
      <c r="C154" t="s">
        <v>217</v>
      </c>
      <c r="D154" t="s">
        <v>214</v>
      </c>
      <c r="E154" t="s">
        <v>208</v>
      </c>
      <c r="F154" t="s">
        <v>174</v>
      </c>
      <c r="G154" t="s">
        <v>10</v>
      </c>
    </row>
    <row r="155" spans="1:17" x14ac:dyDescent="0.25">
      <c r="A155" t="str">
        <f t="shared" si="14"/>
        <v>ROATRULGTRSH</v>
      </c>
      <c r="B155" t="s">
        <v>220</v>
      </c>
      <c r="C155" t="s">
        <v>217</v>
      </c>
      <c r="D155" t="s">
        <v>214</v>
      </c>
      <c r="E155" t="s">
        <v>208</v>
      </c>
      <c r="F155" t="s">
        <v>175</v>
      </c>
      <c r="G155" t="s">
        <v>11</v>
      </c>
    </row>
    <row r="156" spans="1:17" x14ac:dyDescent="0.25">
      <c r="A156" t="str">
        <f t="shared" ref="A156:A186" si="19">B156&amp;C156&amp;D156&amp;E156</f>
        <v>ROATRULGTRSH</v>
      </c>
      <c r="B156" t="s">
        <v>220</v>
      </c>
      <c r="C156" t="s">
        <v>217</v>
      </c>
      <c r="D156" t="s">
        <v>214</v>
      </c>
      <c r="E156" t="s">
        <v>208</v>
      </c>
      <c r="F156" t="s">
        <v>176</v>
      </c>
      <c r="G156" t="s">
        <v>11</v>
      </c>
    </row>
    <row r="157" spans="1:17" x14ac:dyDescent="0.25">
      <c r="A157" t="str">
        <f t="shared" si="19"/>
        <v>ROATRULGTRSH</v>
      </c>
      <c r="B157" t="s">
        <v>220</v>
      </c>
      <c r="C157" t="s">
        <v>217</v>
      </c>
      <c r="D157" t="s">
        <v>214</v>
      </c>
      <c r="E157" t="s">
        <v>208</v>
      </c>
      <c r="F157" t="s">
        <v>177</v>
      </c>
      <c r="G157" t="s">
        <v>8</v>
      </c>
    </row>
    <row r="158" spans="1:17" x14ac:dyDescent="0.25">
      <c r="A158" t="str">
        <f t="shared" si="19"/>
        <v>ROATRULGTRSH</v>
      </c>
      <c r="B158" t="s">
        <v>220</v>
      </c>
      <c r="C158" t="s">
        <v>217</v>
      </c>
      <c r="D158" t="s">
        <v>214</v>
      </c>
      <c r="E158" t="s">
        <v>208</v>
      </c>
      <c r="F158" t="s">
        <v>178</v>
      </c>
      <c r="G158" t="s">
        <v>8</v>
      </c>
    </row>
    <row r="159" spans="1:17" x14ac:dyDescent="0.25">
      <c r="A159" t="str">
        <f t="shared" si="19"/>
        <v>ROATRULGTRSH</v>
      </c>
      <c r="B159" t="s">
        <v>220</v>
      </c>
      <c r="C159" t="s">
        <v>217</v>
      </c>
      <c r="D159" t="s">
        <v>214</v>
      </c>
      <c r="E159" t="s">
        <v>208</v>
      </c>
      <c r="F159" t="s">
        <v>179</v>
      </c>
      <c r="G159" t="s">
        <v>8</v>
      </c>
    </row>
    <row r="160" spans="1:17" x14ac:dyDescent="0.25">
      <c r="A160" t="str">
        <f t="shared" si="19"/>
        <v>ROATRULGTRSH</v>
      </c>
      <c r="B160" t="s">
        <v>220</v>
      </c>
      <c r="C160" t="s">
        <v>217</v>
      </c>
      <c r="D160" t="s">
        <v>214</v>
      </c>
      <c r="E160" t="s">
        <v>208</v>
      </c>
      <c r="F160" t="s">
        <v>180</v>
      </c>
      <c r="G160" t="s">
        <v>207</v>
      </c>
    </row>
    <row r="161" spans="1:17" x14ac:dyDescent="0.25">
      <c r="A161" t="str">
        <f t="shared" si="19"/>
        <v>ROATRULGTRSH</v>
      </c>
      <c r="B161" t="s">
        <v>220</v>
      </c>
      <c r="C161" t="s">
        <v>217</v>
      </c>
      <c r="D161" t="s">
        <v>214</v>
      </c>
      <c r="E161" t="s">
        <v>208</v>
      </c>
      <c r="F161" t="s">
        <v>181</v>
      </c>
      <c r="G161" t="s">
        <v>207</v>
      </c>
    </row>
    <row r="162" spans="1:17" x14ac:dyDescent="0.25">
      <c r="A162" t="str">
        <f t="shared" si="19"/>
        <v>ROATRULGTRSH</v>
      </c>
      <c r="B162" t="s">
        <v>220</v>
      </c>
      <c r="C162" t="s">
        <v>217</v>
      </c>
      <c r="D162" t="s">
        <v>214</v>
      </c>
      <c r="E162" t="s">
        <v>208</v>
      </c>
      <c r="F162" t="s">
        <v>182</v>
      </c>
      <c r="G162" t="s">
        <v>207</v>
      </c>
    </row>
    <row r="163" spans="1:17" x14ac:dyDescent="0.25">
      <c r="A163" t="str">
        <f t="shared" si="19"/>
        <v>ROATRULGTRSH</v>
      </c>
      <c r="B163" t="s">
        <v>220</v>
      </c>
      <c r="C163" t="s">
        <v>217</v>
      </c>
      <c r="D163" t="s">
        <v>214</v>
      </c>
      <c r="E163" t="s">
        <v>208</v>
      </c>
      <c r="F163" t="s">
        <v>183</v>
      </c>
      <c r="G163" t="s">
        <v>12</v>
      </c>
    </row>
    <row r="164" spans="1:17" x14ac:dyDescent="0.25">
      <c r="A164" t="str">
        <f t="shared" si="19"/>
        <v>ROATRULGTRSH</v>
      </c>
      <c r="B164" t="s">
        <v>220</v>
      </c>
      <c r="C164" t="s">
        <v>217</v>
      </c>
      <c r="D164" t="s">
        <v>214</v>
      </c>
      <c r="E164" t="s">
        <v>208</v>
      </c>
      <c r="F164" t="s">
        <v>184</v>
      </c>
      <c r="G164" t="s">
        <v>10</v>
      </c>
    </row>
    <row r="165" spans="1:17" x14ac:dyDescent="0.25">
      <c r="A165" t="str">
        <f t="shared" si="19"/>
        <v>ROATRULGTRSH</v>
      </c>
      <c r="B165" t="s">
        <v>220</v>
      </c>
      <c r="C165" t="s">
        <v>217</v>
      </c>
      <c r="D165" t="s">
        <v>214</v>
      </c>
      <c r="E165" t="s">
        <v>208</v>
      </c>
      <c r="F165" t="s">
        <v>185</v>
      </c>
      <c r="G165" t="s">
        <v>11</v>
      </c>
    </row>
    <row r="166" spans="1:17" x14ac:dyDescent="0.25">
      <c r="A166" t="str">
        <f t="shared" si="19"/>
        <v>ROATRULGTRSH</v>
      </c>
      <c r="B166" t="s">
        <v>220</v>
      </c>
      <c r="C166" t="s">
        <v>217</v>
      </c>
      <c r="D166" t="s">
        <v>214</v>
      </c>
      <c r="E166" t="s">
        <v>208</v>
      </c>
      <c r="F166" t="s">
        <v>186</v>
      </c>
      <c r="G166" t="s">
        <v>12</v>
      </c>
    </row>
    <row r="167" spans="1:17" x14ac:dyDescent="0.25">
      <c r="A167" t="str">
        <f t="shared" si="19"/>
        <v>ROATRULGTRSH</v>
      </c>
      <c r="B167" t="s">
        <v>220</v>
      </c>
      <c r="C167" t="s">
        <v>217</v>
      </c>
      <c r="D167" t="s">
        <v>214</v>
      </c>
      <c r="E167" t="s">
        <v>208</v>
      </c>
      <c r="F167" t="s">
        <v>187</v>
      </c>
      <c r="G167" t="s">
        <v>11</v>
      </c>
    </row>
    <row r="168" spans="1:17" x14ac:dyDescent="0.25">
      <c r="A168" t="str">
        <f t="shared" si="19"/>
        <v>ROATRULGTTAX</v>
      </c>
      <c r="B168" t="s">
        <v>220</v>
      </c>
      <c r="C168" t="s">
        <v>217</v>
      </c>
      <c r="D168" t="s">
        <v>214</v>
      </c>
      <c r="E168" t="s">
        <v>209</v>
      </c>
      <c r="F168" t="s">
        <v>39</v>
      </c>
      <c r="G168" t="s">
        <v>8</v>
      </c>
    </row>
    <row r="169" spans="1:17" x14ac:dyDescent="0.25">
      <c r="A169" t="str">
        <f t="shared" si="19"/>
        <v>ROATRULGTTAX</v>
      </c>
      <c r="B169" t="s">
        <v>220</v>
      </c>
      <c r="C169" t="s">
        <v>217</v>
      </c>
      <c r="D169" t="s">
        <v>214</v>
      </c>
      <c r="E169" t="s">
        <v>209</v>
      </c>
      <c r="F169" t="s">
        <v>40</v>
      </c>
      <c r="G169" t="s">
        <v>11</v>
      </c>
    </row>
    <row r="170" spans="1:17" x14ac:dyDescent="0.25">
      <c r="A170" t="str">
        <f t="shared" si="19"/>
        <v>ROATRULGTTAX</v>
      </c>
      <c r="B170" t="s">
        <v>220</v>
      </c>
      <c r="C170" t="s">
        <v>217</v>
      </c>
      <c r="D170" t="s">
        <v>214</v>
      </c>
      <c r="E170" t="s">
        <v>209</v>
      </c>
      <c r="F170" t="s">
        <v>41</v>
      </c>
      <c r="G170" t="s">
        <v>10</v>
      </c>
      <c r="M170" s="2"/>
      <c r="N170" s="2"/>
      <c r="O170" s="2"/>
      <c r="P170" s="2"/>
      <c r="Q170" s="2"/>
    </row>
    <row r="171" spans="1:17" x14ac:dyDescent="0.25">
      <c r="A171" t="str">
        <f t="shared" si="19"/>
        <v>ROATRULGTTAX</v>
      </c>
      <c r="B171" t="s">
        <v>220</v>
      </c>
      <c r="C171" t="s">
        <v>217</v>
      </c>
      <c r="D171" t="s">
        <v>214</v>
      </c>
      <c r="E171" t="s">
        <v>209</v>
      </c>
      <c r="F171" t="s">
        <v>42</v>
      </c>
      <c r="G171" t="s">
        <v>207</v>
      </c>
    </row>
    <row r="172" spans="1:17" x14ac:dyDescent="0.25">
      <c r="A172" t="str">
        <f t="shared" si="19"/>
        <v>ROATRULGTTAX</v>
      </c>
      <c r="B172" t="s">
        <v>220</v>
      </c>
      <c r="C172" t="s">
        <v>217</v>
      </c>
      <c r="D172" t="s">
        <v>214</v>
      </c>
      <c r="E172" t="s">
        <v>209</v>
      </c>
      <c r="F172" t="s">
        <v>188</v>
      </c>
      <c r="G172" t="s">
        <v>13</v>
      </c>
      <c r="O172" s="2">
        <v>0.1</v>
      </c>
      <c r="P172" s="2">
        <f>O172+5/11*(1-O172)/3</f>
        <v>0.23636363636363636</v>
      </c>
      <c r="Q172" s="2">
        <f>1/3*99%</f>
        <v>0.32999999999999996</v>
      </c>
    </row>
    <row r="173" spans="1:17" x14ac:dyDescent="0.25">
      <c r="A173" t="str">
        <f t="shared" si="19"/>
        <v>ROATRULGTTAX</v>
      </c>
      <c r="B173" t="s">
        <v>220</v>
      </c>
      <c r="C173" t="s">
        <v>217</v>
      </c>
      <c r="D173" t="s">
        <v>214</v>
      </c>
      <c r="E173" t="s">
        <v>209</v>
      </c>
      <c r="F173" t="s">
        <v>189</v>
      </c>
      <c r="G173" t="s">
        <v>13</v>
      </c>
      <c r="O173" s="2">
        <v>0.1</v>
      </c>
      <c r="P173" s="2">
        <f t="shared" ref="P173" si="20">O173+5/11*(1-O173)/3</f>
        <v>0.23636363636363636</v>
      </c>
      <c r="Q173" s="2">
        <f t="shared" ref="Q173:Q174" si="21">1/3*99%</f>
        <v>0.32999999999999996</v>
      </c>
    </row>
    <row r="174" spans="1:17" x14ac:dyDescent="0.25">
      <c r="A174" t="str">
        <f t="shared" si="19"/>
        <v>ROATRULGTTAX</v>
      </c>
      <c r="B174" t="s">
        <v>220</v>
      </c>
      <c r="C174" t="s">
        <v>217</v>
      </c>
      <c r="D174" t="s">
        <v>214</v>
      </c>
      <c r="E174" t="s">
        <v>209</v>
      </c>
      <c r="F174" t="s">
        <v>190</v>
      </c>
      <c r="G174" t="s">
        <v>13</v>
      </c>
      <c r="O174" s="2">
        <v>0.1</v>
      </c>
      <c r="P174" s="2">
        <f>O174+5/11*(1-O174)/3</f>
        <v>0.23636363636363636</v>
      </c>
      <c r="Q174" s="2">
        <f t="shared" si="21"/>
        <v>0.32999999999999996</v>
      </c>
    </row>
    <row r="175" spans="1:17" x14ac:dyDescent="0.25">
      <c r="A175" t="str">
        <f t="shared" si="19"/>
        <v>ROATRULGTTAX</v>
      </c>
      <c r="B175" t="s">
        <v>220</v>
      </c>
      <c r="C175" t="s">
        <v>217</v>
      </c>
      <c r="D175" t="s">
        <v>214</v>
      </c>
      <c r="E175" t="s">
        <v>209</v>
      </c>
      <c r="F175" t="s">
        <v>191</v>
      </c>
      <c r="G175" t="s">
        <v>9</v>
      </c>
    </row>
    <row r="176" spans="1:17" x14ac:dyDescent="0.25">
      <c r="A176" t="str">
        <f t="shared" si="19"/>
        <v>ROATRULGTTAX</v>
      </c>
      <c r="B176" t="s">
        <v>220</v>
      </c>
      <c r="C176" t="s">
        <v>217</v>
      </c>
      <c r="D176" t="s">
        <v>214</v>
      </c>
      <c r="E176" t="s">
        <v>209</v>
      </c>
      <c r="F176" t="s">
        <v>192</v>
      </c>
      <c r="G176" t="s">
        <v>10</v>
      </c>
    </row>
    <row r="177" spans="1:7" x14ac:dyDescent="0.25">
      <c r="A177" t="str">
        <f t="shared" si="19"/>
        <v>ROATRULGTTAX</v>
      </c>
      <c r="B177" t="s">
        <v>220</v>
      </c>
      <c r="C177" t="s">
        <v>217</v>
      </c>
      <c r="D177" t="s">
        <v>214</v>
      </c>
      <c r="E177" t="s">
        <v>209</v>
      </c>
      <c r="F177" t="s">
        <v>193</v>
      </c>
      <c r="G177" t="s">
        <v>10</v>
      </c>
    </row>
    <row r="178" spans="1:7" x14ac:dyDescent="0.25">
      <c r="A178" t="str">
        <f t="shared" si="19"/>
        <v>ROATRULGTTAX</v>
      </c>
      <c r="B178" t="s">
        <v>220</v>
      </c>
      <c r="C178" t="s">
        <v>217</v>
      </c>
      <c r="D178" t="s">
        <v>214</v>
      </c>
      <c r="E178" t="s">
        <v>209</v>
      </c>
      <c r="F178" t="s">
        <v>194</v>
      </c>
      <c r="G178" t="s">
        <v>11</v>
      </c>
    </row>
    <row r="179" spans="1:7" x14ac:dyDescent="0.25">
      <c r="A179" t="str">
        <f t="shared" si="19"/>
        <v>ROATRULGTTAX</v>
      </c>
      <c r="B179" t="s">
        <v>220</v>
      </c>
      <c r="C179" t="s">
        <v>217</v>
      </c>
      <c r="D179" t="s">
        <v>214</v>
      </c>
      <c r="E179" t="s">
        <v>209</v>
      </c>
      <c r="F179" t="s">
        <v>195</v>
      </c>
      <c r="G179" t="s">
        <v>11</v>
      </c>
    </row>
    <row r="180" spans="1:7" x14ac:dyDescent="0.25">
      <c r="A180" t="str">
        <f t="shared" si="19"/>
        <v>ROATRULGTTAX</v>
      </c>
      <c r="B180" t="s">
        <v>220</v>
      </c>
      <c r="C180" t="s">
        <v>217</v>
      </c>
      <c r="D180" t="s">
        <v>214</v>
      </c>
      <c r="E180" t="s">
        <v>209</v>
      </c>
      <c r="F180" t="s">
        <v>196</v>
      </c>
      <c r="G180" t="s">
        <v>8</v>
      </c>
    </row>
    <row r="181" spans="1:7" x14ac:dyDescent="0.25">
      <c r="A181" t="str">
        <f t="shared" si="19"/>
        <v>ROATRULGTTAX</v>
      </c>
      <c r="B181" t="s">
        <v>220</v>
      </c>
      <c r="C181" t="s">
        <v>217</v>
      </c>
      <c r="D181" t="s">
        <v>214</v>
      </c>
      <c r="E181" t="s">
        <v>209</v>
      </c>
      <c r="F181" t="s">
        <v>197</v>
      </c>
      <c r="G181" t="s">
        <v>8</v>
      </c>
    </row>
    <row r="182" spans="1:7" x14ac:dyDescent="0.25">
      <c r="A182" t="str">
        <f t="shared" si="19"/>
        <v>ROATRULGTTAX</v>
      </c>
      <c r="B182" t="s">
        <v>220</v>
      </c>
      <c r="C182" t="s">
        <v>217</v>
      </c>
      <c r="D182" t="s">
        <v>214</v>
      </c>
      <c r="E182" t="s">
        <v>209</v>
      </c>
      <c r="F182" t="s">
        <v>198</v>
      </c>
      <c r="G182" t="s">
        <v>8</v>
      </c>
    </row>
    <row r="183" spans="1:7" x14ac:dyDescent="0.25">
      <c r="A183" t="str">
        <f t="shared" si="19"/>
        <v>ROATRULGTTAX</v>
      </c>
      <c r="B183" t="s">
        <v>220</v>
      </c>
      <c r="C183" t="s">
        <v>217</v>
      </c>
      <c r="D183" t="s">
        <v>214</v>
      </c>
      <c r="E183" t="s">
        <v>209</v>
      </c>
      <c r="F183" t="s">
        <v>199</v>
      </c>
      <c r="G183" t="s">
        <v>207</v>
      </c>
    </row>
    <row r="184" spans="1:7" x14ac:dyDescent="0.25">
      <c r="A184" t="str">
        <f t="shared" si="19"/>
        <v>ROATRULGTTAX</v>
      </c>
      <c r="B184" t="s">
        <v>220</v>
      </c>
      <c r="C184" t="s">
        <v>217</v>
      </c>
      <c r="D184" t="s">
        <v>214</v>
      </c>
      <c r="E184" t="s">
        <v>209</v>
      </c>
      <c r="F184" t="s">
        <v>200</v>
      </c>
      <c r="G184" t="s">
        <v>207</v>
      </c>
    </row>
    <row r="185" spans="1:7" x14ac:dyDescent="0.25">
      <c r="A185" t="str">
        <f t="shared" si="19"/>
        <v>ROATRULGTTAX</v>
      </c>
      <c r="B185" t="s">
        <v>220</v>
      </c>
      <c r="C185" t="s">
        <v>217</v>
      </c>
      <c r="D185" t="s">
        <v>214</v>
      </c>
      <c r="E185" t="s">
        <v>209</v>
      </c>
      <c r="F185" t="s">
        <v>201</v>
      </c>
      <c r="G185" t="s">
        <v>207</v>
      </c>
    </row>
    <row r="186" spans="1:7" x14ac:dyDescent="0.25">
      <c r="A186" t="str">
        <f t="shared" si="19"/>
        <v>ROATRULGTTAX</v>
      </c>
      <c r="B186" t="s">
        <v>220</v>
      </c>
      <c r="C186" t="s">
        <v>217</v>
      </c>
      <c r="D186" t="s">
        <v>214</v>
      </c>
      <c r="E186" t="s">
        <v>209</v>
      </c>
      <c r="F186" t="s">
        <v>202</v>
      </c>
      <c r="G186" t="s">
        <v>12</v>
      </c>
    </row>
    <row r="187" spans="1:7" x14ac:dyDescent="0.25">
      <c r="A187" t="str">
        <f t="shared" ref="A187:A190" si="22">B187&amp;C187&amp;D187&amp;E187</f>
        <v>ROATRULGTTAX</v>
      </c>
      <c r="B187" t="s">
        <v>220</v>
      </c>
      <c r="C187" t="s">
        <v>217</v>
      </c>
      <c r="D187" t="s">
        <v>214</v>
      </c>
      <c r="E187" t="s">
        <v>209</v>
      </c>
      <c r="F187" t="s">
        <v>203</v>
      </c>
      <c r="G187" t="s">
        <v>10</v>
      </c>
    </row>
    <row r="188" spans="1:7" x14ac:dyDescent="0.25">
      <c r="A188" t="str">
        <f t="shared" si="22"/>
        <v>ROATRULGTTAX</v>
      </c>
      <c r="B188" t="s">
        <v>220</v>
      </c>
      <c r="C188" t="s">
        <v>217</v>
      </c>
      <c r="D188" t="s">
        <v>214</v>
      </c>
      <c r="E188" t="s">
        <v>209</v>
      </c>
      <c r="F188" t="s">
        <v>204</v>
      </c>
      <c r="G188" t="s">
        <v>11</v>
      </c>
    </row>
    <row r="189" spans="1:7" x14ac:dyDescent="0.25">
      <c r="A189" t="str">
        <f t="shared" si="22"/>
        <v>ROATRULGTTAX</v>
      </c>
      <c r="B189" t="s">
        <v>220</v>
      </c>
      <c r="C189" t="s">
        <v>217</v>
      </c>
      <c r="D189" t="s">
        <v>214</v>
      </c>
      <c r="E189" t="s">
        <v>209</v>
      </c>
      <c r="F189" t="s">
        <v>205</v>
      </c>
      <c r="G189" t="s">
        <v>12</v>
      </c>
    </row>
    <row r="190" spans="1:7" x14ac:dyDescent="0.25">
      <c r="A190" t="str">
        <f t="shared" si="22"/>
        <v>ROATRULGTTAX</v>
      </c>
      <c r="B190" t="s">
        <v>220</v>
      </c>
      <c r="C190" t="s">
        <v>217</v>
      </c>
      <c r="D190" t="s">
        <v>214</v>
      </c>
      <c r="E190" t="s">
        <v>209</v>
      </c>
      <c r="F190" t="s">
        <v>206</v>
      </c>
      <c r="G19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189"/>
  <sheetViews>
    <sheetView workbookViewId="0">
      <selection activeCell="B4" sqref="B4"/>
    </sheetView>
  </sheetViews>
  <sheetFormatPr defaultRowHeight="15" x14ac:dyDescent="0.25"/>
  <cols>
    <col min="1" max="1" width="40.5703125" bestFit="1" customWidth="1"/>
    <col min="2" max="2" width="15.5703125" bestFit="1" customWidth="1"/>
  </cols>
  <sheetData>
    <row r="1" spans="1:3" x14ac:dyDescent="0.25">
      <c r="A1" t="s">
        <v>1</v>
      </c>
      <c r="B1" t="s">
        <v>4</v>
      </c>
      <c r="C1" t="s">
        <v>7</v>
      </c>
    </row>
    <row r="2" spans="1:3" x14ac:dyDescent="0.25">
      <c r="A2" t="str">
        <f>'Technology share'!F3</f>
        <v>PASTRAROACAR___ADRCONVNGA_EX</v>
      </c>
      <c r="B2" t="str">
        <f>"NZ50-TRA-5-PASTRA-"&amp;_xlfn.XLOOKUP(A2,'Technology share'!F:F,'Technology share'!A:A)</f>
        <v>NZ50-TRA-5-PASTRA-ROACAR___ADR</v>
      </c>
    </row>
    <row r="3" spans="1:3" x14ac:dyDescent="0.25">
      <c r="A3" t="str">
        <f>'Technology share'!F4</f>
        <v>PASTRAROACAR___ADRCONVGAS_EX</v>
      </c>
      <c r="B3" t="str">
        <f>"NZ50-TRA-5-PASTRA-"&amp;_xlfn.XLOOKUP(A3,'Technology share'!F:F,'Technology share'!A:A)</f>
        <v>NZ50-TRA-5-PASTRA-ROACAR___ADR</v>
      </c>
    </row>
    <row r="4" spans="1:3" x14ac:dyDescent="0.25">
      <c r="A4" t="str">
        <f>'Technology share'!F5</f>
        <v>PASTRAROACAR___ADRCONVDSL_EX</v>
      </c>
      <c r="B4" t="str">
        <f>"NZ50-TRA-5-PASTRA-"&amp;_xlfn.XLOOKUP(A4,'Technology share'!F:F,'Technology share'!A:A)</f>
        <v>NZ50-TRA-5-PASTRA-ROACAR___ADR</v>
      </c>
    </row>
    <row r="5" spans="1:3" x14ac:dyDescent="0.25">
      <c r="A5" t="str">
        <f>'Technology share'!F6</f>
        <v>PASTRAROACAR___ADRCONVPRO_EX</v>
      </c>
      <c r="B5" t="str">
        <f>"NZ50-TRA-5-PASTRA-"&amp;_xlfn.XLOOKUP(A5,'Technology share'!F:F,'Technology share'!A:A)</f>
        <v>NZ50-TRA-5-PASTRA-ROACAR___ADR</v>
      </c>
    </row>
    <row r="6" spans="1:3" x14ac:dyDescent="0.25">
      <c r="A6" t="str">
        <f>'Technology share'!F7</f>
        <v>PASTRAROACAR___ADRBEV320BELC____23</v>
      </c>
      <c r="B6" t="str">
        <f>"NZ50-TRA-5-PASTRA-"&amp;_xlfn.XLOOKUP(A6,'Technology share'!F:F,'Technology share'!A:A)</f>
        <v>NZ50-TRA-5-PASTRA-ROACAR___ADR</v>
      </c>
    </row>
    <row r="7" spans="1:3" x14ac:dyDescent="0.25">
      <c r="A7" t="str">
        <f>'Technology share'!F8</f>
        <v>PASTRAROACAR___ADRBEV480BELC____23</v>
      </c>
      <c r="B7" t="str">
        <f>"NZ50-TRA-5-PASTRA-"&amp;_xlfn.XLOOKUP(A7,'Technology share'!F:F,'Technology share'!A:A)</f>
        <v>NZ50-TRA-5-PASTRA-ROACAR___ADR</v>
      </c>
    </row>
    <row r="8" spans="1:3" x14ac:dyDescent="0.25">
      <c r="A8" t="str">
        <f>'Technology share'!F9</f>
        <v>PASTRAROACAR___ADRBEV640BELC____23</v>
      </c>
      <c r="B8" t="str">
        <f>"NZ50-TRA-5-PASTRA-"&amp;_xlfn.XLOOKUP(A8,'Technology share'!F:F,'Technology share'!A:A)</f>
        <v>NZ50-TRA-5-PASTRA-ROACAR___ADR</v>
      </c>
    </row>
    <row r="9" spans="1:3" x14ac:dyDescent="0.25">
      <c r="A9" t="str">
        <f>'Technology share'!F10</f>
        <v>PASTRAROACAR___ADRCELLHH2____23</v>
      </c>
      <c r="B9" t="str">
        <f>"NZ50-TRA-5-PASTRA-"&amp;_xlfn.XLOOKUP(A9,'Technology share'!F:F,'Technology share'!A:A)</f>
        <v>NZ50-TRA-5-PASTRA-ROACAR___ADR</v>
      </c>
    </row>
    <row r="10" spans="1:3" x14ac:dyDescent="0.25">
      <c r="A10" t="str">
        <f>'Technology share'!F11</f>
        <v>PASTRAROACAR___ADRCONVDSL____16</v>
      </c>
      <c r="B10" t="str">
        <f>"NZ50-TRA-5-PASTRA-"&amp;_xlfn.XLOOKUP(A10,'Technology share'!F:F,'Technology share'!A:A)</f>
        <v>NZ50-TRA-5-PASTRA-ROACAR___ADR</v>
      </c>
    </row>
    <row r="11" spans="1:3" x14ac:dyDescent="0.25">
      <c r="A11" t="str">
        <f>'Technology share'!F12</f>
        <v>PASTRAROACAR___ADRCONVDSL____23</v>
      </c>
      <c r="B11" t="str">
        <f>"NZ50-TRA-5-PASTRA-"&amp;_xlfn.XLOOKUP(A11,'Technology share'!F:F,'Technology share'!A:A)</f>
        <v>NZ50-TRA-5-PASTRA-ROACAR___ADR</v>
      </c>
    </row>
    <row r="12" spans="1:3" x14ac:dyDescent="0.25">
      <c r="A12" t="str">
        <f>'Technology share'!F13</f>
        <v>PASTRAROACAR___ADRCONVGAS____16</v>
      </c>
      <c r="B12" t="str">
        <f>"NZ50-TRA-5-PASTRA-"&amp;_xlfn.XLOOKUP(A12,'Technology share'!F:F,'Technology share'!A:A)</f>
        <v>NZ50-TRA-5-PASTRA-ROACAR___ADR</v>
      </c>
    </row>
    <row r="13" spans="1:3" x14ac:dyDescent="0.25">
      <c r="A13" t="str">
        <f>'Technology share'!F14</f>
        <v>PASTRAROACAR___ADRCONVGAS____23</v>
      </c>
      <c r="B13" t="str">
        <f>"NZ50-TRA-5-PASTRA-"&amp;_xlfn.XLOOKUP(A13,'Technology share'!F:F,'Technology share'!A:A)</f>
        <v>NZ50-TRA-5-PASTRA-ROACAR___ADR</v>
      </c>
    </row>
    <row r="14" spans="1:3" x14ac:dyDescent="0.25">
      <c r="A14" t="str">
        <f>'Technology share'!F15</f>
        <v>PASTRAROACAR___ADRCONVNGA____16</v>
      </c>
      <c r="B14" t="str">
        <f>"NZ50-TRA-5-PASTRA-"&amp;_xlfn.XLOOKUP(A14,'Technology share'!F:F,'Technology share'!A:A)</f>
        <v>NZ50-TRA-5-PASTRA-ROACAR___ADR</v>
      </c>
    </row>
    <row r="15" spans="1:3" x14ac:dyDescent="0.25">
      <c r="A15" t="str">
        <f>'Technology share'!F16</f>
        <v>PASTRAROACAR___ADRCONVNGA____23</v>
      </c>
      <c r="B15" t="str">
        <f>"NZ50-TRA-5-PASTRA-"&amp;_xlfn.XLOOKUP(A15,'Technology share'!F:F,'Technology share'!A:A)</f>
        <v>NZ50-TRA-5-PASTRA-ROACAR___ADR</v>
      </c>
    </row>
    <row r="16" spans="1:3" x14ac:dyDescent="0.25">
      <c r="A16" t="str">
        <f>'Technology share'!F17</f>
        <v>PASTRAROACAR___ADRCONVNGABIF_23</v>
      </c>
      <c r="B16" t="str">
        <f>"NZ50-TRA-5-PASTRA-"&amp;_xlfn.XLOOKUP(A16,'Technology share'!F:F,'Technology share'!A:A)</f>
        <v>NZ50-TRA-5-PASTRA-ROACAR___ADR</v>
      </c>
    </row>
    <row r="17" spans="1:2" x14ac:dyDescent="0.25">
      <c r="A17" t="str">
        <f>'Technology share'!F18</f>
        <v>PASTRAROACAR___ADRCONVPRO____16</v>
      </c>
      <c r="B17" t="str">
        <f>"NZ50-TRA-5-PASTRA-"&amp;_xlfn.XLOOKUP(A17,'Technology share'!F:F,'Technology share'!A:A)</f>
        <v>NZ50-TRA-5-PASTRA-ROACAR___ADR</v>
      </c>
    </row>
    <row r="18" spans="1:2" x14ac:dyDescent="0.25">
      <c r="A18" t="str">
        <f>'Technology share'!F19</f>
        <v>PASTRAROACAR___ADRCONVPRO____23</v>
      </c>
      <c r="B18" t="str">
        <f>"NZ50-TRA-5-PASTRA-"&amp;_xlfn.XLOOKUP(A18,'Technology share'!F:F,'Technology share'!A:A)</f>
        <v>NZ50-TRA-5-PASTRA-ROACAR___ADR</v>
      </c>
    </row>
    <row r="19" spans="1:2" x14ac:dyDescent="0.25">
      <c r="A19" t="str">
        <f>'Technology share'!F20</f>
        <v>PASTRAROACAR___ADRCONVPROBIF_23</v>
      </c>
      <c r="B19" t="str">
        <f>"NZ50-TRA-5-PASTRA-"&amp;_xlfn.XLOOKUP(A19,'Technology share'!F:F,'Technology share'!A:A)</f>
        <v>NZ50-TRA-5-PASTRA-ROACAR___ADR</v>
      </c>
    </row>
    <row r="20" spans="1:2" x14ac:dyDescent="0.25">
      <c r="A20" t="str">
        <f>'Technology share'!F21</f>
        <v>PASTRAROACAR___ADRCONVRDSL____23</v>
      </c>
      <c r="B20" t="str">
        <f>"NZ50-TRA-5-PASTRA-"&amp;_xlfn.XLOOKUP(A20,'Technology share'!F:F,'Technology share'!A:A)</f>
        <v>NZ50-TRA-5-PASTRA-ROACAR___ADR</v>
      </c>
    </row>
    <row r="21" spans="1:2" x14ac:dyDescent="0.25">
      <c r="A21" t="str">
        <f>'Technology share'!F22</f>
        <v>PASTRAROACAR___ADRHYBDSL____23</v>
      </c>
      <c r="B21" t="str">
        <f>"NZ50-TRA-5-PASTRA-"&amp;_xlfn.XLOOKUP(A21,'Technology share'!F:F,'Technology share'!A:A)</f>
        <v>NZ50-TRA-5-PASTRA-ROACAR___ADR</v>
      </c>
    </row>
    <row r="22" spans="1:2" x14ac:dyDescent="0.25">
      <c r="A22" t="str">
        <f>'Technology share'!F23</f>
        <v>PASTRAROACAR___ADRHYBGAS____23</v>
      </c>
      <c r="B22" t="str">
        <f>"NZ50-TRA-5-PASTRA-"&amp;_xlfn.XLOOKUP(A22,'Technology share'!F:F,'Technology share'!A:A)</f>
        <v>NZ50-TRA-5-PASTRA-ROACAR___ADR</v>
      </c>
    </row>
    <row r="23" spans="1:2" x14ac:dyDescent="0.25">
      <c r="A23" t="str">
        <f>'Technology share'!F24</f>
        <v>PASTRAROACAR___ADRHYBRDSL____23</v>
      </c>
      <c r="B23" t="str">
        <f>"NZ50-TRA-5-PASTRA-"&amp;_xlfn.XLOOKUP(A23,'Technology share'!F:F,'Technology share'!A:A)</f>
        <v>NZ50-TRA-5-PASTRA-ROACAR___ADR</v>
      </c>
    </row>
    <row r="24" spans="1:2" x14ac:dyDescent="0.25">
      <c r="A24" t="str">
        <f>'Technology share'!F25</f>
        <v>PASTRAROACAR___ADRPHEVGASELC_23</v>
      </c>
      <c r="B24" t="str">
        <f>"NZ50-TRA-5-PASTRA-"&amp;_xlfn.XLOOKUP(A24,'Technology share'!F:F,'Technology share'!A:A)</f>
        <v>NZ50-TRA-5-PASTRA-ROACAR___ADR</v>
      </c>
    </row>
    <row r="25" spans="1:2" x14ac:dyDescent="0.25">
      <c r="A25" t="str">
        <f>'Technology share'!F26</f>
        <v>PASTRAROACAR___APGCONVNGA_EX</v>
      </c>
      <c r="B25" t="str">
        <f>"NZ50-TRA-5-PASTRA-"&amp;_xlfn.XLOOKUP(A25,'Technology share'!F:F,'Technology share'!A:A)</f>
        <v>NZ50-TRA-5-PASTRA-ROACAR___APG</v>
      </c>
    </row>
    <row r="26" spans="1:2" x14ac:dyDescent="0.25">
      <c r="A26" t="str">
        <f>'Technology share'!F27</f>
        <v>PASTRAROACAR___APGCONVGAS_EX</v>
      </c>
      <c r="B26" t="str">
        <f>"NZ50-TRA-5-PASTRA-"&amp;_xlfn.XLOOKUP(A26,'Technology share'!F:F,'Technology share'!A:A)</f>
        <v>NZ50-TRA-5-PASTRA-ROACAR___APG</v>
      </c>
    </row>
    <row r="27" spans="1:2" x14ac:dyDescent="0.25">
      <c r="A27" t="str">
        <f>'Technology share'!F28</f>
        <v>PASTRAROACAR___APGCONVDSL_EX</v>
      </c>
      <c r="B27" t="str">
        <f>"NZ50-TRA-5-PASTRA-"&amp;_xlfn.XLOOKUP(A27,'Technology share'!F:F,'Technology share'!A:A)</f>
        <v>NZ50-TRA-5-PASTRA-ROACAR___APG</v>
      </c>
    </row>
    <row r="28" spans="1:2" x14ac:dyDescent="0.25">
      <c r="A28" t="str">
        <f>'Technology share'!F29</f>
        <v>PASTRAROACAR___APGCONVPRO_EX</v>
      </c>
      <c r="B28" t="str">
        <f>"NZ50-TRA-5-PASTRA-"&amp;_xlfn.XLOOKUP(A28,'Technology share'!F:F,'Technology share'!A:A)</f>
        <v>NZ50-TRA-5-PASTRA-ROACAR___APG</v>
      </c>
    </row>
    <row r="29" spans="1:2" x14ac:dyDescent="0.25">
      <c r="A29" t="str">
        <f>'Technology share'!F30</f>
        <v>PASTRAROACAR___APGBEV320BELC____23</v>
      </c>
      <c r="B29" t="str">
        <f>"NZ50-TRA-5-PASTRA-"&amp;_xlfn.XLOOKUP(A29,'Technology share'!F:F,'Technology share'!A:A)</f>
        <v>NZ50-TRA-5-PASTRA-ROACAR___APG</v>
      </c>
    </row>
    <row r="30" spans="1:2" x14ac:dyDescent="0.25">
      <c r="A30" t="str">
        <f>'Technology share'!F31</f>
        <v>PASTRAROACAR___APGBEV480BELC____23</v>
      </c>
      <c r="B30" t="str">
        <f>"NZ50-TRA-5-PASTRA-"&amp;_xlfn.XLOOKUP(A30,'Technology share'!F:F,'Technology share'!A:A)</f>
        <v>NZ50-TRA-5-PASTRA-ROACAR___APG</v>
      </c>
    </row>
    <row r="31" spans="1:2" x14ac:dyDescent="0.25">
      <c r="A31" t="str">
        <f>'Technology share'!F32</f>
        <v>PASTRAROACAR___APGBEV640BELC____23</v>
      </c>
      <c r="B31" t="str">
        <f>"NZ50-TRA-5-PASTRA-"&amp;_xlfn.XLOOKUP(A31,'Technology share'!F:F,'Technology share'!A:A)</f>
        <v>NZ50-TRA-5-PASTRA-ROACAR___APG</v>
      </c>
    </row>
    <row r="32" spans="1:2" x14ac:dyDescent="0.25">
      <c r="A32" t="str">
        <f>'Technology share'!F33</f>
        <v>PASTRAROACAR___APGCELLHH2____23</v>
      </c>
      <c r="B32" t="str">
        <f>"NZ50-TRA-5-PASTRA-"&amp;_xlfn.XLOOKUP(A32,'Technology share'!F:F,'Technology share'!A:A)</f>
        <v>NZ50-TRA-5-PASTRA-ROACAR___APG</v>
      </c>
    </row>
    <row r="33" spans="1:2" x14ac:dyDescent="0.25">
      <c r="A33" t="str">
        <f>'Technology share'!F34</f>
        <v>PASTRAROACAR___APGCONVDSL____16</v>
      </c>
      <c r="B33" t="str">
        <f>"NZ50-TRA-5-PASTRA-"&amp;_xlfn.XLOOKUP(A33,'Technology share'!F:F,'Technology share'!A:A)</f>
        <v>NZ50-TRA-5-PASTRA-ROACAR___APG</v>
      </c>
    </row>
    <row r="34" spans="1:2" x14ac:dyDescent="0.25">
      <c r="A34" t="str">
        <f>'Technology share'!F35</f>
        <v>PASTRAROACAR___APGCONVDSL____23</v>
      </c>
      <c r="B34" t="str">
        <f>"NZ50-TRA-5-PASTRA-"&amp;_xlfn.XLOOKUP(A34,'Technology share'!F:F,'Technology share'!A:A)</f>
        <v>NZ50-TRA-5-PASTRA-ROACAR___APG</v>
      </c>
    </row>
    <row r="35" spans="1:2" x14ac:dyDescent="0.25">
      <c r="A35" t="str">
        <f>'Technology share'!F36</f>
        <v>PASTRAROACAR___APGCONVGAS____16</v>
      </c>
      <c r="B35" t="str">
        <f>"NZ50-TRA-5-PASTRA-"&amp;_xlfn.XLOOKUP(A35,'Technology share'!F:F,'Technology share'!A:A)</f>
        <v>NZ50-TRA-5-PASTRA-ROACAR___APG</v>
      </c>
    </row>
    <row r="36" spans="1:2" x14ac:dyDescent="0.25">
      <c r="A36" t="str">
        <f>'Technology share'!F37</f>
        <v>PASTRAROACAR___APGCONVGAS____23</v>
      </c>
      <c r="B36" t="str">
        <f>"NZ50-TRA-5-PASTRA-"&amp;_xlfn.XLOOKUP(A36,'Technology share'!F:F,'Technology share'!A:A)</f>
        <v>NZ50-TRA-5-PASTRA-ROACAR___APG</v>
      </c>
    </row>
    <row r="37" spans="1:2" x14ac:dyDescent="0.25">
      <c r="A37" t="str">
        <f>'Technology share'!F38</f>
        <v>PASTRAROACAR___APGCONVNGA____16</v>
      </c>
      <c r="B37" t="str">
        <f>"NZ50-TRA-5-PASTRA-"&amp;_xlfn.XLOOKUP(A37,'Technology share'!F:F,'Technology share'!A:A)</f>
        <v>NZ50-TRA-5-PASTRA-ROACAR___APG</v>
      </c>
    </row>
    <row r="38" spans="1:2" x14ac:dyDescent="0.25">
      <c r="A38" t="str">
        <f>'Technology share'!F39</f>
        <v>PASTRAROACAR___APGCONVNGA____23</v>
      </c>
      <c r="B38" t="str">
        <f>"NZ50-TRA-5-PASTRA-"&amp;_xlfn.XLOOKUP(A38,'Technology share'!F:F,'Technology share'!A:A)</f>
        <v>NZ50-TRA-5-PASTRA-ROACAR___APG</v>
      </c>
    </row>
    <row r="39" spans="1:2" x14ac:dyDescent="0.25">
      <c r="A39" t="str">
        <f>'Technology share'!F40</f>
        <v>PASTRAROACAR___APGCONVNGABIF_23</v>
      </c>
      <c r="B39" t="str">
        <f>"NZ50-TRA-5-PASTRA-"&amp;_xlfn.XLOOKUP(A39,'Technology share'!F:F,'Technology share'!A:A)</f>
        <v>NZ50-TRA-5-PASTRA-ROACAR___APG</v>
      </c>
    </row>
    <row r="40" spans="1:2" x14ac:dyDescent="0.25">
      <c r="A40" t="str">
        <f>'Technology share'!F41</f>
        <v>PASTRAROACAR___APGCONVPRO____16</v>
      </c>
      <c r="B40" t="str">
        <f>"NZ50-TRA-5-PASTRA-"&amp;_xlfn.XLOOKUP(A40,'Technology share'!F:F,'Technology share'!A:A)</f>
        <v>NZ50-TRA-5-PASTRA-ROACAR___APG</v>
      </c>
    </row>
    <row r="41" spans="1:2" x14ac:dyDescent="0.25">
      <c r="A41" t="str">
        <f>'Technology share'!F42</f>
        <v>PASTRAROACAR___APGCONVPRO____23</v>
      </c>
      <c r="B41" t="str">
        <f>"NZ50-TRA-5-PASTRA-"&amp;_xlfn.XLOOKUP(A41,'Technology share'!F:F,'Technology share'!A:A)</f>
        <v>NZ50-TRA-5-PASTRA-ROACAR___APG</v>
      </c>
    </row>
    <row r="42" spans="1:2" x14ac:dyDescent="0.25">
      <c r="A42" t="str">
        <f>'Technology share'!F43</f>
        <v>PASTRAROACAR___APGCONVPROBIF_23</v>
      </c>
      <c r="B42" t="str">
        <f>"NZ50-TRA-5-PASTRA-"&amp;_xlfn.XLOOKUP(A42,'Technology share'!F:F,'Technology share'!A:A)</f>
        <v>NZ50-TRA-5-PASTRA-ROACAR___APG</v>
      </c>
    </row>
    <row r="43" spans="1:2" x14ac:dyDescent="0.25">
      <c r="A43" t="str">
        <f>'Technology share'!F44</f>
        <v>PASTRAROACAR___APGCONVRDSL____23</v>
      </c>
      <c r="B43" t="str">
        <f>"NZ50-TRA-5-PASTRA-"&amp;_xlfn.XLOOKUP(A43,'Technology share'!F:F,'Technology share'!A:A)</f>
        <v>NZ50-TRA-5-PASTRA-ROACAR___APG</v>
      </c>
    </row>
    <row r="44" spans="1:2" x14ac:dyDescent="0.25">
      <c r="A44" t="str">
        <f>'Technology share'!F45</f>
        <v>PASTRAROACAR___APGHYBDSL____23</v>
      </c>
      <c r="B44" t="str">
        <f>"NZ50-TRA-5-PASTRA-"&amp;_xlfn.XLOOKUP(A44,'Technology share'!F:F,'Technology share'!A:A)</f>
        <v>NZ50-TRA-5-PASTRA-ROACAR___APG</v>
      </c>
    </row>
    <row r="45" spans="1:2" x14ac:dyDescent="0.25">
      <c r="A45" t="str">
        <f>'Technology share'!F46</f>
        <v>PASTRAROACAR___APGHYBGAS____23</v>
      </c>
      <c r="B45" t="str">
        <f>"NZ50-TRA-5-PASTRA-"&amp;_xlfn.XLOOKUP(A45,'Technology share'!F:F,'Technology share'!A:A)</f>
        <v>NZ50-TRA-5-PASTRA-ROACAR___APG</v>
      </c>
    </row>
    <row r="46" spans="1:2" x14ac:dyDescent="0.25">
      <c r="A46" t="str">
        <f>'Technology share'!F47</f>
        <v>PASTRAROACAR___APGHYBRDSL____23</v>
      </c>
      <c r="B46" t="str">
        <f>"NZ50-TRA-5-PASTRA-"&amp;_xlfn.XLOOKUP(A46,'Technology share'!F:F,'Technology share'!A:A)</f>
        <v>NZ50-TRA-5-PASTRA-ROACAR___APG</v>
      </c>
    </row>
    <row r="47" spans="1:2" x14ac:dyDescent="0.25">
      <c r="A47" t="str">
        <f>'Technology share'!F48</f>
        <v>PASTRAROACAR___APGPHEVGASELC_23</v>
      </c>
      <c r="B47" t="str">
        <f>"NZ50-TRA-5-PASTRA-"&amp;_xlfn.XLOOKUP(A47,'Technology share'!F:F,'Technology share'!A:A)</f>
        <v>NZ50-TRA-5-PASTRA-ROACAR___APG</v>
      </c>
    </row>
    <row r="48" spans="1:2" x14ac:dyDescent="0.25">
      <c r="A48" t="str">
        <f>'Technology share'!F49</f>
        <v>PASTRAROACAR___RSHCONVNGA_EX</v>
      </c>
      <c r="B48" t="str">
        <f>"NZ50-TRA-5-PASTRA-"&amp;_xlfn.XLOOKUP(A48,'Technology share'!F:F,'Technology share'!A:A)</f>
        <v>NZ50-TRA-5-PASTRA-ROACAR___RSH</v>
      </c>
    </row>
    <row r="49" spans="1:2" x14ac:dyDescent="0.25">
      <c r="A49" t="str">
        <f>'Technology share'!F50</f>
        <v>PASTRAROACAR___RSHCONVGAS_EX</v>
      </c>
      <c r="B49" t="str">
        <f>"NZ50-TRA-5-PASTRA-"&amp;_xlfn.XLOOKUP(A49,'Technology share'!F:F,'Technology share'!A:A)</f>
        <v>NZ50-TRA-5-PASTRA-ROACAR___RSH</v>
      </c>
    </row>
    <row r="50" spans="1:2" x14ac:dyDescent="0.25">
      <c r="A50" t="str">
        <f>'Technology share'!F51</f>
        <v>PASTRAROACAR___RSHCONVDSL_EX</v>
      </c>
      <c r="B50" t="str">
        <f>"NZ50-TRA-5-PASTRA-"&amp;_xlfn.XLOOKUP(A50,'Technology share'!F:F,'Technology share'!A:A)</f>
        <v>NZ50-TRA-5-PASTRA-ROACAR___RSH</v>
      </c>
    </row>
    <row r="51" spans="1:2" x14ac:dyDescent="0.25">
      <c r="A51" t="str">
        <f>'Technology share'!F52</f>
        <v>PASTRAROACAR___RSHCONVPRO_EX</v>
      </c>
      <c r="B51" t="str">
        <f>"NZ50-TRA-5-PASTRA-"&amp;_xlfn.XLOOKUP(A51,'Technology share'!F:F,'Technology share'!A:A)</f>
        <v>NZ50-TRA-5-PASTRA-ROACAR___RSH</v>
      </c>
    </row>
    <row r="52" spans="1:2" x14ac:dyDescent="0.25">
      <c r="A52" t="str">
        <f>'Technology share'!F53</f>
        <v>PASTRAROACAR___RSHBEV320BELC____23</v>
      </c>
      <c r="B52" t="str">
        <f>"NZ50-TRA-5-PASTRA-"&amp;_xlfn.XLOOKUP(A52,'Technology share'!F:F,'Technology share'!A:A)</f>
        <v>NZ50-TRA-5-PASTRA-ROACAR___RSH</v>
      </c>
    </row>
    <row r="53" spans="1:2" x14ac:dyDescent="0.25">
      <c r="A53" t="str">
        <f>'Technology share'!F54</f>
        <v>PASTRAROACAR___RSHBEV480BELC____23</v>
      </c>
      <c r="B53" t="str">
        <f>"NZ50-TRA-5-PASTRA-"&amp;_xlfn.XLOOKUP(A53,'Technology share'!F:F,'Technology share'!A:A)</f>
        <v>NZ50-TRA-5-PASTRA-ROACAR___RSH</v>
      </c>
    </row>
    <row r="54" spans="1:2" x14ac:dyDescent="0.25">
      <c r="A54" t="str">
        <f>'Technology share'!F55</f>
        <v>PASTRAROACAR___RSHBEV640BELC____23</v>
      </c>
      <c r="B54" t="str">
        <f>"NZ50-TRA-5-PASTRA-"&amp;_xlfn.XLOOKUP(A54,'Technology share'!F:F,'Technology share'!A:A)</f>
        <v>NZ50-TRA-5-PASTRA-ROACAR___RSH</v>
      </c>
    </row>
    <row r="55" spans="1:2" x14ac:dyDescent="0.25">
      <c r="A55" t="str">
        <f>'Technology share'!F56</f>
        <v>PASTRAROACAR___RSHCELLHH2____23</v>
      </c>
      <c r="B55" t="str">
        <f>"NZ50-TRA-5-PASTRA-"&amp;_xlfn.XLOOKUP(A55,'Technology share'!F:F,'Technology share'!A:A)</f>
        <v>NZ50-TRA-5-PASTRA-ROACAR___RSH</v>
      </c>
    </row>
    <row r="56" spans="1:2" x14ac:dyDescent="0.25">
      <c r="A56" t="str">
        <f>'Technology share'!F57</f>
        <v>PASTRAROACAR___RSHCONVDSL____16</v>
      </c>
      <c r="B56" t="str">
        <f>"NZ50-TRA-5-PASTRA-"&amp;_xlfn.XLOOKUP(A56,'Technology share'!F:F,'Technology share'!A:A)</f>
        <v>NZ50-TRA-5-PASTRA-ROACAR___RSH</v>
      </c>
    </row>
    <row r="57" spans="1:2" x14ac:dyDescent="0.25">
      <c r="A57" t="str">
        <f>'Technology share'!F58</f>
        <v>PASTRAROACAR___RSHCONVDSL____23</v>
      </c>
      <c r="B57" t="str">
        <f>"NZ50-TRA-5-PASTRA-"&amp;_xlfn.XLOOKUP(A57,'Technology share'!F:F,'Technology share'!A:A)</f>
        <v>NZ50-TRA-5-PASTRA-ROACAR___RSH</v>
      </c>
    </row>
    <row r="58" spans="1:2" x14ac:dyDescent="0.25">
      <c r="A58" t="str">
        <f>'Technology share'!F59</f>
        <v>PASTRAROACAR___RSHCONVGAS____16</v>
      </c>
      <c r="B58" t="str">
        <f>"NZ50-TRA-5-PASTRA-"&amp;_xlfn.XLOOKUP(A58,'Technology share'!F:F,'Technology share'!A:A)</f>
        <v>NZ50-TRA-5-PASTRA-ROACAR___RSH</v>
      </c>
    </row>
    <row r="59" spans="1:2" x14ac:dyDescent="0.25">
      <c r="A59" t="str">
        <f>'Technology share'!F60</f>
        <v>PASTRAROACAR___RSHCONVGAS____23</v>
      </c>
      <c r="B59" t="str">
        <f>"NZ50-TRA-5-PASTRA-"&amp;_xlfn.XLOOKUP(A59,'Technology share'!F:F,'Technology share'!A:A)</f>
        <v>NZ50-TRA-5-PASTRA-ROACAR___RSH</v>
      </c>
    </row>
    <row r="60" spans="1:2" x14ac:dyDescent="0.25">
      <c r="A60" t="str">
        <f>'Technology share'!F61</f>
        <v>PASTRAROACAR___RSHCONVNGA____16</v>
      </c>
      <c r="B60" t="str">
        <f>"NZ50-TRA-5-PASTRA-"&amp;_xlfn.XLOOKUP(A60,'Technology share'!F:F,'Technology share'!A:A)</f>
        <v>NZ50-TRA-5-PASTRA-ROACAR___RSH</v>
      </c>
    </row>
    <row r="61" spans="1:2" x14ac:dyDescent="0.25">
      <c r="A61" t="str">
        <f>'Technology share'!F62</f>
        <v>PASTRAROACAR___RSHCONVNGA____23</v>
      </c>
      <c r="B61" t="str">
        <f>"NZ50-TRA-5-PASTRA-"&amp;_xlfn.XLOOKUP(A61,'Technology share'!F:F,'Technology share'!A:A)</f>
        <v>NZ50-TRA-5-PASTRA-ROACAR___RSH</v>
      </c>
    </row>
    <row r="62" spans="1:2" x14ac:dyDescent="0.25">
      <c r="A62" t="str">
        <f>'Technology share'!F63</f>
        <v>PASTRAROACAR___RSHCONVNGABIF_23</v>
      </c>
      <c r="B62" t="str">
        <f>"NZ50-TRA-5-PASTRA-"&amp;_xlfn.XLOOKUP(A62,'Technology share'!F:F,'Technology share'!A:A)</f>
        <v>NZ50-TRA-5-PASTRA-ROACAR___RSH</v>
      </c>
    </row>
    <row r="63" spans="1:2" x14ac:dyDescent="0.25">
      <c r="A63" t="str">
        <f>'Technology share'!F64</f>
        <v>PASTRAROACAR___RSHCONVPRO____16</v>
      </c>
      <c r="B63" t="str">
        <f>"NZ50-TRA-5-PASTRA-"&amp;_xlfn.XLOOKUP(A63,'Technology share'!F:F,'Technology share'!A:A)</f>
        <v>NZ50-TRA-5-PASTRA-ROACAR___RSH</v>
      </c>
    </row>
    <row r="64" spans="1:2" x14ac:dyDescent="0.25">
      <c r="A64" t="str">
        <f>'Technology share'!F65</f>
        <v>PASTRAROACAR___RSHCONVPRO____23</v>
      </c>
      <c r="B64" t="str">
        <f>"NZ50-TRA-5-PASTRA-"&amp;_xlfn.XLOOKUP(A64,'Technology share'!F:F,'Technology share'!A:A)</f>
        <v>NZ50-TRA-5-PASTRA-ROACAR___RSH</v>
      </c>
    </row>
    <row r="65" spans="1:2" x14ac:dyDescent="0.25">
      <c r="A65" t="str">
        <f>'Technology share'!F66</f>
        <v>PASTRAROACAR___RSHCONVPROBIF_23</v>
      </c>
      <c r="B65" t="str">
        <f>"NZ50-TRA-5-PASTRA-"&amp;_xlfn.XLOOKUP(A65,'Technology share'!F:F,'Technology share'!A:A)</f>
        <v>NZ50-TRA-5-PASTRA-ROACAR___RSH</v>
      </c>
    </row>
    <row r="66" spans="1:2" x14ac:dyDescent="0.25">
      <c r="A66" t="str">
        <f>'Technology share'!F67</f>
        <v>PASTRAROACAR___RSHCONVRDSL____23</v>
      </c>
      <c r="B66" t="str">
        <f>"NZ50-TRA-5-PASTRA-"&amp;_xlfn.XLOOKUP(A66,'Technology share'!F:F,'Technology share'!A:A)</f>
        <v>NZ50-TRA-5-PASTRA-ROACAR___RSH</v>
      </c>
    </row>
    <row r="67" spans="1:2" x14ac:dyDescent="0.25">
      <c r="A67" t="str">
        <f>'Technology share'!F68</f>
        <v>PASTRAROACAR___RSHHYBDSL____23</v>
      </c>
      <c r="B67" t="str">
        <f>"NZ50-TRA-5-PASTRA-"&amp;_xlfn.XLOOKUP(A67,'Technology share'!F:F,'Technology share'!A:A)</f>
        <v>NZ50-TRA-5-PASTRA-ROACAR___RSH</v>
      </c>
    </row>
    <row r="68" spans="1:2" x14ac:dyDescent="0.25">
      <c r="A68" t="str">
        <f>'Technology share'!F69</f>
        <v>PASTRAROACAR___RSHHYBGAS____23</v>
      </c>
      <c r="B68" t="str">
        <f>"NZ50-TRA-5-PASTRA-"&amp;_xlfn.XLOOKUP(A68,'Technology share'!F:F,'Technology share'!A:A)</f>
        <v>NZ50-TRA-5-PASTRA-ROACAR___RSH</v>
      </c>
    </row>
    <row r="69" spans="1:2" x14ac:dyDescent="0.25">
      <c r="A69" t="str">
        <f>'Technology share'!F70</f>
        <v>PASTRAROACAR___RSHHYBRDSL____23</v>
      </c>
      <c r="B69" t="str">
        <f>"NZ50-TRA-5-PASTRA-"&amp;_xlfn.XLOOKUP(A69,'Technology share'!F:F,'Technology share'!A:A)</f>
        <v>NZ50-TRA-5-PASTRA-ROACAR___RSH</v>
      </c>
    </row>
    <row r="70" spans="1:2" x14ac:dyDescent="0.25">
      <c r="A70" t="str">
        <f>'Technology share'!F71</f>
        <v>PASTRAROACAR___RSHPHEVGASELC_23</v>
      </c>
      <c r="B70" t="str">
        <f>"NZ50-TRA-5-PASTRA-"&amp;_xlfn.XLOOKUP(A70,'Technology share'!F:F,'Technology share'!A:A)</f>
        <v>NZ50-TRA-5-PASTRA-ROACAR___RSH</v>
      </c>
    </row>
    <row r="71" spans="1:2" x14ac:dyDescent="0.25">
      <c r="A71" t="str">
        <f>'Technology share'!F72</f>
        <v>PASTRAROACAR___TAXCONVNGA_EX</v>
      </c>
      <c r="B71" t="str">
        <f>"NZ50-TRA-5-PASTRA-"&amp;_xlfn.XLOOKUP(A71,'Technology share'!F:F,'Technology share'!A:A)</f>
        <v>NZ50-TRA-5-PASTRA-ROACAR___TAX</v>
      </c>
    </row>
    <row r="72" spans="1:2" x14ac:dyDescent="0.25">
      <c r="A72" t="str">
        <f>'Technology share'!F73</f>
        <v>PASTRAROACAR___TAXCONVGAS_EX</v>
      </c>
      <c r="B72" t="str">
        <f>"NZ50-TRA-5-PASTRA-"&amp;_xlfn.XLOOKUP(A72,'Technology share'!F:F,'Technology share'!A:A)</f>
        <v>NZ50-TRA-5-PASTRA-ROACAR___TAX</v>
      </c>
    </row>
    <row r="73" spans="1:2" x14ac:dyDescent="0.25">
      <c r="A73" t="str">
        <f>'Technology share'!F74</f>
        <v>PASTRAROACAR___TAXCONVDSL_EX</v>
      </c>
      <c r="B73" t="str">
        <f>"NZ50-TRA-5-PASTRA-"&amp;_xlfn.XLOOKUP(A73,'Technology share'!F:F,'Technology share'!A:A)</f>
        <v>NZ50-TRA-5-PASTRA-ROACAR___TAX</v>
      </c>
    </row>
    <row r="74" spans="1:2" x14ac:dyDescent="0.25">
      <c r="A74" t="str">
        <f>'Technology share'!F75</f>
        <v>PASTRAROACAR___TAXCONVPRO_EX</v>
      </c>
      <c r="B74" t="str">
        <f>"NZ50-TRA-5-PASTRA-"&amp;_xlfn.XLOOKUP(A74,'Technology share'!F:F,'Technology share'!A:A)</f>
        <v>NZ50-TRA-5-PASTRA-ROACAR___TAX</v>
      </c>
    </row>
    <row r="75" spans="1:2" x14ac:dyDescent="0.25">
      <c r="A75" t="str">
        <f>'Technology share'!F76</f>
        <v>PASTRAROACAR___TAXBEV320BELC____23</v>
      </c>
      <c r="B75" t="str">
        <f>"NZ50-TRA-5-PASTRA-"&amp;_xlfn.XLOOKUP(A75,'Technology share'!F:F,'Technology share'!A:A)</f>
        <v>NZ50-TRA-5-PASTRA-ROACAR___TAX</v>
      </c>
    </row>
    <row r="76" spans="1:2" x14ac:dyDescent="0.25">
      <c r="A76" t="str">
        <f>'Technology share'!F77</f>
        <v>PASTRAROACAR___TAXBEV480BELC____23</v>
      </c>
      <c r="B76" t="str">
        <f>"NZ50-TRA-5-PASTRA-"&amp;_xlfn.XLOOKUP(A76,'Technology share'!F:F,'Technology share'!A:A)</f>
        <v>NZ50-TRA-5-PASTRA-ROACAR___TAX</v>
      </c>
    </row>
    <row r="77" spans="1:2" x14ac:dyDescent="0.25">
      <c r="A77" t="str">
        <f>'Technology share'!F78</f>
        <v>PASTRAROACAR___TAXBEV640BELC____23</v>
      </c>
      <c r="B77" t="str">
        <f>"NZ50-TRA-5-PASTRA-"&amp;_xlfn.XLOOKUP(A77,'Technology share'!F:F,'Technology share'!A:A)</f>
        <v>NZ50-TRA-5-PASTRA-ROACAR___TAX</v>
      </c>
    </row>
    <row r="78" spans="1:2" x14ac:dyDescent="0.25">
      <c r="A78" t="str">
        <f>'Technology share'!F79</f>
        <v>PASTRAROACAR___TAXCELLHH2____23</v>
      </c>
      <c r="B78" t="str">
        <f>"NZ50-TRA-5-PASTRA-"&amp;_xlfn.XLOOKUP(A78,'Technology share'!F:F,'Technology share'!A:A)</f>
        <v>NZ50-TRA-5-PASTRA-ROACAR___TAX</v>
      </c>
    </row>
    <row r="79" spans="1:2" x14ac:dyDescent="0.25">
      <c r="A79" t="str">
        <f>'Technology share'!F80</f>
        <v>PASTRAROACAR___TAXCONVDSL____16</v>
      </c>
      <c r="B79" t="str">
        <f>"NZ50-TRA-5-PASTRA-"&amp;_xlfn.XLOOKUP(A79,'Technology share'!F:F,'Technology share'!A:A)</f>
        <v>NZ50-TRA-5-PASTRA-ROACAR___TAX</v>
      </c>
    </row>
    <row r="80" spans="1:2" x14ac:dyDescent="0.25">
      <c r="A80" t="str">
        <f>'Technology share'!F81</f>
        <v>PASTRAROACAR___TAXCONVDSL____23</v>
      </c>
      <c r="B80" t="str">
        <f>"NZ50-TRA-5-PASTRA-"&amp;_xlfn.XLOOKUP(A80,'Technology share'!F:F,'Technology share'!A:A)</f>
        <v>NZ50-TRA-5-PASTRA-ROACAR___TAX</v>
      </c>
    </row>
    <row r="81" spans="1:2" x14ac:dyDescent="0.25">
      <c r="A81" t="str">
        <f>'Technology share'!F82</f>
        <v>PASTRAROACAR___TAXCONVGAS____16</v>
      </c>
      <c r="B81" t="str">
        <f>"NZ50-TRA-5-PASTRA-"&amp;_xlfn.XLOOKUP(A81,'Technology share'!F:F,'Technology share'!A:A)</f>
        <v>NZ50-TRA-5-PASTRA-ROACAR___TAX</v>
      </c>
    </row>
    <row r="82" spans="1:2" x14ac:dyDescent="0.25">
      <c r="A82" t="str">
        <f>'Technology share'!F83</f>
        <v>PASTRAROACAR___TAXCONVGAS____23</v>
      </c>
      <c r="B82" t="str">
        <f>"NZ50-TRA-5-PASTRA-"&amp;_xlfn.XLOOKUP(A82,'Technology share'!F:F,'Technology share'!A:A)</f>
        <v>NZ50-TRA-5-PASTRA-ROACAR___TAX</v>
      </c>
    </row>
    <row r="83" spans="1:2" x14ac:dyDescent="0.25">
      <c r="A83" t="str">
        <f>'Technology share'!F84</f>
        <v>PASTRAROACAR___TAXCONVNGA____16</v>
      </c>
      <c r="B83" t="str">
        <f>"NZ50-TRA-5-PASTRA-"&amp;_xlfn.XLOOKUP(A83,'Technology share'!F:F,'Technology share'!A:A)</f>
        <v>NZ50-TRA-5-PASTRA-ROACAR___TAX</v>
      </c>
    </row>
    <row r="84" spans="1:2" x14ac:dyDescent="0.25">
      <c r="A84" t="str">
        <f>'Technology share'!F85</f>
        <v>PASTRAROACAR___TAXCONVNGA____23</v>
      </c>
      <c r="B84" t="str">
        <f>"NZ50-TRA-5-PASTRA-"&amp;_xlfn.XLOOKUP(A84,'Technology share'!F:F,'Technology share'!A:A)</f>
        <v>NZ50-TRA-5-PASTRA-ROACAR___TAX</v>
      </c>
    </row>
    <row r="85" spans="1:2" x14ac:dyDescent="0.25">
      <c r="A85" t="str">
        <f>'Technology share'!F86</f>
        <v>PASTRAROACAR___TAXCONVNGABIF_23</v>
      </c>
      <c r="B85" t="str">
        <f>"NZ50-TRA-5-PASTRA-"&amp;_xlfn.XLOOKUP(A85,'Technology share'!F:F,'Technology share'!A:A)</f>
        <v>NZ50-TRA-5-PASTRA-ROACAR___TAX</v>
      </c>
    </row>
    <row r="86" spans="1:2" x14ac:dyDescent="0.25">
      <c r="A86" t="str">
        <f>'Technology share'!F87</f>
        <v>PASTRAROACAR___TAXCONVPRO____16</v>
      </c>
      <c r="B86" t="str">
        <f>"NZ50-TRA-5-PASTRA-"&amp;_xlfn.XLOOKUP(A86,'Technology share'!F:F,'Technology share'!A:A)</f>
        <v>NZ50-TRA-5-PASTRA-ROACAR___TAX</v>
      </c>
    </row>
    <row r="87" spans="1:2" x14ac:dyDescent="0.25">
      <c r="A87" t="str">
        <f>'Technology share'!F88</f>
        <v>PASTRAROACAR___TAXCONVPRO____23</v>
      </c>
      <c r="B87" t="str">
        <f>"NZ50-TRA-5-PASTRA-"&amp;_xlfn.XLOOKUP(A87,'Technology share'!F:F,'Technology share'!A:A)</f>
        <v>NZ50-TRA-5-PASTRA-ROACAR___TAX</v>
      </c>
    </row>
    <row r="88" spans="1:2" x14ac:dyDescent="0.25">
      <c r="A88" t="str">
        <f>'Technology share'!F89</f>
        <v>PASTRAROACAR___TAXCONVPROBIF_23</v>
      </c>
      <c r="B88" t="str">
        <f>"NZ50-TRA-5-PASTRA-"&amp;_xlfn.XLOOKUP(A88,'Technology share'!F:F,'Technology share'!A:A)</f>
        <v>NZ50-TRA-5-PASTRA-ROACAR___TAX</v>
      </c>
    </row>
    <row r="89" spans="1:2" x14ac:dyDescent="0.25">
      <c r="A89" t="str">
        <f>'Technology share'!F90</f>
        <v>PASTRAROACAR___TAXCONVRDSL____23</v>
      </c>
      <c r="B89" t="str">
        <f>"NZ50-TRA-5-PASTRA-"&amp;_xlfn.XLOOKUP(A89,'Technology share'!F:F,'Technology share'!A:A)</f>
        <v>NZ50-TRA-5-PASTRA-ROACAR___TAX</v>
      </c>
    </row>
    <row r="90" spans="1:2" x14ac:dyDescent="0.25">
      <c r="A90" t="str">
        <f>'Technology share'!F91</f>
        <v>PASTRAROACAR___TAXHYBDSL____23</v>
      </c>
      <c r="B90" t="str">
        <f>"NZ50-TRA-5-PASTRA-"&amp;_xlfn.XLOOKUP(A90,'Technology share'!F:F,'Technology share'!A:A)</f>
        <v>NZ50-TRA-5-PASTRA-ROACAR___TAX</v>
      </c>
    </row>
    <row r="91" spans="1:2" x14ac:dyDescent="0.25">
      <c r="A91" t="str">
        <f>'Technology share'!F92</f>
        <v>PASTRAROACAR___TAXHYBGAS____23</v>
      </c>
      <c r="B91" t="str">
        <f>"NZ50-TRA-5-PASTRA-"&amp;_xlfn.XLOOKUP(A91,'Technology share'!F:F,'Technology share'!A:A)</f>
        <v>NZ50-TRA-5-PASTRA-ROACAR___TAX</v>
      </c>
    </row>
    <row r="92" spans="1:2" x14ac:dyDescent="0.25">
      <c r="A92" t="str">
        <f>'Technology share'!F93</f>
        <v>PASTRAROACAR___TAXHYBRDSL____23</v>
      </c>
      <c r="B92" t="str">
        <f>"NZ50-TRA-5-PASTRA-"&amp;_xlfn.XLOOKUP(A92,'Technology share'!F:F,'Technology share'!A:A)</f>
        <v>NZ50-TRA-5-PASTRA-ROACAR___TAX</v>
      </c>
    </row>
    <row r="93" spans="1:2" x14ac:dyDescent="0.25">
      <c r="A93" t="str">
        <f>'Technology share'!F94</f>
        <v>PASTRAROACAR___TAXPHEVGASELC_23</v>
      </c>
      <c r="B93" t="str">
        <f>"NZ50-TRA-5-PASTRA-"&amp;_xlfn.XLOOKUP(A93,'Technology share'!F:F,'Technology share'!A:A)</f>
        <v>NZ50-TRA-5-PASTRA-ROACAR___TAX</v>
      </c>
    </row>
    <row r="94" spans="1:2" x14ac:dyDescent="0.25">
      <c r="A94" t="str">
        <f>'Technology share'!F95</f>
        <v>PASTRAROAMOR______CONVGAS_EX</v>
      </c>
      <c r="B94" t="str">
        <f>"NZ50-TRA-5-PASTRA-"&amp;_xlfn.XLOOKUP(A94,'Technology share'!F:F,'Technology share'!A:A)</f>
        <v>NZ50-TRA-5-PASTRA-ROAMOR______</v>
      </c>
    </row>
    <row r="95" spans="1:2" x14ac:dyDescent="0.25">
      <c r="A95" t="str">
        <f>'Technology share'!F96</f>
        <v>PASTRAROAMOR______BEVBELC____23</v>
      </c>
      <c r="B95" t="str">
        <f>"NZ50-TRA-5-PASTRA-"&amp;_xlfn.XLOOKUP(A95,'Technology share'!F:F,'Technology share'!A:A)</f>
        <v>NZ50-TRA-5-PASTRA-ROAMOR______</v>
      </c>
    </row>
    <row r="96" spans="1:2" x14ac:dyDescent="0.25">
      <c r="A96" t="str">
        <f>'Technology share'!F97</f>
        <v>PASTRAROAMOR______CONVGAS____16</v>
      </c>
      <c r="B96" t="str">
        <f>"NZ50-TRA-5-PASTRA-"&amp;_xlfn.XLOOKUP(A96,'Technology share'!F:F,'Technology share'!A:A)</f>
        <v>NZ50-TRA-5-PASTRA-ROAMOR______</v>
      </c>
    </row>
    <row r="97" spans="1:2" x14ac:dyDescent="0.25">
      <c r="A97" t="str">
        <f>'Technology share'!F98</f>
        <v>PASTRAROAMOR______CONVGAS____23</v>
      </c>
      <c r="B97" t="str">
        <f>"NZ50-TRA-5-PASTRA-"&amp;_xlfn.XLOOKUP(A97,'Technology share'!F:F,'Technology share'!A:A)</f>
        <v>NZ50-TRA-5-PASTRA-ROAMOR______</v>
      </c>
    </row>
    <row r="98" spans="1:2" x14ac:dyDescent="0.25">
      <c r="A98" t="str">
        <f>'Technology share'!F99</f>
        <v>PASTRAROATRULGTADRCONVNGA_EX</v>
      </c>
      <c r="B98" t="str">
        <f>"NZ50-TRA-5-PASTRA-"&amp;_xlfn.XLOOKUP(A98,'Technology share'!F:F,'Technology share'!A:A)</f>
        <v>NZ50-TRA-5-PASTRA-ROATRULGTADR</v>
      </c>
    </row>
    <row r="99" spans="1:2" x14ac:dyDescent="0.25">
      <c r="A99" t="str">
        <f>'Technology share'!F100</f>
        <v>PASTRAROATRULGTADRCONVGAS_EX</v>
      </c>
      <c r="B99" t="str">
        <f>"NZ50-TRA-5-PASTRA-"&amp;_xlfn.XLOOKUP(A99,'Technology share'!F:F,'Technology share'!A:A)</f>
        <v>NZ50-TRA-5-PASTRA-ROATRULGTADR</v>
      </c>
    </row>
    <row r="100" spans="1:2" x14ac:dyDescent="0.25">
      <c r="A100" t="str">
        <f>'Technology share'!F101</f>
        <v>PASTRAROATRULGTADRCONVDSL_EX</v>
      </c>
      <c r="B100" t="str">
        <f>"NZ50-TRA-5-PASTRA-"&amp;_xlfn.XLOOKUP(A100,'Technology share'!F:F,'Technology share'!A:A)</f>
        <v>NZ50-TRA-5-PASTRA-ROATRULGTADR</v>
      </c>
    </row>
    <row r="101" spans="1:2" x14ac:dyDescent="0.25">
      <c r="A101" t="str">
        <f>'Technology share'!F102</f>
        <v>PASTRAROATRULGTADRCONVPRO_EX</v>
      </c>
      <c r="B101" t="str">
        <f>"NZ50-TRA-5-PASTRA-"&amp;_xlfn.XLOOKUP(A101,'Technology share'!F:F,'Technology share'!A:A)</f>
        <v>NZ50-TRA-5-PASTRA-ROATRULGTADR</v>
      </c>
    </row>
    <row r="102" spans="1:2" x14ac:dyDescent="0.25">
      <c r="A102" t="str">
        <f>'Technology share'!F103</f>
        <v>PASTRAROATRULGTADRBEV320BELC____23</v>
      </c>
      <c r="B102" t="str">
        <f>"NZ50-TRA-5-PASTRA-"&amp;_xlfn.XLOOKUP(A102,'Technology share'!F:F,'Technology share'!A:A)</f>
        <v>NZ50-TRA-5-PASTRA-ROATRULGTADR</v>
      </c>
    </row>
    <row r="103" spans="1:2" x14ac:dyDescent="0.25">
      <c r="A103" t="str">
        <f>'Technology share'!F104</f>
        <v>PASTRAROATRULGTADRBEV480BELC____23</v>
      </c>
      <c r="B103" t="str">
        <f>"NZ50-TRA-5-PASTRA-"&amp;_xlfn.XLOOKUP(A103,'Technology share'!F:F,'Technology share'!A:A)</f>
        <v>NZ50-TRA-5-PASTRA-ROATRULGTADR</v>
      </c>
    </row>
    <row r="104" spans="1:2" x14ac:dyDescent="0.25">
      <c r="A104" t="str">
        <f>'Technology share'!F105</f>
        <v>PASTRAROATRULGTADRBEV640BELC____23</v>
      </c>
      <c r="B104" t="str">
        <f>"NZ50-TRA-5-PASTRA-"&amp;_xlfn.XLOOKUP(A104,'Technology share'!F:F,'Technology share'!A:A)</f>
        <v>NZ50-TRA-5-PASTRA-ROATRULGTADR</v>
      </c>
    </row>
    <row r="105" spans="1:2" x14ac:dyDescent="0.25">
      <c r="A105" t="str">
        <f>'Technology share'!F106</f>
        <v>PASTRAROATRULGTADRCELLHH2____23</v>
      </c>
      <c r="B105" t="str">
        <f>"NZ50-TRA-5-PASTRA-"&amp;_xlfn.XLOOKUP(A105,'Technology share'!F:F,'Technology share'!A:A)</f>
        <v>NZ50-TRA-5-PASTRA-ROATRULGTADR</v>
      </c>
    </row>
    <row r="106" spans="1:2" x14ac:dyDescent="0.25">
      <c r="A106" t="str">
        <f>'Technology share'!F107</f>
        <v>PASTRAROATRULGTADRCONVDSL____16</v>
      </c>
      <c r="B106" t="str">
        <f>"NZ50-TRA-5-PASTRA-"&amp;_xlfn.XLOOKUP(A106,'Technology share'!F:F,'Technology share'!A:A)</f>
        <v>NZ50-TRA-5-PASTRA-ROATRULGTADR</v>
      </c>
    </row>
    <row r="107" spans="1:2" x14ac:dyDescent="0.25">
      <c r="A107" t="str">
        <f>'Technology share'!F108</f>
        <v>PASTRAROATRULGTADRCONVDSL____23</v>
      </c>
      <c r="B107" t="str">
        <f>"NZ50-TRA-5-PASTRA-"&amp;_xlfn.XLOOKUP(A107,'Technology share'!F:F,'Technology share'!A:A)</f>
        <v>NZ50-TRA-5-PASTRA-ROATRULGTADR</v>
      </c>
    </row>
    <row r="108" spans="1:2" x14ac:dyDescent="0.25">
      <c r="A108" t="str">
        <f>'Technology share'!F109</f>
        <v>PASTRAROATRULGTADRCONVGAS____16</v>
      </c>
      <c r="B108" t="str">
        <f>"NZ50-TRA-5-PASTRA-"&amp;_xlfn.XLOOKUP(A108,'Technology share'!F:F,'Technology share'!A:A)</f>
        <v>NZ50-TRA-5-PASTRA-ROATRULGTADR</v>
      </c>
    </row>
    <row r="109" spans="1:2" x14ac:dyDescent="0.25">
      <c r="A109" t="str">
        <f>'Technology share'!F110</f>
        <v>PASTRAROATRULGTADRCONVGAS____23</v>
      </c>
      <c r="B109" t="str">
        <f>"NZ50-TRA-5-PASTRA-"&amp;_xlfn.XLOOKUP(A109,'Technology share'!F:F,'Technology share'!A:A)</f>
        <v>NZ50-TRA-5-PASTRA-ROATRULGTADR</v>
      </c>
    </row>
    <row r="110" spans="1:2" x14ac:dyDescent="0.25">
      <c r="A110" t="str">
        <f>'Technology share'!F111</f>
        <v>PASTRAROATRULGTADRCONVNGA____16</v>
      </c>
      <c r="B110" t="str">
        <f>"NZ50-TRA-5-PASTRA-"&amp;_xlfn.XLOOKUP(A110,'Technology share'!F:F,'Technology share'!A:A)</f>
        <v>NZ50-TRA-5-PASTRA-ROATRULGTADR</v>
      </c>
    </row>
    <row r="111" spans="1:2" x14ac:dyDescent="0.25">
      <c r="A111" t="str">
        <f>'Technology share'!F112</f>
        <v>PASTRAROATRULGTADRCONVNGA____23</v>
      </c>
      <c r="B111" t="str">
        <f>"NZ50-TRA-5-PASTRA-"&amp;_xlfn.XLOOKUP(A111,'Technology share'!F:F,'Technology share'!A:A)</f>
        <v>NZ50-TRA-5-PASTRA-ROATRULGTADR</v>
      </c>
    </row>
    <row r="112" spans="1:2" x14ac:dyDescent="0.25">
      <c r="A112" t="str">
        <f>'Technology share'!F113</f>
        <v>PASTRAROATRULGTADRCONVNGABIF_23</v>
      </c>
      <c r="B112" t="str">
        <f>"NZ50-TRA-5-PASTRA-"&amp;_xlfn.XLOOKUP(A112,'Technology share'!F:F,'Technology share'!A:A)</f>
        <v>NZ50-TRA-5-PASTRA-ROATRULGTADR</v>
      </c>
    </row>
    <row r="113" spans="1:2" x14ac:dyDescent="0.25">
      <c r="A113" t="str">
        <f>'Technology share'!F114</f>
        <v>PASTRAROATRULGTADRCONVPRO____16</v>
      </c>
      <c r="B113" t="str">
        <f>"NZ50-TRA-5-PASTRA-"&amp;_xlfn.XLOOKUP(A113,'Technology share'!F:F,'Technology share'!A:A)</f>
        <v>NZ50-TRA-5-PASTRA-ROATRULGTADR</v>
      </c>
    </row>
    <row r="114" spans="1:2" x14ac:dyDescent="0.25">
      <c r="A114" t="str">
        <f>'Technology share'!F115</f>
        <v>PASTRAROATRULGTADRCONVPRO____23</v>
      </c>
      <c r="B114" t="str">
        <f>"NZ50-TRA-5-PASTRA-"&amp;_xlfn.XLOOKUP(A114,'Technology share'!F:F,'Technology share'!A:A)</f>
        <v>NZ50-TRA-5-PASTRA-ROATRULGTADR</v>
      </c>
    </row>
    <row r="115" spans="1:2" x14ac:dyDescent="0.25">
      <c r="A115" t="str">
        <f>'Technology share'!F116</f>
        <v>PASTRAROATRULGTADRCONVPROBIF_23</v>
      </c>
      <c r="B115" t="str">
        <f>"NZ50-TRA-5-PASTRA-"&amp;_xlfn.XLOOKUP(A115,'Technology share'!F:F,'Technology share'!A:A)</f>
        <v>NZ50-TRA-5-PASTRA-ROATRULGTADR</v>
      </c>
    </row>
    <row r="116" spans="1:2" x14ac:dyDescent="0.25">
      <c r="A116" t="str">
        <f>'Technology share'!F117</f>
        <v>PASTRAROATRULGTADRCONVRDSL____23</v>
      </c>
      <c r="B116" t="str">
        <f>"NZ50-TRA-5-PASTRA-"&amp;_xlfn.XLOOKUP(A116,'Technology share'!F:F,'Technology share'!A:A)</f>
        <v>NZ50-TRA-5-PASTRA-ROATRULGTADR</v>
      </c>
    </row>
    <row r="117" spans="1:2" x14ac:dyDescent="0.25">
      <c r="A117" t="str">
        <f>'Technology share'!F118</f>
        <v>PASTRAROATRULGTADRHYBDSL____23</v>
      </c>
      <c r="B117" t="str">
        <f>"NZ50-TRA-5-PASTRA-"&amp;_xlfn.XLOOKUP(A117,'Technology share'!F:F,'Technology share'!A:A)</f>
        <v>NZ50-TRA-5-PASTRA-ROATRULGTADR</v>
      </c>
    </row>
    <row r="118" spans="1:2" x14ac:dyDescent="0.25">
      <c r="A118" t="str">
        <f>'Technology share'!F119</f>
        <v>PASTRAROATRULGTADRHYBGAS____23</v>
      </c>
      <c r="B118" t="str">
        <f>"NZ50-TRA-5-PASTRA-"&amp;_xlfn.XLOOKUP(A118,'Technology share'!F:F,'Technology share'!A:A)</f>
        <v>NZ50-TRA-5-PASTRA-ROATRULGTADR</v>
      </c>
    </row>
    <row r="119" spans="1:2" x14ac:dyDescent="0.25">
      <c r="A119" t="str">
        <f>'Technology share'!F120</f>
        <v>PASTRAROATRULGTADRHYBRDSL____23</v>
      </c>
      <c r="B119" t="str">
        <f>"NZ50-TRA-5-PASTRA-"&amp;_xlfn.XLOOKUP(A119,'Technology share'!F:F,'Technology share'!A:A)</f>
        <v>NZ50-TRA-5-PASTRA-ROATRULGTADR</v>
      </c>
    </row>
    <row r="120" spans="1:2" x14ac:dyDescent="0.25">
      <c r="A120" t="str">
        <f>'Technology share'!F121</f>
        <v>PASTRAROATRULGTADRPHEVGASELC_23</v>
      </c>
      <c r="B120" t="str">
        <f>"NZ50-TRA-5-PASTRA-"&amp;_xlfn.XLOOKUP(A120,'Technology share'!F:F,'Technology share'!A:A)</f>
        <v>NZ50-TRA-5-PASTRA-ROATRULGTADR</v>
      </c>
    </row>
    <row r="121" spans="1:2" x14ac:dyDescent="0.25">
      <c r="A121" t="str">
        <f>'Technology share'!F122</f>
        <v>PASTRAROATRULGTAPGCONVNGA_EX</v>
      </c>
      <c r="B121" t="str">
        <f>"NZ50-TRA-5-PASTRA-"&amp;_xlfn.XLOOKUP(A121,'Technology share'!F:F,'Technology share'!A:A)</f>
        <v>NZ50-TRA-5-PASTRA-ROATRULGTAPG</v>
      </c>
    </row>
    <row r="122" spans="1:2" x14ac:dyDescent="0.25">
      <c r="A122" t="str">
        <f>'Technology share'!F123</f>
        <v>PASTRAROATRULGTAPGCONVGAS_EX</v>
      </c>
      <c r="B122" t="str">
        <f>"NZ50-TRA-5-PASTRA-"&amp;_xlfn.XLOOKUP(A122,'Technology share'!F:F,'Technology share'!A:A)</f>
        <v>NZ50-TRA-5-PASTRA-ROATRULGTAPG</v>
      </c>
    </row>
    <row r="123" spans="1:2" x14ac:dyDescent="0.25">
      <c r="A123" t="str">
        <f>'Technology share'!F124</f>
        <v>PASTRAROATRULGTAPGCONVDSL_EX</v>
      </c>
      <c r="B123" t="str">
        <f>"NZ50-TRA-5-PASTRA-"&amp;_xlfn.XLOOKUP(A123,'Technology share'!F:F,'Technology share'!A:A)</f>
        <v>NZ50-TRA-5-PASTRA-ROATRULGTAPG</v>
      </c>
    </row>
    <row r="124" spans="1:2" x14ac:dyDescent="0.25">
      <c r="A124" t="str">
        <f>'Technology share'!F125</f>
        <v>PASTRAROATRULGTAPGCONVPRO_EX</v>
      </c>
      <c r="B124" t="str">
        <f>"NZ50-TRA-5-PASTRA-"&amp;_xlfn.XLOOKUP(A124,'Technology share'!F:F,'Technology share'!A:A)</f>
        <v>NZ50-TRA-5-PASTRA-ROATRULGTAPG</v>
      </c>
    </row>
    <row r="125" spans="1:2" x14ac:dyDescent="0.25">
      <c r="A125" t="str">
        <f>'Technology share'!F126</f>
        <v>PASTRAROATRULGTAPGBEV320BELC____23</v>
      </c>
      <c r="B125" t="str">
        <f>"NZ50-TRA-5-PASTRA-"&amp;_xlfn.XLOOKUP(A125,'Technology share'!F:F,'Technology share'!A:A)</f>
        <v>NZ50-TRA-5-PASTRA-ROATRULGTAPG</v>
      </c>
    </row>
    <row r="126" spans="1:2" x14ac:dyDescent="0.25">
      <c r="A126" t="str">
        <f>'Technology share'!F127</f>
        <v>PASTRAROATRULGTAPGBEV480BELC____23</v>
      </c>
      <c r="B126" t="str">
        <f>"NZ50-TRA-5-PASTRA-"&amp;_xlfn.XLOOKUP(A126,'Technology share'!F:F,'Technology share'!A:A)</f>
        <v>NZ50-TRA-5-PASTRA-ROATRULGTAPG</v>
      </c>
    </row>
    <row r="127" spans="1:2" x14ac:dyDescent="0.25">
      <c r="A127" t="str">
        <f>'Technology share'!F128</f>
        <v>PASTRAROATRULGTAPGBEV640BELC____23</v>
      </c>
      <c r="B127" t="str">
        <f>"NZ50-TRA-5-PASTRA-"&amp;_xlfn.XLOOKUP(A127,'Technology share'!F:F,'Technology share'!A:A)</f>
        <v>NZ50-TRA-5-PASTRA-ROATRULGTAPG</v>
      </c>
    </row>
    <row r="128" spans="1:2" x14ac:dyDescent="0.25">
      <c r="A128" t="str">
        <f>'Technology share'!F129</f>
        <v>PASTRAROATRULGTAPGCELLHH2____23</v>
      </c>
      <c r="B128" t="str">
        <f>"NZ50-TRA-5-PASTRA-"&amp;_xlfn.XLOOKUP(A128,'Technology share'!F:F,'Technology share'!A:A)</f>
        <v>NZ50-TRA-5-PASTRA-ROATRULGTAPG</v>
      </c>
    </row>
    <row r="129" spans="1:2" x14ac:dyDescent="0.25">
      <c r="A129" t="str">
        <f>'Technology share'!F130</f>
        <v>PASTRAROATRULGTAPGCONVDSL____16</v>
      </c>
      <c r="B129" t="str">
        <f>"NZ50-TRA-5-PASTRA-"&amp;_xlfn.XLOOKUP(A129,'Technology share'!F:F,'Technology share'!A:A)</f>
        <v>NZ50-TRA-5-PASTRA-ROATRULGTAPG</v>
      </c>
    </row>
    <row r="130" spans="1:2" x14ac:dyDescent="0.25">
      <c r="A130" t="str">
        <f>'Technology share'!F131</f>
        <v>PASTRAROATRULGTAPGCONVDSL____23</v>
      </c>
      <c r="B130" t="str">
        <f>"NZ50-TRA-5-PASTRA-"&amp;_xlfn.XLOOKUP(A130,'Technology share'!F:F,'Technology share'!A:A)</f>
        <v>NZ50-TRA-5-PASTRA-ROATRULGTAPG</v>
      </c>
    </row>
    <row r="131" spans="1:2" x14ac:dyDescent="0.25">
      <c r="A131" t="str">
        <f>'Technology share'!F132</f>
        <v>PASTRAROATRULGTAPGCONVGAS____16</v>
      </c>
      <c r="B131" t="str">
        <f>"NZ50-TRA-5-PASTRA-"&amp;_xlfn.XLOOKUP(A131,'Technology share'!F:F,'Technology share'!A:A)</f>
        <v>NZ50-TRA-5-PASTRA-ROATRULGTAPG</v>
      </c>
    </row>
    <row r="132" spans="1:2" x14ac:dyDescent="0.25">
      <c r="A132" t="str">
        <f>'Technology share'!F133</f>
        <v>PASTRAROATRULGTAPGCONVGAS____23</v>
      </c>
      <c r="B132" t="str">
        <f>"NZ50-TRA-5-PASTRA-"&amp;_xlfn.XLOOKUP(A132,'Technology share'!F:F,'Technology share'!A:A)</f>
        <v>NZ50-TRA-5-PASTRA-ROATRULGTAPG</v>
      </c>
    </row>
    <row r="133" spans="1:2" x14ac:dyDescent="0.25">
      <c r="A133" t="str">
        <f>'Technology share'!F134</f>
        <v>PASTRAROATRULGTAPGCONVNGA____16</v>
      </c>
      <c r="B133" t="str">
        <f>"NZ50-TRA-5-PASTRA-"&amp;_xlfn.XLOOKUP(A133,'Technology share'!F:F,'Technology share'!A:A)</f>
        <v>NZ50-TRA-5-PASTRA-ROATRULGTAPG</v>
      </c>
    </row>
    <row r="134" spans="1:2" x14ac:dyDescent="0.25">
      <c r="A134" t="str">
        <f>'Technology share'!F135</f>
        <v>PASTRAROATRULGTAPGCONVNGA____23</v>
      </c>
      <c r="B134" t="str">
        <f>"NZ50-TRA-5-PASTRA-"&amp;_xlfn.XLOOKUP(A134,'Technology share'!F:F,'Technology share'!A:A)</f>
        <v>NZ50-TRA-5-PASTRA-ROATRULGTAPG</v>
      </c>
    </row>
    <row r="135" spans="1:2" x14ac:dyDescent="0.25">
      <c r="A135" t="str">
        <f>'Technology share'!F136</f>
        <v>PASTRAROATRULGTAPGCONVNGABIF_23</v>
      </c>
      <c r="B135" t="str">
        <f>"NZ50-TRA-5-PASTRA-"&amp;_xlfn.XLOOKUP(A135,'Technology share'!F:F,'Technology share'!A:A)</f>
        <v>NZ50-TRA-5-PASTRA-ROATRULGTAPG</v>
      </c>
    </row>
    <row r="136" spans="1:2" x14ac:dyDescent="0.25">
      <c r="A136" t="str">
        <f>'Technology share'!F137</f>
        <v>PASTRAROATRULGTAPGCONVPRO____16</v>
      </c>
      <c r="B136" t="str">
        <f>"NZ50-TRA-5-PASTRA-"&amp;_xlfn.XLOOKUP(A136,'Technology share'!F:F,'Technology share'!A:A)</f>
        <v>NZ50-TRA-5-PASTRA-ROATRULGTAPG</v>
      </c>
    </row>
    <row r="137" spans="1:2" x14ac:dyDescent="0.25">
      <c r="A137" t="str">
        <f>'Technology share'!F138</f>
        <v>PASTRAROATRULGTAPGCONVPRO____23</v>
      </c>
      <c r="B137" t="str">
        <f>"NZ50-TRA-5-PASTRA-"&amp;_xlfn.XLOOKUP(A137,'Technology share'!F:F,'Technology share'!A:A)</f>
        <v>NZ50-TRA-5-PASTRA-ROATRULGTAPG</v>
      </c>
    </row>
    <row r="138" spans="1:2" x14ac:dyDescent="0.25">
      <c r="A138" t="str">
        <f>'Technology share'!F139</f>
        <v>PASTRAROATRULGTAPGCONVPROBIF_23</v>
      </c>
      <c r="B138" t="str">
        <f>"NZ50-TRA-5-PASTRA-"&amp;_xlfn.XLOOKUP(A138,'Technology share'!F:F,'Technology share'!A:A)</f>
        <v>NZ50-TRA-5-PASTRA-ROATRULGTAPG</v>
      </c>
    </row>
    <row r="139" spans="1:2" x14ac:dyDescent="0.25">
      <c r="A139" t="str">
        <f>'Technology share'!F140</f>
        <v>PASTRAROATRULGTAPGCONVRDSL____23</v>
      </c>
      <c r="B139" t="str">
        <f>"NZ50-TRA-5-PASTRA-"&amp;_xlfn.XLOOKUP(A139,'Technology share'!F:F,'Technology share'!A:A)</f>
        <v>NZ50-TRA-5-PASTRA-ROATRULGTAPG</v>
      </c>
    </row>
    <row r="140" spans="1:2" x14ac:dyDescent="0.25">
      <c r="A140" t="str">
        <f>'Technology share'!F141</f>
        <v>PASTRAROATRULGTAPGHYBDSL____23</v>
      </c>
      <c r="B140" t="str">
        <f>"NZ50-TRA-5-PASTRA-"&amp;_xlfn.XLOOKUP(A140,'Technology share'!F:F,'Technology share'!A:A)</f>
        <v>NZ50-TRA-5-PASTRA-ROATRULGTAPG</v>
      </c>
    </row>
    <row r="141" spans="1:2" x14ac:dyDescent="0.25">
      <c r="A141" t="str">
        <f>'Technology share'!F142</f>
        <v>PASTRAROATRULGTAPGHYBGAS____23</v>
      </c>
      <c r="B141" t="str">
        <f>"NZ50-TRA-5-PASTRA-"&amp;_xlfn.XLOOKUP(A141,'Technology share'!F:F,'Technology share'!A:A)</f>
        <v>NZ50-TRA-5-PASTRA-ROATRULGTAPG</v>
      </c>
    </row>
    <row r="142" spans="1:2" x14ac:dyDescent="0.25">
      <c r="A142" t="str">
        <f>'Technology share'!F143</f>
        <v>PASTRAROATRULGTAPGHYBRDSL____23</v>
      </c>
      <c r="B142" t="str">
        <f>"NZ50-TRA-5-PASTRA-"&amp;_xlfn.XLOOKUP(A142,'Technology share'!F:F,'Technology share'!A:A)</f>
        <v>NZ50-TRA-5-PASTRA-ROATRULGTAPG</v>
      </c>
    </row>
    <row r="143" spans="1:2" x14ac:dyDescent="0.25">
      <c r="A143" t="str">
        <f>'Technology share'!F144</f>
        <v>PASTRAROATRULGTAPGPHEVGASELC_23</v>
      </c>
      <c r="B143" t="str">
        <f>"NZ50-TRA-5-PASTRA-"&amp;_xlfn.XLOOKUP(A143,'Technology share'!F:F,'Technology share'!A:A)</f>
        <v>NZ50-TRA-5-PASTRA-ROATRULGTAPG</v>
      </c>
    </row>
    <row r="144" spans="1:2" x14ac:dyDescent="0.25">
      <c r="A144" t="str">
        <f>'Technology share'!F145</f>
        <v>PASTRAROATRULGTRSHCONVNGA_EX</v>
      </c>
      <c r="B144" t="str">
        <f>"NZ50-TRA-5-PASTRA-"&amp;_xlfn.XLOOKUP(A144,'Technology share'!F:F,'Technology share'!A:A)</f>
        <v>NZ50-TRA-5-PASTRA-ROATRULGTRSH</v>
      </c>
    </row>
    <row r="145" spans="1:2" x14ac:dyDescent="0.25">
      <c r="A145" t="str">
        <f>'Technology share'!F146</f>
        <v>PASTRAROATRULGTRSHCONVGAS_EX</v>
      </c>
      <c r="B145" t="str">
        <f>"NZ50-TRA-5-PASTRA-"&amp;_xlfn.XLOOKUP(A145,'Technology share'!F:F,'Technology share'!A:A)</f>
        <v>NZ50-TRA-5-PASTRA-ROATRULGTRSH</v>
      </c>
    </row>
    <row r="146" spans="1:2" x14ac:dyDescent="0.25">
      <c r="A146" t="str">
        <f>'Technology share'!F147</f>
        <v>PASTRAROATRULGTRSHCONVDSL_EX</v>
      </c>
      <c r="B146" t="str">
        <f>"NZ50-TRA-5-PASTRA-"&amp;_xlfn.XLOOKUP(A146,'Technology share'!F:F,'Technology share'!A:A)</f>
        <v>NZ50-TRA-5-PASTRA-ROATRULGTRSH</v>
      </c>
    </row>
    <row r="147" spans="1:2" x14ac:dyDescent="0.25">
      <c r="A147" t="str">
        <f>'Technology share'!F148</f>
        <v>PASTRAROATRULGTRSHCONVPRO_EX</v>
      </c>
      <c r="B147" t="str">
        <f>"NZ50-TRA-5-PASTRA-"&amp;_xlfn.XLOOKUP(A147,'Technology share'!F:F,'Technology share'!A:A)</f>
        <v>NZ50-TRA-5-PASTRA-ROATRULGTRSH</v>
      </c>
    </row>
    <row r="148" spans="1:2" x14ac:dyDescent="0.25">
      <c r="A148" t="str">
        <f>'Technology share'!F149</f>
        <v>PASTRAROATRULGTRSHBEV320BELC____23</v>
      </c>
      <c r="B148" t="str">
        <f>"NZ50-TRA-5-PASTRA-"&amp;_xlfn.XLOOKUP(A148,'Technology share'!F:F,'Technology share'!A:A)</f>
        <v>NZ50-TRA-5-PASTRA-ROATRULGTRSH</v>
      </c>
    </row>
    <row r="149" spans="1:2" x14ac:dyDescent="0.25">
      <c r="A149" t="str">
        <f>'Technology share'!F150</f>
        <v>PASTRAROATRULGTRSHBEV480BELC____23</v>
      </c>
      <c r="B149" t="str">
        <f>"NZ50-TRA-5-PASTRA-"&amp;_xlfn.XLOOKUP(A149,'Technology share'!F:F,'Technology share'!A:A)</f>
        <v>NZ50-TRA-5-PASTRA-ROATRULGTRSH</v>
      </c>
    </row>
    <row r="150" spans="1:2" x14ac:dyDescent="0.25">
      <c r="A150" t="str">
        <f>'Technology share'!F151</f>
        <v>PASTRAROATRULGTRSHBEV640BELC____23</v>
      </c>
      <c r="B150" t="str">
        <f>"NZ50-TRA-5-PASTRA-"&amp;_xlfn.XLOOKUP(A150,'Technology share'!F:F,'Technology share'!A:A)</f>
        <v>NZ50-TRA-5-PASTRA-ROATRULGTRSH</v>
      </c>
    </row>
    <row r="151" spans="1:2" x14ac:dyDescent="0.25">
      <c r="A151" t="str">
        <f>'Technology share'!F152</f>
        <v>PASTRAROATRULGTRSHCELLHH2____23</v>
      </c>
      <c r="B151" t="str">
        <f>"NZ50-TRA-5-PASTRA-"&amp;_xlfn.XLOOKUP(A151,'Technology share'!F:F,'Technology share'!A:A)</f>
        <v>NZ50-TRA-5-PASTRA-ROATRULGTRSH</v>
      </c>
    </row>
    <row r="152" spans="1:2" x14ac:dyDescent="0.25">
      <c r="A152" t="str">
        <f>'Technology share'!F153</f>
        <v>PASTRAROATRULGTRSHCONVDSL____16</v>
      </c>
      <c r="B152" t="str">
        <f>"NZ50-TRA-5-PASTRA-"&amp;_xlfn.XLOOKUP(A152,'Technology share'!F:F,'Technology share'!A:A)</f>
        <v>NZ50-TRA-5-PASTRA-ROATRULGTRSH</v>
      </c>
    </row>
    <row r="153" spans="1:2" x14ac:dyDescent="0.25">
      <c r="A153" t="str">
        <f>'Technology share'!F154</f>
        <v>PASTRAROATRULGTRSHCONVDSL____23</v>
      </c>
      <c r="B153" t="str">
        <f>"NZ50-TRA-5-PASTRA-"&amp;_xlfn.XLOOKUP(A153,'Technology share'!F:F,'Technology share'!A:A)</f>
        <v>NZ50-TRA-5-PASTRA-ROATRULGTRSH</v>
      </c>
    </row>
    <row r="154" spans="1:2" x14ac:dyDescent="0.25">
      <c r="A154" t="str">
        <f>'Technology share'!F155</f>
        <v>PASTRAROATRULGTRSHCONVGAS____16</v>
      </c>
      <c r="B154" t="str">
        <f>"NZ50-TRA-5-PASTRA-"&amp;_xlfn.XLOOKUP(A154,'Technology share'!F:F,'Technology share'!A:A)</f>
        <v>NZ50-TRA-5-PASTRA-ROATRULGTRSH</v>
      </c>
    </row>
    <row r="155" spans="1:2" x14ac:dyDescent="0.25">
      <c r="A155" t="str">
        <f>'Technology share'!F156</f>
        <v>PASTRAROATRULGTRSHCONVGAS____23</v>
      </c>
      <c r="B155" t="str">
        <f>"NZ50-TRA-5-PASTRA-"&amp;_xlfn.XLOOKUP(A155,'Technology share'!F:F,'Technology share'!A:A)</f>
        <v>NZ50-TRA-5-PASTRA-ROATRULGTRSH</v>
      </c>
    </row>
    <row r="156" spans="1:2" x14ac:dyDescent="0.25">
      <c r="A156" t="str">
        <f>'Technology share'!F157</f>
        <v>PASTRAROATRULGTRSHCONVNGA____16</v>
      </c>
      <c r="B156" t="str">
        <f>"NZ50-TRA-5-PASTRA-"&amp;_xlfn.XLOOKUP(A156,'Technology share'!F:F,'Technology share'!A:A)</f>
        <v>NZ50-TRA-5-PASTRA-ROATRULGTRSH</v>
      </c>
    </row>
    <row r="157" spans="1:2" x14ac:dyDescent="0.25">
      <c r="A157" t="str">
        <f>'Technology share'!F158</f>
        <v>PASTRAROATRULGTRSHCONVNGA____23</v>
      </c>
      <c r="B157" t="str">
        <f>"NZ50-TRA-5-PASTRA-"&amp;_xlfn.XLOOKUP(A157,'Technology share'!F:F,'Technology share'!A:A)</f>
        <v>NZ50-TRA-5-PASTRA-ROATRULGTRSH</v>
      </c>
    </row>
    <row r="158" spans="1:2" x14ac:dyDescent="0.25">
      <c r="A158" t="str">
        <f>'Technology share'!F159</f>
        <v>PASTRAROATRULGTRSHCONVNGABIF_23</v>
      </c>
      <c r="B158" t="str">
        <f>"NZ50-TRA-5-PASTRA-"&amp;_xlfn.XLOOKUP(A158,'Technology share'!F:F,'Technology share'!A:A)</f>
        <v>NZ50-TRA-5-PASTRA-ROATRULGTRSH</v>
      </c>
    </row>
    <row r="159" spans="1:2" x14ac:dyDescent="0.25">
      <c r="A159" t="str">
        <f>'Technology share'!F160</f>
        <v>PASTRAROATRULGTRSHCONVPRO____16</v>
      </c>
      <c r="B159" t="str">
        <f>"NZ50-TRA-5-PASTRA-"&amp;_xlfn.XLOOKUP(A159,'Technology share'!F:F,'Technology share'!A:A)</f>
        <v>NZ50-TRA-5-PASTRA-ROATRULGTRSH</v>
      </c>
    </row>
    <row r="160" spans="1:2" x14ac:dyDescent="0.25">
      <c r="A160" t="str">
        <f>'Technology share'!F161</f>
        <v>PASTRAROATRULGTRSHCONVPRO____23</v>
      </c>
      <c r="B160" t="str">
        <f>"NZ50-TRA-5-PASTRA-"&amp;_xlfn.XLOOKUP(A160,'Technology share'!F:F,'Technology share'!A:A)</f>
        <v>NZ50-TRA-5-PASTRA-ROATRULGTRSH</v>
      </c>
    </row>
    <row r="161" spans="1:2" x14ac:dyDescent="0.25">
      <c r="A161" t="str">
        <f>'Technology share'!F162</f>
        <v>PASTRAROATRULGTRSHCONVPROBIF_23</v>
      </c>
      <c r="B161" t="str">
        <f>"NZ50-TRA-5-PASTRA-"&amp;_xlfn.XLOOKUP(A161,'Technology share'!F:F,'Technology share'!A:A)</f>
        <v>NZ50-TRA-5-PASTRA-ROATRULGTRSH</v>
      </c>
    </row>
    <row r="162" spans="1:2" x14ac:dyDescent="0.25">
      <c r="A162" t="str">
        <f>'Technology share'!F163</f>
        <v>PASTRAROATRULGTRSHCONVRDSL____23</v>
      </c>
      <c r="B162" t="str">
        <f>"NZ50-TRA-5-PASTRA-"&amp;_xlfn.XLOOKUP(A162,'Technology share'!F:F,'Technology share'!A:A)</f>
        <v>NZ50-TRA-5-PASTRA-ROATRULGTRSH</v>
      </c>
    </row>
    <row r="163" spans="1:2" x14ac:dyDescent="0.25">
      <c r="A163" t="str">
        <f>'Technology share'!F164</f>
        <v>PASTRAROATRULGTRSHHYBDSL____23</v>
      </c>
      <c r="B163" t="str">
        <f>"NZ50-TRA-5-PASTRA-"&amp;_xlfn.XLOOKUP(A163,'Technology share'!F:F,'Technology share'!A:A)</f>
        <v>NZ50-TRA-5-PASTRA-ROATRULGTRSH</v>
      </c>
    </row>
    <row r="164" spans="1:2" x14ac:dyDescent="0.25">
      <c r="A164" t="str">
        <f>'Technology share'!F165</f>
        <v>PASTRAROATRULGTRSHHYBGAS____23</v>
      </c>
      <c r="B164" t="str">
        <f>"NZ50-TRA-5-PASTRA-"&amp;_xlfn.XLOOKUP(A164,'Technology share'!F:F,'Technology share'!A:A)</f>
        <v>NZ50-TRA-5-PASTRA-ROATRULGTRSH</v>
      </c>
    </row>
    <row r="165" spans="1:2" x14ac:dyDescent="0.25">
      <c r="A165" t="str">
        <f>'Technology share'!F166</f>
        <v>PASTRAROATRULGTRSHHYBRDSL____23</v>
      </c>
      <c r="B165" t="str">
        <f>"NZ50-TRA-5-PASTRA-"&amp;_xlfn.XLOOKUP(A165,'Technology share'!F:F,'Technology share'!A:A)</f>
        <v>NZ50-TRA-5-PASTRA-ROATRULGTRSH</v>
      </c>
    </row>
    <row r="166" spans="1:2" x14ac:dyDescent="0.25">
      <c r="A166" t="str">
        <f>'Technology share'!F167</f>
        <v>PASTRAROATRULGTRSHPHEVGASELC_23</v>
      </c>
      <c r="B166" t="str">
        <f>"NZ50-TRA-5-PASTRA-"&amp;_xlfn.XLOOKUP(A166,'Technology share'!F:F,'Technology share'!A:A)</f>
        <v>NZ50-TRA-5-PASTRA-ROATRULGTRSH</v>
      </c>
    </row>
    <row r="167" spans="1:2" x14ac:dyDescent="0.25">
      <c r="A167" t="str">
        <f>'Technology share'!F168</f>
        <v>PASTRAROATRULGTTAXCONVNGA_EX</v>
      </c>
      <c r="B167" t="str">
        <f>"NZ50-TRA-5-PASTRA-"&amp;_xlfn.XLOOKUP(A167,'Technology share'!F:F,'Technology share'!A:A)</f>
        <v>NZ50-TRA-5-PASTRA-ROATRULGTTAX</v>
      </c>
    </row>
    <row r="168" spans="1:2" x14ac:dyDescent="0.25">
      <c r="A168" t="str">
        <f>'Technology share'!F169</f>
        <v>PASTRAROATRULGTTAXCONVGAS_EX</v>
      </c>
      <c r="B168" t="str">
        <f>"NZ50-TRA-5-PASTRA-"&amp;_xlfn.XLOOKUP(A168,'Technology share'!F:F,'Technology share'!A:A)</f>
        <v>NZ50-TRA-5-PASTRA-ROATRULGTTAX</v>
      </c>
    </row>
    <row r="169" spans="1:2" x14ac:dyDescent="0.25">
      <c r="A169" t="str">
        <f>'Technology share'!F170</f>
        <v>PASTRAROATRULGTTAXCONVDSL_EX</v>
      </c>
      <c r="B169" t="str">
        <f>"NZ50-TRA-5-PASTRA-"&amp;_xlfn.XLOOKUP(A169,'Technology share'!F:F,'Technology share'!A:A)</f>
        <v>NZ50-TRA-5-PASTRA-ROATRULGTTAX</v>
      </c>
    </row>
    <row r="170" spans="1:2" x14ac:dyDescent="0.25">
      <c r="A170" t="str">
        <f>'Technology share'!F171</f>
        <v>PASTRAROATRULGTTAXCONVPRO_EX</v>
      </c>
      <c r="B170" t="str">
        <f>"NZ50-TRA-5-PASTRA-"&amp;_xlfn.XLOOKUP(A170,'Technology share'!F:F,'Technology share'!A:A)</f>
        <v>NZ50-TRA-5-PASTRA-ROATRULGTTAX</v>
      </c>
    </row>
    <row r="171" spans="1:2" x14ac:dyDescent="0.25">
      <c r="A171" t="str">
        <f>'Technology share'!F172</f>
        <v>PASTRAROATRULGTTAXBEV320BELC____23</v>
      </c>
      <c r="B171" t="str">
        <f>"NZ50-TRA-5-PASTRA-"&amp;_xlfn.XLOOKUP(A171,'Technology share'!F:F,'Technology share'!A:A)</f>
        <v>NZ50-TRA-5-PASTRA-ROATRULGTTAX</v>
      </c>
    </row>
    <row r="172" spans="1:2" x14ac:dyDescent="0.25">
      <c r="A172" t="str">
        <f>'Technology share'!F173</f>
        <v>PASTRAROATRULGTTAXBEV480BELC____23</v>
      </c>
      <c r="B172" t="str">
        <f>"NZ50-TRA-5-PASTRA-"&amp;_xlfn.XLOOKUP(A172,'Technology share'!F:F,'Technology share'!A:A)</f>
        <v>NZ50-TRA-5-PASTRA-ROATRULGTTAX</v>
      </c>
    </row>
    <row r="173" spans="1:2" x14ac:dyDescent="0.25">
      <c r="A173" t="str">
        <f>'Technology share'!F174</f>
        <v>PASTRAROATRULGTTAXBEV640BELC____23</v>
      </c>
      <c r="B173" t="str">
        <f>"NZ50-TRA-5-PASTRA-"&amp;_xlfn.XLOOKUP(A173,'Technology share'!F:F,'Technology share'!A:A)</f>
        <v>NZ50-TRA-5-PASTRA-ROATRULGTTAX</v>
      </c>
    </row>
    <row r="174" spans="1:2" x14ac:dyDescent="0.25">
      <c r="A174" t="str">
        <f>'Technology share'!F175</f>
        <v>PASTRAROATRULGTTAXCELLHH2____23</v>
      </c>
      <c r="B174" t="str">
        <f>"NZ50-TRA-5-PASTRA-"&amp;_xlfn.XLOOKUP(A174,'Technology share'!F:F,'Technology share'!A:A)</f>
        <v>NZ50-TRA-5-PASTRA-ROATRULGTTAX</v>
      </c>
    </row>
    <row r="175" spans="1:2" x14ac:dyDescent="0.25">
      <c r="A175" t="str">
        <f>'Technology share'!F176</f>
        <v>PASTRAROATRULGTTAXCONVDSL____16</v>
      </c>
      <c r="B175" t="str">
        <f>"NZ50-TRA-5-PASTRA-"&amp;_xlfn.XLOOKUP(A175,'Technology share'!F:F,'Technology share'!A:A)</f>
        <v>NZ50-TRA-5-PASTRA-ROATRULGTTAX</v>
      </c>
    </row>
    <row r="176" spans="1:2" x14ac:dyDescent="0.25">
      <c r="A176" t="str">
        <f>'Technology share'!F177</f>
        <v>PASTRAROATRULGTTAXCONVDSL____23</v>
      </c>
      <c r="B176" t="str">
        <f>"NZ50-TRA-5-PASTRA-"&amp;_xlfn.XLOOKUP(A176,'Technology share'!F:F,'Technology share'!A:A)</f>
        <v>NZ50-TRA-5-PASTRA-ROATRULGTTAX</v>
      </c>
    </row>
    <row r="177" spans="1:2" x14ac:dyDescent="0.25">
      <c r="A177" t="str">
        <f>'Technology share'!F178</f>
        <v>PASTRAROATRULGTTAXCONVGAS____16</v>
      </c>
      <c r="B177" t="str">
        <f>"NZ50-TRA-5-PASTRA-"&amp;_xlfn.XLOOKUP(A177,'Technology share'!F:F,'Technology share'!A:A)</f>
        <v>NZ50-TRA-5-PASTRA-ROATRULGTTAX</v>
      </c>
    </row>
    <row r="178" spans="1:2" x14ac:dyDescent="0.25">
      <c r="A178" t="str">
        <f>'Technology share'!F179</f>
        <v>PASTRAROATRULGTTAXCONVGAS____23</v>
      </c>
      <c r="B178" t="str">
        <f>"NZ50-TRA-5-PASTRA-"&amp;_xlfn.XLOOKUP(A178,'Technology share'!F:F,'Technology share'!A:A)</f>
        <v>NZ50-TRA-5-PASTRA-ROATRULGTTAX</v>
      </c>
    </row>
    <row r="179" spans="1:2" x14ac:dyDescent="0.25">
      <c r="A179" t="str">
        <f>'Technology share'!F180</f>
        <v>PASTRAROATRULGTTAXCONVNGA____16</v>
      </c>
      <c r="B179" t="str">
        <f>"NZ50-TRA-5-PASTRA-"&amp;_xlfn.XLOOKUP(A179,'Technology share'!F:F,'Technology share'!A:A)</f>
        <v>NZ50-TRA-5-PASTRA-ROATRULGTTAX</v>
      </c>
    </row>
    <row r="180" spans="1:2" x14ac:dyDescent="0.25">
      <c r="A180" t="str">
        <f>'Technology share'!F181</f>
        <v>PASTRAROATRULGTTAXCONVNGA____23</v>
      </c>
      <c r="B180" t="str">
        <f>"NZ50-TRA-5-PASTRA-"&amp;_xlfn.XLOOKUP(A180,'Technology share'!F:F,'Technology share'!A:A)</f>
        <v>NZ50-TRA-5-PASTRA-ROATRULGTTAX</v>
      </c>
    </row>
    <row r="181" spans="1:2" x14ac:dyDescent="0.25">
      <c r="A181" t="str">
        <f>'Technology share'!F182</f>
        <v>PASTRAROATRULGTTAXCONVNGABIF_23</v>
      </c>
      <c r="B181" t="str">
        <f>"NZ50-TRA-5-PASTRA-"&amp;_xlfn.XLOOKUP(A181,'Technology share'!F:F,'Technology share'!A:A)</f>
        <v>NZ50-TRA-5-PASTRA-ROATRULGTTAX</v>
      </c>
    </row>
    <row r="182" spans="1:2" x14ac:dyDescent="0.25">
      <c r="A182" t="str">
        <f>'Technology share'!F183</f>
        <v>PASTRAROATRULGTTAXCONVPRO____16</v>
      </c>
      <c r="B182" t="str">
        <f>"NZ50-TRA-5-PASTRA-"&amp;_xlfn.XLOOKUP(A182,'Technology share'!F:F,'Technology share'!A:A)</f>
        <v>NZ50-TRA-5-PASTRA-ROATRULGTTAX</v>
      </c>
    </row>
    <row r="183" spans="1:2" x14ac:dyDescent="0.25">
      <c r="A183" t="str">
        <f>'Technology share'!F184</f>
        <v>PASTRAROATRULGTTAXCONVPRO____23</v>
      </c>
      <c r="B183" t="str">
        <f>"NZ50-TRA-5-PASTRA-"&amp;_xlfn.XLOOKUP(A183,'Technology share'!F:F,'Technology share'!A:A)</f>
        <v>NZ50-TRA-5-PASTRA-ROATRULGTTAX</v>
      </c>
    </row>
    <row r="184" spans="1:2" x14ac:dyDescent="0.25">
      <c r="A184" t="str">
        <f>'Technology share'!F185</f>
        <v>PASTRAROATRULGTTAXCONVPROBIF_23</v>
      </c>
      <c r="B184" t="str">
        <f>"NZ50-TRA-5-PASTRA-"&amp;_xlfn.XLOOKUP(A184,'Technology share'!F:F,'Technology share'!A:A)</f>
        <v>NZ50-TRA-5-PASTRA-ROATRULGTTAX</v>
      </c>
    </row>
    <row r="185" spans="1:2" x14ac:dyDescent="0.25">
      <c r="A185" t="str">
        <f>'Technology share'!F186</f>
        <v>PASTRAROATRULGTTAXCONVRDSL____23</v>
      </c>
      <c r="B185" t="str">
        <f>"NZ50-TRA-5-PASTRA-"&amp;_xlfn.XLOOKUP(A185,'Technology share'!F:F,'Technology share'!A:A)</f>
        <v>NZ50-TRA-5-PASTRA-ROATRULGTTAX</v>
      </c>
    </row>
    <row r="186" spans="1:2" x14ac:dyDescent="0.25">
      <c r="A186" t="str">
        <f>'Technology share'!F187</f>
        <v>PASTRAROATRULGTTAXHYBDSL____23</v>
      </c>
      <c r="B186" t="str">
        <f>"NZ50-TRA-5-PASTRA-"&amp;_xlfn.XLOOKUP(A186,'Technology share'!F:F,'Technology share'!A:A)</f>
        <v>NZ50-TRA-5-PASTRA-ROATRULGTTAX</v>
      </c>
    </row>
    <row r="187" spans="1:2" x14ac:dyDescent="0.25">
      <c r="A187" t="str">
        <f>'Technology share'!F188</f>
        <v>PASTRAROATRULGTTAXHYBGAS____23</v>
      </c>
      <c r="B187" t="str">
        <f>"NZ50-TRA-5-PASTRA-"&amp;_xlfn.XLOOKUP(A187,'Technology share'!F:F,'Technology share'!A:A)</f>
        <v>NZ50-TRA-5-PASTRA-ROATRULGTTAX</v>
      </c>
    </row>
    <row r="188" spans="1:2" x14ac:dyDescent="0.25">
      <c r="A188" t="str">
        <f>'Technology share'!F189</f>
        <v>PASTRAROATRULGTTAXHYBRDSL____23</v>
      </c>
      <c r="B188" t="str">
        <f>"NZ50-TRA-5-PASTRA-"&amp;_xlfn.XLOOKUP(A188,'Technology share'!F:F,'Technology share'!A:A)</f>
        <v>NZ50-TRA-5-PASTRA-ROATRULGTTAX</v>
      </c>
    </row>
    <row r="189" spans="1:2" x14ac:dyDescent="0.25">
      <c r="A189" t="str">
        <f>'Technology share'!F190</f>
        <v>PASTRAROATRULGTTAXPHEVGASELC_23</v>
      </c>
      <c r="B189" t="str">
        <f>"NZ50-TRA-5-PASTRA-"&amp;_xlfn.XLOOKUP(A189,'Technology share'!F:F,'Technology share'!A:A)</f>
        <v>NZ50-TRA-5-PASTRA-ROATRULGTTAX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10"/>
  <sheetViews>
    <sheetView workbookViewId="0">
      <selection activeCell="E36" sqref="E36"/>
    </sheetView>
  </sheetViews>
  <sheetFormatPr defaultRowHeight="15" x14ac:dyDescent="0.25"/>
  <cols>
    <col min="1" max="1" width="33.5703125" bestFit="1" customWidth="1"/>
    <col min="2" max="2" width="28.28515625" bestFit="1" customWidth="1"/>
  </cols>
  <sheetData>
    <row r="1" spans="1:2" x14ac:dyDescent="0.25">
      <c r="A1" t="s">
        <v>4</v>
      </c>
      <c r="B1" t="s">
        <v>7</v>
      </c>
    </row>
    <row r="2" spans="1:2" x14ac:dyDescent="0.25">
      <c r="A2" t="str">
        <f>'NZ50-5_tech_groups'!B2</f>
        <v>NZ50-TRA-5-PASTRA-ROACAR___ADR</v>
      </c>
      <c r="B2" t="s">
        <v>222</v>
      </c>
    </row>
    <row r="3" spans="1:2" x14ac:dyDescent="0.25">
      <c r="A3" t="str">
        <f>'NZ50-5_tech_groups'!B25</f>
        <v>NZ50-TRA-5-PASTRA-ROACAR___APG</v>
      </c>
      <c r="B3" t="s">
        <v>222</v>
      </c>
    </row>
    <row r="4" spans="1:2" x14ac:dyDescent="0.25">
      <c r="A4" t="str">
        <f>'NZ50-5_tech_groups'!B48</f>
        <v>NZ50-TRA-5-PASTRA-ROACAR___RSH</v>
      </c>
      <c r="B4" t="s">
        <v>222</v>
      </c>
    </row>
    <row r="5" spans="1:2" x14ac:dyDescent="0.25">
      <c r="A5" t="str">
        <f>'NZ50-5_tech_groups'!B71</f>
        <v>NZ50-TRA-5-PASTRA-ROACAR___TAX</v>
      </c>
      <c r="B5" t="s">
        <v>222</v>
      </c>
    </row>
    <row r="6" spans="1:2" x14ac:dyDescent="0.25">
      <c r="A6" t="str">
        <f>'NZ50-5_tech_groups'!B94</f>
        <v>NZ50-TRA-5-PASTRA-ROAMOR______</v>
      </c>
      <c r="B6" t="s">
        <v>222</v>
      </c>
    </row>
    <row r="7" spans="1:2" x14ac:dyDescent="0.25">
      <c r="A7" t="str">
        <f>'NZ50-5_tech_groups'!B98</f>
        <v>NZ50-TRA-5-PASTRA-ROATRULGTADR</v>
      </c>
      <c r="B7" t="s">
        <v>222</v>
      </c>
    </row>
    <row r="8" spans="1:2" x14ac:dyDescent="0.25">
      <c r="A8" t="str">
        <f>'NZ50-5_tech_groups'!B121</f>
        <v>NZ50-TRA-5-PASTRA-ROATRULGTAPG</v>
      </c>
      <c r="B8" t="s">
        <v>222</v>
      </c>
    </row>
    <row r="9" spans="1:2" x14ac:dyDescent="0.25">
      <c r="A9" t="str">
        <f>'NZ50-5_tech_groups'!B144</f>
        <v>NZ50-TRA-5-PASTRA-ROATRULGTRSH</v>
      </c>
      <c r="B9" t="s">
        <v>222</v>
      </c>
    </row>
    <row r="10" spans="1:2" x14ac:dyDescent="0.25">
      <c r="A10" t="str">
        <f>'NZ50-5_tech_groups'!B167</f>
        <v>NZ50-TRA-5-PASTRA-ROATRULGTTAX</v>
      </c>
      <c r="B10" t="s">
        <v>222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E411-57B0-4703-8780-BF1E3520C254}">
  <sheetPr>
    <tabColor rgb="FFFFFF00"/>
  </sheetPr>
  <dimension ref="A1:E189"/>
  <sheetViews>
    <sheetView workbookViewId="0">
      <selection activeCell="C3" sqref="C3"/>
    </sheetView>
  </sheetViews>
  <sheetFormatPr defaultRowHeight="15" x14ac:dyDescent="0.25"/>
  <cols>
    <col min="2" max="2" width="39.42578125" bestFit="1" customWidth="1"/>
    <col min="3" max="3" width="33.5703125" bestFit="1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18</v>
      </c>
      <c r="E1" t="s">
        <v>6</v>
      </c>
    </row>
    <row r="2" spans="1:5" x14ac:dyDescent="0.25">
      <c r="A2" t="s">
        <v>0</v>
      </c>
      <c r="B2" t="str">
        <f>'Technology share'!F3</f>
        <v>PASTRAROACAR___ADRCONVNGA_EX</v>
      </c>
      <c r="C2" t="str">
        <f>_xlfn.XLOOKUP(B2,'NZ50-5_tech_groups'!A:A,'NZ50-5_tech_groups'!B:B)</f>
        <v>NZ50-TRA-5-PASTRA-ROACAR___ADR</v>
      </c>
      <c r="D2">
        <v>1</v>
      </c>
    </row>
    <row r="3" spans="1:5" x14ac:dyDescent="0.25">
      <c r="A3" t="s">
        <v>0</v>
      </c>
      <c r="B3" t="str">
        <f>'Technology share'!F4</f>
        <v>PASTRAROACAR___ADRCONVGAS_EX</v>
      </c>
      <c r="C3" t="str">
        <f>_xlfn.XLOOKUP(B3,'NZ50-5_tech_groups'!A:A,'NZ50-5_tech_groups'!B:B)</f>
        <v>NZ50-TRA-5-PASTRA-ROACAR___ADR</v>
      </c>
      <c r="D3">
        <v>1</v>
      </c>
    </row>
    <row r="4" spans="1:5" x14ac:dyDescent="0.25">
      <c r="A4" t="s">
        <v>0</v>
      </c>
      <c r="B4" t="str">
        <f>'Technology share'!F5</f>
        <v>PASTRAROACAR___ADRCONVDSL_EX</v>
      </c>
      <c r="C4" t="str">
        <f>_xlfn.XLOOKUP(B4,'NZ50-5_tech_groups'!A:A,'NZ50-5_tech_groups'!B:B)</f>
        <v>NZ50-TRA-5-PASTRA-ROACAR___ADR</v>
      </c>
      <c r="D4">
        <v>1</v>
      </c>
    </row>
    <row r="5" spans="1:5" x14ac:dyDescent="0.25">
      <c r="A5" t="s">
        <v>0</v>
      </c>
      <c r="B5" t="str">
        <f>'Technology share'!F6</f>
        <v>PASTRAROACAR___ADRCONVPRO_EX</v>
      </c>
      <c r="C5" t="str">
        <f>_xlfn.XLOOKUP(B5,'NZ50-5_tech_groups'!A:A,'NZ50-5_tech_groups'!B:B)</f>
        <v>NZ50-TRA-5-PASTRA-ROACAR___ADR</v>
      </c>
      <c r="D5">
        <v>1</v>
      </c>
    </row>
    <row r="6" spans="1:5" x14ac:dyDescent="0.25">
      <c r="A6" t="s">
        <v>0</v>
      </c>
      <c r="B6" t="str">
        <f>'Technology share'!F7</f>
        <v>PASTRAROACAR___ADRBEV320BELC____23</v>
      </c>
      <c r="C6" t="str">
        <f>_xlfn.XLOOKUP(B6,'NZ50-5_tech_groups'!A:A,'NZ50-5_tech_groups'!B:B)</f>
        <v>NZ50-TRA-5-PASTRA-ROACAR___ADR</v>
      </c>
      <c r="D6">
        <v>1</v>
      </c>
    </row>
    <row r="7" spans="1:5" x14ac:dyDescent="0.25">
      <c r="A7" t="s">
        <v>0</v>
      </c>
      <c r="B7" t="str">
        <f>'Technology share'!F8</f>
        <v>PASTRAROACAR___ADRBEV480BELC____23</v>
      </c>
      <c r="C7" t="str">
        <f>_xlfn.XLOOKUP(B7,'NZ50-5_tech_groups'!A:A,'NZ50-5_tech_groups'!B:B)</f>
        <v>NZ50-TRA-5-PASTRA-ROACAR___ADR</v>
      </c>
      <c r="D7">
        <v>1</v>
      </c>
    </row>
    <row r="8" spans="1:5" x14ac:dyDescent="0.25">
      <c r="A8" t="s">
        <v>0</v>
      </c>
      <c r="B8" t="str">
        <f>'Technology share'!F9</f>
        <v>PASTRAROACAR___ADRBEV640BELC____23</v>
      </c>
      <c r="C8" t="str">
        <f>_xlfn.XLOOKUP(B8,'NZ50-5_tech_groups'!A:A,'NZ50-5_tech_groups'!B:B)</f>
        <v>NZ50-TRA-5-PASTRA-ROACAR___ADR</v>
      </c>
      <c r="D8">
        <v>1</v>
      </c>
    </row>
    <row r="9" spans="1:5" x14ac:dyDescent="0.25">
      <c r="A9" t="s">
        <v>0</v>
      </c>
      <c r="B9" t="str">
        <f>'Technology share'!F10</f>
        <v>PASTRAROACAR___ADRCELLHH2____23</v>
      </c>
      <c r="C9" t="str">
        <f>_xlfn.XLOOKUP(B9,'NZ50-5_tech_groups'!A:A,'NZ50-5_tech_groups'!B:B)</f>
        <v>NZ50-TRA-5-PASTRA-ROACAR___ADR</v>
      </c>
      <c r="D9">
        <v>1</v>
      </c>
    </row>
    <row r="10" spans="1:5" x14ac:dyDescent="0.25">
      <c r="A10" t="s">
        <v>0</v>
      </c>
      <c r="B10" t="str">
        <f>'Technology share'!F11</f>
        <v>PASTRAROACAR___ADRCONVDSL____16</v>
      </c>
      <c r="C10" t="str">
        <f>_xlfn.XLOOKUP(B10,'NZ50-5_tech_groups'!A:A,'NZ50-5_tech_groups'!B:B)</f>
        <v>NZ50-TRA-5-PASTRA-ROACAR___ADR</v>
      </c>
      <c r="D10">
        <v>1</v>
      </c>
    </row>
    <row r="11" spans="1:5" x14ac:dyDescent="0.25">
      <c r="A11" t="s">
        <v>0</v>
      </c>
      <c r="B11" t="str">
        <f>'Technology share'!F12</f>
        <v>PASTRAROACAR___ADRCONVDSL____23</v>
      </c>
      <c r="C11" t="str">
        <f>_xlfn.XLOOKUP(B11,'NZ50-5_tech_groups'!A:A,'NZ50-5_tech_groups'!B:B)</f>
        <v>NZ50-TRA-5-PASTRA-ROACAR___ADR</v>
      </c>
      <c r="D11">
        <v>1</v>
      </c>
    </row>
    <row r="12" spans="1:5" x14ac:dyDescent="0.25">
      <c r="A12" t="s">
        <v>0</v>
      </c>
      <c r="B12" t="str">
        <f>'Technology share'!F13</f>
        <v>PASTRAROACAR___ADRCONVGAS____16</v>
      </c>
      <c r="C12" t="str">
        <f>_xlfn.XLOOKUP(B12,'NZ50-5_tech_groups'!A:A,'NZ50-5_tech_groups'!B:B)</f>
        <v>NZ50-TRA-5-PASTRA-ROACAR___ADR</v>
      </c>
      <c r="D12">
        <v>1</v>
      </c>
    </row>
    <row r="13" spans="1:5" x14ac:dyDescent="0.25">
      <c r="A13" t="s">
        <v>0</v>
      </c>
      <c r="B13" t="str">
        <f>'Technology share'!F14</f>
        <v>PASTRAROACAR___ADRCONVGAS____23</v>
      </c>
      <c r="C13" t="str">
        <f>_xlfn.XLOOKUP(B13,'NZ50-5_tech_groups'!A:A,'NZ50-5_tech_groups'!B:B)</f>
        <v>NZ50-TRA-5-PASTRA-ROACAR___ADR</v>
      </c>
      <c r="D13">
        <v>1</v>
      </c>
    </row>
    <row r="14" spans="1:5" x14ac:dyDescent="0.25">
      <c r="A14" t="s">
        <v>0</v>
      </c>
      <c r="B14" t="str">
        <f>'Technology share'!F15</f>
        <v>PASTRAROACAR___ADRCONVNGA____16</v>
      </c>
      <c r="C14" t="str">
        <f>_xlfn.XLOOKUP(B14,'NZ50-5_tech_groups'!A:A,'NZ50-5_tech_groups'!B:B)</f>
        <v>NZ50-TRA-5-PASTRA-ROACAR___ADR</v>
      </c>
      <c r="D14">
        <v>1</v>
      </c>
    </row>
    <row r="15" spans="1:5" x14ac:dyDescent="0.25">
      <c r="A15" t="s">
        <v>0</v>
      </c>
      <c r="B15" t="str">
        <f>'Technology share'!F16</f>
        <v>PASTRAROACAR___ADRCONVNGA____23</v>
      </c>
      <c r="C15" t="str">
        <f>_xlfn.XLOOKUP(B15,'NZ50-5_tech_groups'!A:A,'NZ50-5_tech_groups'!B:B)</f>
        <v>NZ50-TRA-5-PASTRA-ROACAR___ADR</v>
      </c>
      <c r="D15">
        <v>1</v>
      </c>
    </row>
    <row r="16" spans="1:5" x14ac:dyDescent="0.25">
      <c r="A16" t="s">
        <v>0</v>
      </c>
      <c r="B16" t="str">
        <f>'Technology share'!F17</f>
        <v>PASTRAROACAR___ADRCONVNGABIF_23</v>
      </c>
      <c r="C16" t="str">
        <f>_xlfn.XLOOKUP(B16,'NZ50-5_tech_groups'!A:A,'NZ50-5_tech_groups'!B:B)</f>
        <v>NZ50-TRA-5-PASTRA-ROACAR___ADR</v>
      </c>
      <c r="D16">
        <v>1</v>
      </c>
    </row>
    <row r="17" spans="1:4" x14ac:dyDescent="0.25">
      <c r="A17" t="s">
        <v>0</v>
      </c>
      <c r="B17" t="str">
        <f>'Technology share'!F18</f>
        <v>PASTRAROACAR___ADRCONVPRO____16</v>
      </c>
      <c r="C17" t="str">
        <f>_xlfn.XLOOKUP(B17,'NZ50-5_tech_groups'!A:A,'NZ50-5_tech_groups'!B:B)</f>
        <v>NZ50-TRA-5-PASTRA-ROACAR___ADR</v>
      </c>
      <c r="D17">
        <v>1</v>
      </c>
    </row>
    <row r="18" spans="1:4" x14ac:dyDescent="0.25">
      <c r="A18" t="s">
        <v>0</v>
      </c>
      <c r="B18" t="str">
        <f>'Technology share'!F19</f>
        <v>PASTRAROACAR___ADRCONVPRO____23</v>
      </c>
      <c r="C18" t="str">
        <f>_xlfn.XLOOKUP(B18,'NZ50-5_tech_groups'!A:A,'NZ50-5_tech_groups'!B:B)</f>
        <v>NZ50-TRA-5-PASTRA-ROACAR___ADR</v>
      </c>
      <c r="D18">
        <v>1</v>
      </c>
    </row>
    <row r="19" spans="1:4" x14ac:dyDescent="0.25">
      <c r="A19" t="s">
        <v>0</v>
      </c>
      <c r="B19" t="str">
        <f>'Technology share'!F20</f>
        <v>PASTRAROACAR___ADRCONVPROBIF_23</v>
      </c>
      <c r="C19" t="str">
        <f>_xlfn.XLOOKUP(B19,'NZ50-5_tech_groups'!A:A,'NZ50-5_tech_groups'!B:B)</f>
        <v>NZ50-TRA-5-PASTRA-ROACAR___ADR</v>
      </c>
      <c r="D19">
        <v>1</v>
      </c>
    </row>
    <row r="20" spans="1:4" x14ac:dyDescent="0.25">
      <c r="A20" t="s">
        <v>0</v>
      </c>
      <c r="B20" t="str">
        <f>'Technology share'!F21</f>
        <v>PASTRAROACAR___ADRCONVRDSL____23</v>
      </c>
      <c r="C20" t="str">
        <f>_xlfn.XLOOKUP(B20,'NZ50-5_tech_groups'!A:A,'NZ50-5_tech_groups'!B:B)</f>
        <v>NZ50-TRA-5-PASTRA-ROACAR___ADR</v>
      </c>
      <c r="D20">
        <v>1</v>
      </c>
    </row>
    <row r="21" spans="1:4" x14ac:dyDescent="0.25">
      <c r="A21" t="s">
        <v>0</v>
      </c>
      <c r="B21" t="str">
        <f>'Technology share'!F22</f>
        <v>PASTRAROACAR___ADRHYBDSL____23</v>
      </c>
      <c r="C21" t="str">
        <f>_xlfn.XLOOKUP(B21,'NZ50-5_tech_groups'!A:A,'NZ50-5_tech_groups'!B:B)</f>
        <v>NZ50-TRA-5-PASTRA-ROACAR___ADR</v>
      </c>
      <c r="D21">
        <v>1</v>
      </c>
    </row>
    <row r="22" spans="1:4" x14ac:dyDescent="0.25">
      <c r="A22" t="s">
        <v>0</v>
      </c>
      <c r="B22" t="str">
        <f>'Technology share'!F23</f>
        <v>PASTRAROACAR___ADRHYBGAS____23</v>
      </c>
      <c r="C22" t="str">
        <f>_xlfn.XLOOKUP(B22,'NZ50-5_tech_groups'!A:A,'NZ50-5_tech_groups'!B:B)</f>
        <v>NZ50-TRA-5-PASTRA-ROACAR___ADR</v>
      </c>
      <c r="D22">
        <v>1</v>
      </c>
    </row>
    <row r="23" spans="1:4" x14ac:dyDescent="0.25">
      <c r="A23" t="s">
        <v>0</v>
      </c>
      <c r="B23" t="str">
        <f>'Technology share'!F24</f>
        <v>PASTRAROACAR___ADRHYBRDSL____23</v>
      </c>
      <c r="C23" t="str">
        <f>_xlfn.XLOOKUP(B23,'NZ50-5_tech_groups'!A:A,'NZ50-5_tech_groups'!B:B)</f>
        <v>NZ50-TRA-5-PASTRA-ROACAR___ADR</v>
      </c>
      <c r="D23">
        <v>1</v>
      </c>
    </row>
    <row r="24" spans="1:4" x14ac:dyDescent="0.25">
      <c r="A24" t="s">
        <v>0</v>
      </c>
      <c r="B24" t="str">
        <f>'Technology share'!F25</f>
        <v>PASTRAROACAR___ADRPHEVGASELC_23</v>
      </c>
      <c r="C24" t="str">
        <f>_xlfn.XLOOKUP(B24,'NZ50-5_tech_groups'!A:A,'NZ50-5_tech_groups'!B:B)</f>
        <v>NZ50-TRA-5-PASTRA-ROACAR___ADR</v>
      </c>
      <c r="D24">
        <v>1</v>
      </c>
    </row>
    <row r="25" spans="1:4" x14ac:dyDescent="0.25">
      <c r="A25" t="s">
        <v>0</v>
      </c>
      <c r="B25" t="str">
        <f>'Technology share'!F26</f>
        <v>PASTRAROACAR___APGCONVNGA_EX</v>
      </c>
      <c r="C25" t="str">
        <f>_xlfn.XLOOKUP(B25,'NZ50-5_tech_groups'!A:A,'NZ50-5_tech_groups'!B:B)</f>
        <v>NZ50-TRA-5-PASTRA-ROACAR___APG</v>
      </c>
      <c r="D25">
        <v>1</v>
      </c>
    </row>
    <row r="26" spans="1:4" x14ac:dyDescent="0.25">
      <c r="A26" t="s">
        <v>0</v>
      </c>
      <c r="B26" t="str">
        <f>'Technology share'!F27</f>
        <v>PASTRAROACAR___APGCONVGAS_EX</v>
      </c>
      <c r="C26" t="str">
        <f>_xlfn.XLOOKUP(B26,'NZ50-5_tech_groups'!A:A,'NZ50-5_tech_groups'!B:B)</f>
        <v>NZ50-TRA-5-PASTRA-ROACAR___APG</v>
      </c>
      <c r="D26">
        <v>1</v>
      </c>
    </row>
    <row r="27" spans="1:4" x14ac:dyDescent="0.25">
      <c r="A27" t="s">
        <v>0</v>
      </c>
      <c r="B27" t="str">
        <f>'Technology share'!F28</f>
        <v>PASTRAROACAR___APGCONVDSL_EX</v>
      </c>
      <c r="C27" t="str">
        <f>_xlfn.XLOOKUP(B27,'NZ50-5_tech_groups'!A:A,'NZ50-5_tech_groups'!B:B)</f>
        <v>NZ50-TRA-5-PASTRA-ROACAR___APG</v>
      </c>
      <c r="D27">
        <v>1</v>
      </c>
    </row>
    <row r="28" spans="1:4" x14ac:dyDescent="0.25">
      <c r="A28" t="s">
        <v>0</v>
      </c>
      <c r="B28" t="str">
        <f>'Technology share'!F29</f>
        <v>PASTRAROACAR___APGCONVPRO_EX</v>
      </c>
      <c r="C28" t="str">
        <f>_xlfn.XLOOKUP(B28,'NZ50-5_tech_groups'!A:A,'NZ50-5_tech_groups'!B:B)</f>
        <v>NZ50-TRA-5-PASTRA-ROACAR___APG</v>
      </c>
      <c r="D28">
        <v>1</v>
      </c>
    </row>
    <row r="29" spans="1:4" x14ac:dyDescent="0.25">
      <c r="A29" t="s">
        <v>0</v>
      </c>
      <c r="B29" t="str">
        <f>'Technology share'!F30</f>
        <v>PASTRAROACAR___APGBEV320BELC____23</v>
      </c>
      <c r="C29" t="str">
        <f>_xlfn.XLOOKUP(B29,'NZ50-5_tech_groups'!A:A,'NZ50-5_tech_groups'!B:B)</f>
        <v>NZ50-TRA-5-PASTRA-ROACAR___APG</v>
      </c>
      <c r="D29">
        <v>1</v>
      </c>
    </row>
    <row r="30" spans="1:4" x14ac:dyDescent="0.25">
      <c r="A30" t="s">
        <v>0</v>
      </c>
      <c r="B30" t="str">
        <f>'Technology share'!F31</f>
        <v>PASTRAROACAR___APGBEV480BELC____23</v>
      </c>
      <c r="C30" t="str">
        <f>_xlfn.XLOOKUP(B30,'NZ50-5_tech_groups'!A:A,'NZ50-5_tech_groups'!B:B)</f>
        <v>NZ50-TRA-5-PASTRA-ROACAR___APG</v>
      </c>
      <c r="D30">
        <v>1</v>
      </c>
    </row>
    <row r="31" spans="1:4" x14ac:dyDescent="0.25">
      <c r="A31" t="s">
        <v>0</v>
      </c>
      <c r="B31" t="str">
        <f>'Technology share'!F32</f>
        <v>PASTRAROACAR___APGBEV640BELC____23</v>
      </c>
      <c r="C31" t="str">
        <f>_xlfn.XLOOKUP(B31,'NZ50-5_tech_groups'!A:A,'NZ50-5_tech_groups'!B:B)</f>
        <v>NZ50-TRA-5-PASTRA-ROACAR___APG</v>
      </c>
      <c r="D31">
        <v>1</v>
      </c>
    </row>
    <row r="32" spans="1:4" x14ac:dyDescent="0.25">
      <c r="A32" t="s">
        <v>0</v>
      </c>
      <c r="B32" t="str">
        <f>'Technology share'!F33</f>
        <v>PASTRAROACAR___APGCELLHH2____23</v>
      </c>
      <c r="C32" t="str">
        <f>_xlfn.XLOOKUP(B32,'NZ50-5_tech_groups'!A:A,'NZ50-5_tech_groups'!B:B)</f>
        <v>NZ50-TRA-5-PASTRA-ROACAR___APG</v>
      </c>
      <c r="D32">
        <v>1</v>
      </c>
    </row>
    <row r="33" spans="1:4" x14ac:dyDescent="0.25">
      <c r="A33" t="s">
        <v>0</v>
      </c>
      <c r="B33" t="str">
        <f>'Technology share'!F34</f>
        <v>PASTRAROACAR___APGCONVDSL____16</v>
      </c>
      <c r="C33" t="str">
        <f>_xlfn.XLOOKUP(B33,'NZ50-5_tech_groups'!A:A,'NZ50-5_tech_groups'!B:B)</f>
        <v>NZ50-TRA-5-PASTRA-ROACAR___APG</v>
      </c>
      <c r="D33">
        <v>1</v>
      </c>
    </row>
    <row r="34" spans="1:4" x14ac:dyDescent="0.25">
      <c r="A34" t="s">
        <v>0</v>
      </c>
      <c r="B34" t="str">
        <f>'Technology share'!F35</f>
        <v>PASTRAROACAR___APGCONVDSL____23</v>
      </c>
      <c r="C34" t="str">
        <f>_xlfn.XLOOKUP(B34,'NZ50-5_tech_groups'!A:A,'NZ50-5_tech_groups'!B:B)</f>
        <v>NZ50-TRA-5-PASTRA-ROACAR___APG</v>
      </c>
      <c r="D34">
        <v>1</v>
      </c>
    </row>
    <row r="35" spans="1:4" x14ac:dyDescent="0.25">
      <c r="A35" t="s">
        <v>0</v>
      </c>
      <c r="B35" t="str">
        <f>'Technology share'!F36</f>
        <v>PASTRAROACAR___APGCONVGAS____16</v>
      </c>
      <c r="C35" t="str">
        <f>_xlfn.XLOOKUP(B35,'NZ50-5_tech_groups'!A:A,'NZ50-5_tech_groups'!B:B)</f>
        <v>NZ50-TRA-5-PASTRA-ROACAR___APG</v>
      </c>
      <c r="D35">
        <v>1</v>
      </c>
    </row>
    <row r="36" spans="1:4" x14ac:dyDescent="0.25">
      <c r="A36" t="s">
        <v>0</v>
      </c>
      <c r="B36" t="str">
        <f>'Technology share'!F37</f>
        <v>PASTRAROACAR___APGCONVGAS____23</v>
      </c>
      <c r="C36" t="str">
        <f>_xlfn.XLOOKUP(B36,'NZ50-5_tech_groups'!A:A,'NZ50-5_tech_groups'!B:B)</f>
        <v>NZ50-TRA-5-PASTRA-ROACAR___APG</v>
      </c>
      <c r="D36">
        <v>1</v>
      </c>
    </row>
    <row r="37" spans="1:4" x14ac:dyDescent="0.25">
      <c r="A37" t="s">
        <v>0</v>
      </c>
      <c r="B37" t="str">
        <f>'Technology share'!F38</f>
        <v>PASTRAROACAR___APGCONVNGA____16</v>
      </c>
      <c r="C37" t="str">
        <f>_xlfn.XLOOKUP(B37,'NZ50-5_tech_groups'!A:A,'NZ50-5_tech_groups'!B:B)</f>
        <v>NZ50-TRA-5-PASTRA-ROACAR___APG</v>
      </c>
      <c r="D37">
        <v>1</v>
      </c>
    </row>
    <row r="38" spans="1:4" x14ac:dyDescent="0.25">
      <c r="A38" t="s">
        <v>0</v>
      </c>
      <c r="B38" t="str">
        <f>'Technology share'!F39</f>
        <v>PASTRAROACAR___APGCONVNGA____23</v>
      </c>
      <c r="C38" t="str">
        <f>_xlfn.XLOOKUP(B38,'NZ50-5_tech_groups'!A:A,'NZ50-5_tech_groups'!B:B)</f>
        <v>NZ50-TRA-5-PASTRA-ROACAR___APG</v>
      </c>
      <c r="D38">
        <v>1</v>
      </c>
    </row>
    <row r="39" spans="1:4" x14ac:dyDescent="0.25">
      <c r="A39" t="s">
        <v>0</v>
      </c>
      <c r="B39" t="str">
        <f>'Technology share'!F40</f>
        <v>PASTRAROACAR___APGCONVNGABIF_23</v>
      </c>
      <c r="C39" t="str">
        <f>_xlfn.XLOOKUP(B39,'NZ50-5_tech_groups'!A:A,'NZ50-5_tech_groups'!B:B)</f>
        <v>NZ50-TRA-5-PASTRA-ROACAR___APG</v>
      </c>
      <c r="D39">
        <v>1</v>
      </c>
    </row>
    <row r="40" spans="1:4" x14ac:dyDescent="0.25">
      <c r="A40" t="s">
        <v>0</v>
      </c>
      <c r="B40" t="str">
        <f>'Technology share'!F41</f>
        <v>PASTRAROACAR___APGCONVPRO____16</v>
      </c>
      <c r="C40" t="str">
        <f>_xlfn.XLOOKUP(B40,'NZ50-5_tech_groups'!A:A,'NZ50-5_tech_groups'!B:B)</f>
        <v>NZ50-TRA-5-PASTRA-ROACAR___APG</v>
      </c>
      <c r="D40">
        <v>1</v>
      </c>
    </row>
    <row r="41" spans="1:4" x14ac:dyDescent="0.25">
      <c r="A41" t="s">
        <v>0</v>
      </c>
      <c r="B41" t="str">
        <f>'Technology share'!F42</f>
        <v>PASTRAROACAR___APGCONVPRO____23</v>
      </c>
      <c r="C41" t="str">
        <f>_xlfn.XLOOKUP(B41,'NZ50-5_tech_groups'!A:A,'NZ50-5_tech_groups'!B:B)</f>
        <v>NZ50-TRA-5-PASTRA-ROACAR___APG</v>
      </c>
      <c r="D41">
        <v>1</v>
      </c>
    </row>
    <row r="42" spans="1:4" x14ac:dyDescent="0.25">
      <c r="A42" t="s">
        <v>0</v>
      </c>
      <c r="B42" t="str">
        <f>'Technology share'!F43</f>
        <v>PASTRAROACAR___APGCONVPROBIF_23</v>
      </c>
      <c r="C42" t="str">
        <f>_xlfn.XLOOKUP(B42,'NZ50-5_tech_groups'!A:A,'NZ50-5_tech_groups'!B:B)</f>
        <v>NZ50-TRA-5-PASTRA-ROACAR___APG</v>
      </c>
      <c r="D42">
        <v>1</v>
      </c>
    </row>
    <row r="43" spans="1:4" x14ac:dyDescent="0.25">
      <c r="A43" t="s">
        <v>0</v>
      </c>
      <c r="B43" t="str">
        <f>'Technology share'!F44</f>
        <v>PASTRAROACAR___APGCONVRDSL____23</v>
      </c>
      <c r="C43" t="str">
        <f>_xlfn.XLOOKUP(B43,'NZ50-5_tech_groups'!A:A,'NZ50-5_tech_groups'!B:B)</f>
        <v>NZ50-TRA-5-PASTRA-ROACAR___APG</v>
      </c>
      <c r="D43">
        <v>1</v>
      </c>
    </row>
    <row r="44" spans="1:4" x14ac:dyDescent="0.25">
      <c r="A44" t="s">
        <v>0</v>
      </c>
      <c r="B44" t="str">
        <f>'Technology share'!F45</f>
        <v>PASTRAROACAR___APGHYBDSL____23</v>
      </c>
      <c r="C44" t="str">
        <f>_xlfn.XLOOKUP(B44,'NZ50-5_tech_groups'!A:A,'NZ50-5_tech_groups'!B:B)</f>
        <v>NZ50-TRA-5-PASTRA-ROACAR___APG</v>
      </c>
      <c r="D44">
        <v>1</v>
      </c>
    </row>
    <row r="45" spans="1:4" x14ac:dyDescent="0.25">
      <c r="A45" t="s">
        <v>0</v>
      </c>
      <c r="B45" t="str">
        <f>'Technology share'!F46</f>
        <v>PASTRAROACAR___APGHYBGAS____23</v>
      </c>
      <c r="C45" t="str">
        <f>_xlfn.XLOOKUP(B45,'NZ50-5_tech_groups'!A:A,'NZ50-5_tech_groups'!B:B)</f>
        <v>NZ50-TRA-5-PASTRA-ROACAR___APG</v>
      </c>
      <c r="D45">
        <v>1</v>
      </c>
    </row>
    <row r="46" spans="1:4" x14ac:dyDescent="0.25">
      <c r="A46" t="s">
        <v>0</v>
      </c>
      <c r="B46" t="str">
        <f>'Technology share'!F47</f>
        <v>PASTRAROACAR___APGHYBRDSL____23</v>
      </c>
      <c r="C46" t="str">
        <f>_xlfn.XLOOKUP(B46,'NZ50-5_tech_groups'!A:A,'NZ50-5_tech_groups'!B:B)</f>
        <v>NZ50-TRA-5-PASTRA-ROACAR___APG</v>
      </c>
      <c r="D46">
        <v>1</v>
      </c>
    </row>
    <row r="47" spans="1:4" x14ac:dyDescent="0.25">
      <c r="A47" t="s">
        <v>0</v>
      </c>
      <c r="B47" t="str">
        <f>'Technology share'!F48</f>
        <v>PASTRAROACAR___APGPHEVGASELC_23</v>
      </c>
      <c r="C47" t="str">
        <f>_xlfn.XLOOKUP(B47,'NZ50-5_tech_groups'!A:A,'NZ50-5_tech_groups'!B:B)</f>
        <v>NZ50-TRA-5-PASTRA-ROACAR___APG</v>
      </c>
      <c r="D47">
        <v>1</v>
      </c>
    </row>
    <row r="48" spans="1:4" x14ac:dyDescent="0.25">
      <c r="A48" t="s">
        <v>0</v>
      </c>
      <c r="B48" t="str">
        <f>'Technology share'!F49</f>
        <v>PASTRAROACAR___RSHCONVNGA_EX</v>
      </c>
      <c r="C48" t="str">
        <f>_xlfn.XLOOKUP(B48,'NZ50-5_tech_groups'!A:A,'NZ50-5_tech_groups'!B:B)</f>
        <v>NZ50-TRA-5-PASTRA-ROACAR___RSH</v>
      </c>
      <c r="D48">
        <v>1</v>
      </c>
    </row>
    <row r="49" spans="1:4" x14ac:dyDescent="0.25">
      <c r="A49" t="s">
        <v>0</v>
      </c>
      <c r="B49" t="str">
        <f>'Technology share'!F50</f>
        <v>PASTRAROACAR___RSHCONVGAS_EX</v>
      </c>
      <c r="C49" t="str">
        <f>_xlfn.XLOOKUP(B49,'NZ50-5_tech_groups'!A:A,'NZ50-5_tech_groups'!B:B)</f>
        <v>NZ50-TRA-5-PASTRA-ROACAR___RSH</v>
      </c>
      <c r="D49">
        <v>1</v>
      </c>
    </row>
    <row r="50" spans="1:4" x14ac:dyDescent="0.25">
      <c r="A50" t="s">
        <v>0</v>
      </c>
      <c r="B50" t="str">
        <f>'Technology share'!F51</f>
        <v>PASTRAROACAR___RSHCONVDSL_EX</v>
      </c>
      <c r="C50" t="str">
        <f>_xlfn.XLOOKUP(B50,'NZ50-5_tech_groups'!A:A,'NZ50-5_tech_groups'!B:B)</f>
        <v>NZ50-TRA-5-PASTRA-ROACAR___RSH</v>
      </c>
      <c r="D50">
        <v>1</v>
      </c>
    </row>
    <row r="51" spans="1:4" x14ac:dyDescent="0.25">
      <c r="A51" t="s">
        <v>0</v>
      </c>
      <c r="B51" t="str">
        <f>'Technology share'!F52</f>
        <v>PASTRAROACAR___RSHCONVPRO_EX</v>
      </c>
      <c r="C51" t="str">
        <f>_xlfn.XLOOKUP(B51,'NZ50-5_tech_groups'!A:A,'NZ50-5_tech_groups'!B:B)</f>
        <v>NZ50-TRA-5-PASTRA-ROACAR___RSH</v>
      </c>
      <c r="D51">
        <v>1</v>
      </c>
    </row>
    <row r="52" spans="1:4" x14ac:dyDescent="0.25">
      <c r="A52" t="s">
        <v>0</v>
      </c>
      <c r="B52" t="str">
        <f>'Technology share'!F53</f>
        <v>PASTRAROACAR___RSHBEV320BELC____23</v>
      </c>
      <c r="C52" t="str">
        <f>_xlfn.XLOOKUP(B52,'NZ50-5_tech_groups'!A:A,'NZ50-5_tech_groups'!B:B)</f>
        <v>NZ50-TRA-5-PASTRA-ROACAR___RSH</v>
      </c>
      <c r="D52">
        <v>1</v>
      </c>
    </row>
    <row r="53" spans="1:4" x14ac:dyDescent="0.25">
      <c r="A53" t="s">
        <v>0</v>
      </c>
      <c r="B53" t="str">
        <f>'Technology share'!F54</f>
        <v>PASTRAROACAR___RSHBEV480BELC____23</v>
      </c>
      <c r="C53" t="str">
        <f>_xlfn.XLOOKUP(B53,'NZ50-5_tech_groups'!A:A,'NZ50-5_tech_groups'!B:B)</f>
        <v>NZ50-TRA-5-PASTRA-ROACAR___RSH</v>
      </c>
      <c r="D53">
        <v>1</v>
      </c>
    </row>
    <row r="54" spans="1:4" x14ac:dyDescent="0.25">
      <c r="A54" t="s">
        <v>0</v>
      </c>
      <c r="B54" t="str">
        <f>'Technology share'!F55</f>
        <v>PASTRAROACAR___RSHBEV640BELC____23</v>
      </c>
      <c r="C54" t="str">
        <f>_xlfn.XLOOKUP(B54,'NZ50-5_tech_groups'!A:A,'NZ50-5_tech_groups'!B:B)</f>
        <v>NZ50-TRA-5-PASTRA-ROACAR___RSH</v>
      </c>
      <c r="D54">
        <v>1</v>
      </c>
    </row>
    <row r="55" spans="1:4" x14ac:dyDescent="0.25">
      <c r="A55" t="s">
        <v>0</v>
      </c>
      <c r="B55" t="str">
        <f>'Technology share'!F56</f>
        <v>PASTRAROACAR___RSHCELLHH2____23</v>
      </c>
      <c r="C55" t="str">
        <f>_xlfn.XLOOKUP(B55,'NZ50-5_tech_groups'!A:A,'NZ50-5_tech_groups'!B:B)</f>
        <v>NZ50-TRA-5-PASTRA-ROACAR___RSH</v>
      </c>
      <c r="D55">
        <v>1</v>
      </c>
    </row>
    <row r="56" spans="1:4" x14ac:dyDescent="0.25">
      <c r="A56" t="s">
        <v>0</v>
      </c>
      <c r="B56" t="str">
        <f>'Technology share'!F57</f>
        <v>PASTRAROACAR___RSHCONVDSL____16</v>
      </c>
      <c r="C56" t="str">
        <f>_xlfn.XLOOKUP(B56,'NZ50-5_tech_groups'!A:A,'NZ50-5_tech_groups'!B:B)</f>
        <v>NZ50-TRA-5-PASTRA-ROACAR___RSH</v>
      </c>
      <c r="D56">
        <v>1</v>
      </c>
    </row>
    <row r="57" spans="1:4" x14ac:dyDescent="0.25">
      <c r="A57" t="s">
        <v>0</v>
      </c>
      <c r="B57" t="str">
        <f>'Technology share'!F58</f>
        <v>PASTRAROACAR___RSHCONVDSL____23</v>
      </c>
      <c r="C57" t="str">
        <f>_xlfn.XLOOKUP(B57,'NZ50-5_tech_groups'!A:A,'NZ50-5_tech_groups'!B:B)</f>
        <v>NZ50-TRA-5-PASTRA-ROACAR___RSH</v>
      </c>
      <c r="D57">
        <v>1</v>
      </c>
    </row>
    <row r="58" spans="1:4" x14ac:dyDescent="0.25">
      <c r="A58" t="s">
        <v>0</v>
      </c>
      <c r="B58" t="str">
        <f>'Technology share'!F59</f>
        <v>PASTRAROACAR___RSHCONVGAS____16</v>
      </c>
      <c r="C58" t="str">
        <f>_xlfn.XLOOKUP(B58,'NZ50-5_tech_groups'!A:A,'NZ50-5_tech_groups'!B:B)</f>
        <v>NZ50-TRA-5-PASTRA-ROACAR___RSH</v>
      </c>
      <c r="D58">
        <v>1</v>
      </c>
    </row>
    <row r="59" spans="1:4" x14ac:dyDescent="0.25">
      <c r="A59" t="s">
        <v>0</v>
      </c>
      <c r="B59" t="str">
        <f>'Technology share'!F60</f>
        <v>PASTRAROACAR___RSHCONVGAS____23</v>
      </c>
      <c r="C59" t="str">
        <f>_xlfn.XLOOKUP(B59,'NZ50-5_tech_groups'!A:A,'NZ50-5_tech_groups'!B:B)</f>
        <v>NZ50-TRA-5-PASTRA-ROACAR___RSH</v>
      </c>
      <c r="D59">
        <v>1</v>
      </c>
    </row>
    <row r="60" spans="1:4" x14ac:dyDescent="0.25">
      <c r="A60" t="s">
        <v>0</v>
      </c>
      <c r="B60" t="str">
        <f>'Technology share'!F61</f>
        <v>PASTRAROACAR___RSHCONVNGA____16</v>
      </c>
      <c r="C60" t="str">
        <f>_xlfn.XLOOKUP(B60,'NZ50-5_tech_groups'!A:A,'NZ50-5_tech_groups'!B:B)</f>
        <v>NZ50-TRA-5-PASTRA-ROACAR___RSH</v>
      </c>
      <c r="D60">
        <v>1</v>
      </c>
    </row>
    <row r="61" spans="1:4" x14ac:dyDescent="0.25">
      <c r="A61" t="s">
        <v>0</v>
      </c>
      <c r="B61" t="str">
        <f>'Technology share'!F62</f>
        <v>PASTRAROACAR___RSHCONVNGA____23</v>
      </c>
      <c r="C61" t="str">
        <f>_xlfn.XLOOKUP(B61,'NZ50-5_tech_groups'!A:A,'NZ50-5_tech_groups'!B:B)</f>
        <v>NZ50-TRA-5-PASTRA-ROACAR___RSH</v>
      </c>
      <c r="D61">
        <v>1</v>
      </c>
    </row>
    <row r="62" spans="1:4" x14ac:dyDescent="0.25">
      <c r="A62" t="s">
        <v>0</v>
      </c>
      <c r="B62" t="str">
        <f>'Technology share'!F63</f>
        <v>PASTRAROACAR___RSHCONVNGABIF_23</v>
      </c>
      <c r="C62" t="str">
        <f>_xlfn.XLOOKUP(B62,'NZ50-5_tech_groups'!A:A,'NZ50-5_tech_groups'!B:B)</f>
        <v>NZ50-TRA-5-PASTRA-ROACAR___RSH</v>
      </c>
      <c r="D62">
        <v>1</v>
      </c>
    </row>
    <row r="63" spans="1:4" x14ac:dyDescent="0.25">
      <c r="A63" t="s">
        <v>0</v>
      </c>
      <c r="B63" t="str">
        <f>'Technology share'!F64</f>
        <v>PASTRAROACAR___RSHCONVPRO____16</v>
      </c>
      <c r="C63" t="str">
        <f>_xlfn.XLOOKUP(B63,'NZ50-5_tech_groups'!A:A,'NZ50-5_tech_groups'!B:B)</f>
        <v>NZ50-TRA-5-PASTRA-ROACAR___RSH</v>
      </c>
      <c r="D63">
        <v>1</v>
      </c>
    </row>
    <row r="64" spans="1:4" x14ac:dyDescent="0.25">
      <c r="A64" t="s">
        <v>0</v>
      </c>
      <c r="B64" t="str">
        <f>'Technology share'!F65</f>
        <v>PASTRAROACAR___RSHCONVPRO____23</v>
      </c>
      <c r="C64" t="str">
        <f>_xlfn.XLOOKUP(B64,'NZ50-5_tech_groups'!A:A,'NZ50-5_tech_groups'!B:B)</f>
        <v>NZ50-TRA-5-PASTRA-ROACAR___RSH</v>
      </c>
      <c r="D64">
        <v>1</v>
      </c>
    </row>
    <row r="65" spans="1:4" x14ac:dyDescent="0.25">
      <c r="A65" t="s">
        <v>0</v>
      </c>
      <c r="B65" t="str">
        <f>'Technology share'!F66</f>
        <v>PASTRAROACAR___RSHCONVPROBIF_23</v>
      </c>
      <c r="C65" t="str">
        <f>_xlfn.XLOOKUP(B65,'NZ50-5_tech_groups'!A:A,'NZ50-5_tech_groups'!B:B)</f>
        <v>NZ50-TRA-5-PASTRA-ROACAR___RSH</v>
      </c>
      <c r="D65">
        <v>1</v>
      </c>
    </row>
    <row r="66" spans="1:4" x14ac:dyDescent="0.25">
      <c r="A66" t="s">
        <v>0</v>
      </c>
      <c r="B66" t="str">
        <f>'Technology share'!F67</f>
        <v>PASTRAROACAR___RSHCONVRDSL____23</v>
      </c>
      <c r="C66" t="str">
        <f>_xlfn.XLOOKUP(B66,'NZ50-5_tech_groups'!A:A,'NZ50-5_tech_groups'!B:B)</f>
        <v>NZ50-TRA-5-PASTRA-ROACAR___RSH</v>
      </c>
      <c r="D66">
        <v>1</v>
      </c>
    </row>
    <row r="67" spans="1:4" x14ac:dyDescent="0.25">
      <c r="A67" t="s">
        <v>0</v>
      </c>
      <c r="B67" t="str">
        <f>'Technology share'!F68</f>
        <v>PASTRAROACAR___RSHHYBDSL____23</v>
      </c>
      <c r="C67" t="str">
        <f>_xlfn.XLOOKUP(B67,'NZ50-5_tech_groups'!A:A,'NZ50-5_tech_groups'!B:B)</f>
        <v>NZ50-TRA-5-PASTRA-ROACAR___RSH</v>
      </c>
      <c r="D67">
        <v>1</v>
      </c>
    </row>
    <row r="68" spans="1:4" x14ac:dyDescent="0.25">
      <c r="A68" t="s">
        <v>0</v>
      </c>
      <c r="B68" t="str">
        <f>'Technology share'!F69</f>
        <v>PASTRAROACAR___RSHHYBGAS____23</v>
      </c>
      <c r="C68" t="str">
        <f>_xlfn.XLOOKUP(B68,'NZ50-5_tech_groups'!A:A,'NZ50-5_tech_groups'!B:B)</f>
        <v>NZ50-TRA-5-PASTRA-ROACAR___RSH</v>
      </c>
      <c r="D68">
        <v>1</v>
      </c>
    </row>
    <row r="69" spans="1:4" x14ac:dyDescent="0.25">
      <c r="A69" t="s">
        <v>0</v>
      </c>
      <c r="B69" t="str">
        <f>'Technology share'!F70</f>
        <v>PASTRAROACAR___RSHHYBRDSL____23</v>
      </c>
      <c r="C69" t="str">
        <f>_xlfn.XLOOKUP(B69,'NZ50-5_tech_groups'!A:A,'NZ50-5_tech_groups'!B:B)</f>
        <v>NZ50-TRA-5-PASTRA-ROACAR___RSH</v>
      </c>
      <c r="D69">
        <v>1</v>
      </c>
    </row>
    <row r="70" spans="1:4" x14ac:dyDescent="0.25">
      <c r="A70" t="s">
        <v>0</v>
      </c>
      <c r="B70" t="str">
        <f>'Technology share'!F71</f>
        <v>PASTRAROACAR___RSHPHEVGASELC_23</v>
      </c>
      <c r="C70" t="str">
        <f>_xlfn.XLOOKUP(B70,'NZ50-5_tech_groups'!A:A,'NZ50-5_tech_groups'!B:B)</f>
        <v>NZ50-TRA-5-PASTRA-ROACAR___RSH</v>
      </c>
      <c r="D70">
        <v>1</v>
      </c>
    </row>
    <row r="71" spans="1:4" x14ac:dyDescent="0.25">
      <c r="A71" t="s">
        <v>0</v>
      </c>
      <c r="B71" t="str">
        <f>'Technology share'!F72</f>
        <v>PASTRAROACAR___TAXCONVNGA_EX</v>
      </c>
      <c r="C71" t="str">
        <f>_xlfn.XLOOKUP(B71,'NZ50-5_tech_groups'!A:A,'NZ50-5_tech_groups'!B:B)</f>
        <v>NZ50-TRA-5-PASTRA-ROACAR___TAX</v>
      </c>
      <c r="D71">
        <v>1</v>
      </c>
    </row>
    <row r="72" spans="1:4" x14ac:dyDescent="0.25">
      <c r="A72" t="s">
        <v>0</v>
      </c>
      <c r="B72" t="str">
        <f>'Technology share'!F73</f>
        <v>PASTRAROACAR___TAXCONVGAS_EX</v>
      </c>
      <c r="C72" t="str">
        <f>_xlfn.XLOOKUP(B72,'NZ50-5_tech_groups'!A:A,'NZ50-5_tech_groups'!B:B)</f>
        <v>NZ50-TRA-5-PASTRA-ROACAR___TAX</v>
      </c>
      <c r="D72">
        <v>1</v>
      </c>
    </row>
    <row r="73" spans="1:4" x14ac:dyDescent="0.25">
      <c r="A73" t="s">
        <v>0</v>
      </c>
      <c r="B73" t="str">
        <f>'Technology share'!F74</f>
        <v>PASTRAROACAR___TAXCONVDSL_EX</v>
      </c>
      <c r="C73" t="str">
        <f>_xlfn.XLOOKUP(B73,'NZ50-5_tech_groups'!A:A,'NZ50-5_tech_groups'!B:B)</f>
        <v>NZ50-TRA-5-PASTRA-ROACAR___TAX</v>
      </c>
      <c r="D73">
        <v>1</v>
      </c>
    </row>
    <row r="74" spans="1:4" x14ac:dyDescent="0.25">
      <c r="A74" t="s">
        <v>0</v>
      </c>
      <c r="B74" t="str">
        <f>'Technology share'!F75</f>
        <v>PASTRAROACAR___TAXCONVPRO_EX</v>
      </c>
      <c r="C74" t="str">
        <f>_xlfn.XLOOKUP(B74,'NZ50-5_tech_groups'!A:A,'NZ50-5_tech_groups'!B:B)</f>
        <v>NZ50-TRA-5-PASTRA-ROACAR___TAX</v>
      </c>
      <c r="D74">
        <v>1</v>
      </c>
    </row>
    <row r="75" spans="1:4" x14ac:dyDescent="0.25">
      <c r="A75" t="s">
        <v>0</v>
      </c>
      <c r="B75" t="str">
        <f>'Technology share'!F76</f>
        <v>PASTRAROACAR___TAXBEV320BELC____23</v>
      </c>
      <c r="C75" t="str">
        <f>_xlfn.XLOOKUP(B75,'NZ50-5_tech_groups'!A:A,'NZ50-5_tech_groups'!B:B)</f>
        <v>NZ50-TRA-5-PASTRA-ROACAR___TAX</v>
      </c>
      <c r="D75">
        <v>1</v>
      </c>
    </row>
    <row r="76" spans="1:4" x14ac:dyDescent="0.25">
      <c r="A76" t="s">
        <v>0</v>
      </c>
      <c r="B76" t="str">
        <f>'Technology share'!F77</f>
        <v>PASTRAROACAR___TAXBEV480BELC____23</v>
      </c>
      <c r="C76" t="str">
        <f>_xlfn.XLOOKUP(B76,'NZ50-5_tech_groups'!A:A,'NZ50-5_tech_groups'!B:B)</f>
        <v>NZ50-TRA-5-PASTRA-ROACAR___TAX</v>
      </c>
      <c r="D76">
        <v>1</v>
      </c>
    </row>
    <row r="77" spans="1:4" x14ac:dyDescent="0.25">
      <c r="A77" t="s">
        <v>0</v>
      </c>
      <c r="B77" t="str">
        <f>'Technology share'!F78</f>
        <v>PASTRAROACAR___TAXBEV640BELC____23</v>
      </c>
      <c r="C77" t="str">
        <f>_xlfn.XLOOKUP(B77,'NZ50-5_tech_groups'!A:A,'NZ50-5_tech_groups'!B:B)</f>
        <v>NZ50-TRA-5-PASTRA-ROACAR___TAX</v>
      </c>
      <c r="D77">
        <v>1</v>
      </c>
    </row>
    <row r="78" spans="1:4" x14ac:dyDescent="0.25">
      <c r="A78" t="s">
        <v>0</v>
      </c>
      <c r="B78" t="str">
        <f>'Technology share'!F79</f>
        <v>PASTRAROACAR___TAXCELLHH2____23</v>
      </c>
      <c r="C78" t="str">
        <f>_xlfn.XLOOKUP(B78,'NZ50-5_tech_groups'!A:A,'NZ50-5_tech_groups'!B:B)</f>
        <v>NZ50-TRA-5-PASTRA-ROACAR___TAX</v>
      </c>
      <c r="D78">
        <v>1</v>
      </c>
    </row>
    <row r="79" spans="1:4" x14ac:dyDescent="0.25">
      <c r="A79" t="s">
        <v>0</v>
      </c>
      <c r="B79" t="str">
        <f>'Technology share'!F80</f>
        <v>PASTRAROACAR___TAXCONVDSL____16</v>
      </c>
      <c r="C79" t="str">
        <f>_xlfn.XLOOKUP(B79,'NZ50-5_tech_groups'!A:A,'NZ50-5_tech_groups'!B:B)</f>
        <v>NZ50-TRA-5-PASTRA-ROACAR___TAX</v>
      </c>
      <c r="D79">
        <v>1</v>
      </c>
    </row>
    <row r="80" spans="1:4" x14ac:dyDescent="0.25">
      <c r="A80" t="s">
        <v>0</v>
      </c>
      <c r="B80" t="str">
        <f>'Technology share'!F81</f>
        <v>PASTRAROACAR___TAXCONVDSL____23</v>
      </c>
      <c r="C80" t="str">
        <f>_xlfn.XLOOKUP(B80,'NZ50-5_tech_groups'!A:A,'NZ50-5_tech_groups'!B:B)</f>
        <v>NZ50-TRA-5-PASTRA-ROACAR___TAX</v>
      </c>
      <c r="D80">
        <v>1</v>
      </c>
    </row>
    <row r="81" spans="1:4" x14ac:dyDescent="0.25">
      <c r="A81" t="s">
        <v>0</v>
      </c>
      <c r="B81" t="str">
        <f>'Technology share'!F82</f>
        <v>PASTRAROACAR___TAXCONVGAS____16</v>
      </c>
      <c r="C81" t="str">
        <f>_xlfn.XLOOKUP(B81,'NZ50-5_tech_groups'!A:A,'NZ50-5_tech_groups'!B:B)</f>
        <v>NZ50-TRA-5-PASTRA-ROACAR___TAX</v>
      </c>
      <c r="D81">
        <v>1</v>
      </c>
    </row>
    <row r="82" spans="1:4" x14ac:dyDescent="0.25">
      <c r="A82" t="s">
        <v>0</v>
      </c>
      <c r="B82" t="str">
        <f>'Technology share'!F83</f>
        <v>PASTRAROACAR___TAXCONVGAS____23</v>
      </c>
      <c r="C82" t="str">
        <f>_xlfn.XLOOKUP(B82,'NZ50-5_tech_groups'!A:A,'NZ50-5_tech_groups'!B:B)</f>
        <v>NZ50-TRA-5-PASTRA-ROACAR___TAX</v>
      </c>
      <c r="D82">
        <v>1</v>
      </c>
    </row>
    <row r="83" spans="1:4" x14ac:dyDescent="0.25">
      <c r="A83" t="s">
        <v>0</v>
      </c>
      <c r="B83" t="str">
        <f>'Technology share'!F84</f>
        <v>PASTRAROACAR___TAXCONVNGA____16</v>
      </c>
      <c r="C83" t="str">
        <f>_xlfn.XLOOKUP(B83,'NZ50-5_tech_groups'!A:A,'NZ50-5_tech_groups'!B:B)</f>
        <v>NZ50-TRA-5-PASTRA-ROACAR___TAX</v>
      </c>
      <c r="D83">
        <v>1</v>
      </c>
    </row>
    <row r="84" spans="1:4" x14ac:dyDescent="0.25">
      <c r="A84" t="s">
        <v>0</v>
      </c>
      <c r="B84" t="str">
        <f>'Technology share'!F85</f>
        <v>PASTRAROACAR___TAXCONVNGA____23</v>
      </c>
      <c r="C84" t="str">
        <f>_xlfn.XLOOKUP(B84,'NZ50-5_tech_groups'!A:A,'NZ50-5_tech_groups'!B:B)</f>
        <v>NZ50-TRA-5-PASTRA-ROACAR___TAX</v>
      </c>
      <c r="D84">
        <v>1</v>
      </c>
    </row>
    <row r="85" spans="1:4" x14ac:dyDescent="0.25">
      <c r="A85" t="s">
        <v>0</v>
      </c>
      <c r="B85" t="str">
        <f>'Technology share'!F86</f>
        <v>PASTRAROACAR___TAXCONVNGABIF_23</v>
      </c>
      <c r="C85" t="str">
        <f>_xlfn.XLOOKUP(B85,'NZ50-5_tech_groups'!A:A,'NZ50-5_tech_groups'!B:B)</f>
        <v>NZ50-TRA-5-PASTRA-ROACAR___TAX</v>
      </c>
      <c r="D85">
        <v>1</v>
      </c>
    </row>
    <row r="86" spans="1:4" x14ac:dyDescent="0.25">
      <c r="A86" t="s">
        <v>0</v>
      </c>
      <c r="B86" t="str">
        <f>'Technology share'!F87</f>
        <v>PASTRAROACAR___TAXCONVPRO____16</v>
      </c>
      <c r="C86" t="str">
        <f>_xlfn.XLOOKUP(B86,'NZ50-5_tech_groups'!A:A,'NZ50-5_tech_groups'!B:B)</f>
        <v>NZ50-TRA-5-PASTRA-ROACAR___TAX</v>
      </c>
      <c r="D86">
        <v>1</v>
      </c>
    </row>
    <row r="87" spans="1:4" x14ac:dyDescent="0.25">
      <c r="A87" t="s">
        <v>0</v>
      </c>
      <c r="B87" t="str">
        <f>'Technology share'!F88</f>
        <v>PASTRAROACAR___TAXCONVPRO____23</v>
      </c>
      <c r="C87" t="str">
        <f>_xlfn.XLOOKUP(B87,'NZ50-5_tech_groups'!A:A,'NZ50-5_tech_groups'!B:B)</f>
        <v>NZ50-TRA-5-PASTRA-ROACAR___TAX</v>
      </c>
      <c r="D87">
        <v>1</v>
      </c>
    </row>
    <row r="88" spans="1:4" x14ac:dyDescent="0.25">
      <c r="A88" t="s">
        <v>0</v>
      </c>
      <c r="B88" t="str">
        <f>'Technology share'!F89</f>
        <v>PASTRAROACAR___TAXCONVPROBIF_23</v>
      </c>
      <c r="C88" t="str">
        <f>_xlfn.XLOOKUP(B88,'NZ50-5_tech_groups'!A:A,'NZ50-5_tech_groups'!B:B)</f>
        <v>NZ50-TRA-5-PASTRA-ROACAR___TAX</v>
      </c>
      <c r="D88">
        <v>1</v>
      </c>
    </row>
    <row r="89" spans="1:4" x14ac:dyDescent="0.25">
      <c r="A89" t="s">
        <v>0</v>
      </c>
      <c r="B89" t="str">
        <f>'Technology share'!F90</f>
        <v>PASTRAROACAR___TAXCONVRDSL____23</v>
      </c>
      <c r="C89" t="str">
        <f>_xlfn.XLOOKUP(B89,'NZ50-5_tech_groups'!A:A,'NZ50-5_tech_groups'!B:B)</f>
        <v>NZ50-TRA-5-PASTRA-ROACAR___TAX</v>
      </c>
      <c r="D89">
        <v>1</v>
      </c>
    </row>
    <row r="90" spans="1:4" x14ac:dyDescent="0.25">
      <c r="A90" t="s">
        <v>0</v>
      </c>
      <c r="B90" t="str">
        <f>'Technology share'!F91</f>
        <v>PASTRAROACAR___TAXHYBDSL____23</v>
      </c>
      <c r="C90" t="str">
        <f>_xlfn.XLOOKUP(B90,'NZ50-5_tech_groups'!A:A,'NZ50-5_tech_groups'!B:B)</f>
        <v>NZ50-TRA-5-PASTRA-ROACAR___TAX</v>
      </c>
      <c r="D90">
        <v>1</v>
      </c>
    </row>
    <row r="91" spans="1:4" x14ac:dyDescent="0.25">
      <c r="A91" t="s">
        <v>0</v>
      </c>
      <c r="B91" t="str">
        <f>'Technology share'!F92</f>
        <v>PASTRAROACAR___TAXHYBGAS____23</v>
      </c>
      <c r="C91" t="str">
        <f>_xlfn.XLOOKUP(B91,'NZ50-5_tech_groups'!A:A,'NZ50-5_tech_groups'!B:B)</f>
        <v>NZ50-TRA-5-PASTRA-ROACAR___TAX</v>
      </c>
      <c r="D91">
        <v>1</v>
      </c>
    </row>
    <row r="92" spans="1:4" x14ac:dyDescent="0.25">
      <c r="A92" t="s">
        <v>0</v>
      </c>
      <c r="B92" t="str">
        <f>'Technology share'!F93</f>
        <v>PASTRAROACAR___TAXHYBRDSL____23</v>
      </c>
      <c r="C92" t="str">
        <f>_xlfn.XLOOKUP(B92,'NZ50-5_tech_groups'!A:A,'NZ50-5_tech_groups'!B:B)</f>
        <v>NZ50-TRA-5-PASTRA-ROACAR___TAX</v>
      </c>
      <c r="D92">
        <v>1</v>
      </c>
    </row>
    <row r="93" spans="1:4" x14ac:dyDescent="0.25">
      <c r="A93" t="s">
        <v>0</v>
      </c>
      <c r="B93" t="str">
        <f>'Technology share'!F94</f>
        <v>PASTRAROACAR___TAXPHEVGASELC_23</v>
      </c>
      <c r="C93" t="str">
        <f>_xlfn.XLOOKUP(B93,'NZ50-5_tech_groups'!A:A,'NZ50-5_tech_groups'!B:B)</f>
        <v>NZ50-TRA-5-PASTRA-ROACAR___TAX</v>
      </c>
      <c r="D93">
        <v>1</v>
      </c>
    </row>
    <row r="94" spans="1:4" x14ac:dyDescent="0.25">
      <c r="A94" t="s">
        <v>0</v>
      </c>
      <c r="B94" t="str">
        <f>'Technology share'!F95</f>
        <v>PASTRAROAMOR______CONVGAS_EX</v>
      </c>
      <c r="C94" t="str">
        <f>_xlfn.XLOOKUP(B94,'NZ50-5_tech_groups'!A:A,'NZ50-5_tech_groups'!B:B)</f>
        <v>NZ50-TRA-5-PASTRA-ROAMOR______</v>
      </c>
      <c r="D94">
        <v>1</v>
      </c>
    </row>
    <row r="95" spans="1:4" x14ac:dyDescent="0.25">
      <c r="A95" t="s">
        <v>0</v>
      </c>
      <c r="B95" t="str">
        <f>'Technology share'!F96</f>
        <v>PASTRAROAMOR______BEVBELC____23</v>
      </c>
      <c r="C95" t="str">
        <f>_xlfn.XLOOKUP(B95,'NZ50-5_tech_groups'!A:A,'NZ50-5_tech_groups'!B:B)</f>
        <v>NZ50-TRA-5-PASTRA-ROAMOR______</v>
      </c>
      <c r="D95">
        <v>1</v>
      </c>
    </row>
    <row r="96" spans="1:4" x14ac:dyDescent="0.25">
      <c r="A96" t="s">
        <v>0</v>
      </c>
      <c r="B96" t="str">
        <f>'Technology share'!F97</f>
        <v>PASTRAROAMOR______CONVGAS____16</v>
      </c>
      <c r="C96" t="str">
        <f>_xlfn.XLOOKUP(B96,'NZ50-5_tech_groups'!A:A,'NZ50-5_tech_groups'!B:B)</f>
        <v>NZ50-TRA-5-PASTRA-ROAMOR______</v>
      </c>
      <c r="D96">
        <v>1</v>
      </c>
    </row>
    <row r="97" spans="1:4" x14ac:dyDescent="0.25">
      <c r="A97" t="s">
        <v>0</v>
      </c>
      <c r="B97" t="str">
        <f>'Technology share'!F98</f>
        <v>PASTRAROAMOR______CONVGAS____23</v>
      </c>
      <c r="C97" t="str">
        <f>_xlfn.XLOOKUP(B97,'NZ50-5_tech_groups'!A:A,'NZ50-5_tech_groups'!B:B)</f>
        <v>NZ50-TRA-5-PASTRA-ROAMOR______</v>
      </c>
      <c r="D97">
        <v>1</v>
      </c>
    </row>
    <row r="98" spans="1:4" x14ac:dyDescent="0.25">
      <c r="A98" t="s">
        <v>0</v>
      </c>
      <c r="B98" t="str">
        <f>'Technology share'!F99</f>
        <v>PASTRAROATRULGTADRCONVNGA_EX</v>
      </c>
      <c r="C98" t="str">
        <f>_xlfn.XLOOKUP(B98,'NZ50-5_tech_groups'!A:A,'NZ50-5_tech_groups'!B:B)</f>
        <v>NZ50-TRA-5-PASTRA-ROATRULGTADR</v>
      </c>
      <c r="D98">
        <v>1</v>
      </c>
    </row>
    <row r="99" spans="1:4" x14ac:dyDescent="0.25">
      <c r="A99" t="s">
        <v>0</v>
      </c>
      <c r="B99" t="str">
        <f>'Technology share'!F100</f>
        <v>PASTRAROATRULGTADRCONVGAS_EX</v>
      </c>
      <c r="C99" t="str">
        <f>_xlfn.XLOOKUP(B99,'NZ50-5_tech_groups'!A:A,'NZ50-5_tech_groups'!B:B)</f>
        <v>NZ50-TRA-5-PASTRA-ROATRULGTADR</v>
      </c>
      <c r="D99">
        <v>1</v>
      </c>
    </row>
    <row r="100" spans="1:4" x14ac:dyDescent="0.25">
      <c r="A100" t="s">
        <v>0</v>
      </c>
      <c r="B100" t="str">
        <f>'Technology share'!F101</f>
        <v>PASTRAROATRULGTADRCONVDSL_EX</v>
      </c>
      <c r="C100" t="str">
        <f>_xlfn.XLOOKUP(B100,'NZ50-5_tech_groups'!A:A,'NZ50-5_tech_groups'!B:B)</f>
        <v>NZ50-TRA-5-PASTRA-ROATRULGTADR</v>
      </c>
      <c r="D100">
        <v>1</v>
      </c>
    </row>
    <row r="101" spans="1:4" x14ac:dyDescent="0.25">
      <c r="A101" t="s">
        <v>0</v>
      </c>
      <c r="B101" t="str">
        <f>'Technology share'!F102</f>
        <v>PASTRAROATRULGTADRCONVPRO_EX</v>
      </c>
      <c r="C101" t="str">
        <f>_xlfn.XLOOKUP(B101,'NZ50-5_tech_groups'!A:A,'NZ50-5_tech_groups'!B:B)</f>
        <v>NZ50-TRA-5-PASTRA-ROATRULGTADR</v>
      </c>
      <c r="D101">
        <v>1</v>
      </c>
    </row>
    <row r="102" spans="1:4" x14ac:dyDescent="0.25">
      <c r="A102" t="s">
        <v>0</v>
      </c>
      <c r="B102" t="str">
        <f>'Technology share'!F103</f>
        <v>PASTRAROATRULGTADRBEV320BELC____23</v>
      </c>
      <c r="C102" t="str">
        <f>_xlfn.XLOOKUP(B102,'NZ50-5_tech_groups'!A:A,'NZ50-5_tech_groups'!B:B)</f>
        <v>NZ50-TRA-5-PASTRA-ROATRULGTADR</v>
      </c>
      <c r="D102">
        <v>1</v>
      </c>
    </row>
    <row r="103" spans="1:4" x14ac:dyDescent="0.25">
      <c r="A103" t="s">
        <v>0</v>
      </c>
      <c r="B103" t="str">
        <f>'Technology share'!F104</f>
        <v>PASTRAROATRULGTADRBEV480BELC____23</v>
      </c>
      <c r="C103" t="str">
        <f>_xlfn.XLOOKUP(B103,'NZ50-5_tech_groups'!A:A,'NZ50-5_tech_groups'!B:B)</f>
        <v>NZ50-TRA-5-PASTRA-ROATRULGTADR</v>
      </c>
      <c r="D103">
        <v>1</v>
      </c>
    </row>
    <row r="104" spans="1:4" x14ac:dyDescent="0.25">
      <c r="A104" t="s">
        <v>0</v>
      </c>
      <c r="B104" t="str">
        <f>'Technology share'!F105</f>
        <v>PASTRAROATRULGTADRBEV640BELC____23</v>
      </c>
      <c r="C104" t="str">
        <f>_xlfn.XLOOKUP(B104,'NZ50-5_tech_groups'!A:A,'NZ50-5_tech_groups'!B:B)</f>
        <v>NZ50-TRA-5-PASTRA-ROATRULGTADR</v>
      </c>
      <c r="D104">
        <v>1</v>
      </c>
    </row>
    <row r="105" spans="1:4" x14ac:dyDescent="0.25">
      <c r="A105" t="s">
        <v>0</v>
      </c>
      <c r="B105" t="str">
        <f>'Technology share'!F106</f>
        <v>PASTRAROATRULGTADRCELLHH2____23</v>
      </c>
      <c r="C105" t="str">
        <f>_xlfn.XLOOKUP(B105,'NZ50-5_tech_groups'!A:A,'NZ50-5_tech_groups'!B:B)</f>
        <v>NZ50-TRA-5-PASTRA-ROATRULGTADR</v>
      </c>
      <c r="D105">
        <v>1</v>
      </c>
    </row>
    <row r="106" spans="1:4" x14ac:dyDescent="0.25">
      <c r="A106" t="s">
        <v>0</v>
      </c>
      <c r="B106" t="str">
        <f>'Technology share'!F107</f>
        <v>PASTRAROATRULGTADRCONVDSL____16</v>
      </c>
      <c r="C106" t="str">
        <f>_xlfn.XLOOKUP(B106,'NZ50-5_tech_groups'!A:A,'NZ50-5_tech_groups'!B:B)</f>
        <v>NZ50-TRA-5-PASTRA-ROATRULGTADR</v>
      </c>
      <c r="D106">
        <v>1</v>
      </c>
    </row>
    <row r="107" spans="1:4" x14ac:dyDescent="0.25">
      <c r="A107" t="s">
        <v>0</v>
      </c>
      <c r="B107" t="str">
        <f>'Technology share'!F108</f>
        <v>PASTRAROATRULGTADRCONVDSL____23</v>
      </c>
      <c r="C107" t="str">
        <f>_xlfn.XLOOKUP(B107,'NZ50-5_tech_groups'!A:A,'NZ50-5_tech_groups'!B:B)</f>
        <v>NZ50-TRA-5-PASTRA-ROATRULGTADR</v>
      </c>
      <c r="D107">
        <v>1</v>
      </c>
    </row>
    <row r="108" spans="1:4" x14ac:dyDescent="0.25">
      <c r="A108" t="s">
        <v>0</v>
      </c>
      <c r="B108" t="str">
        <f>'Technology share'!F109</f>
        <v>PASTRAROATRULGTADRCONVGAS____16</v>
      </c>
      <c r="C108" t="str">
        <f>_xlfn.XLOOKUP(B108,'NZ50-5_tech_groups'!A:A,'NZ50-5_tech_groups'!B:B)</f>
        <v>NZ50-TRA-5-PASTRA-ROATRULGTADR</v>
      </c>
      <c r="D108">
        <v>1</v>
      </c>
    </row>
    <row r="109" spans="1:4" x14ac:dyDescent="0.25">
      <c r="A109" t="s">
        <v>0</v>
      </c>
      <c r="B109" t="str">
        <f>'Technology share'!F110</f>
        <v>PASTRAROATRULGTADRCONVGAS____23</v>
      </c>
      <c r="C109" t="str">
        <f>_xlfn.XLOOKUP(B109,'NZ50-5_tech_groups'!A:A,'NZ50-5_tech_groups'!B:B)</f>
        <v>NZ50-TRA-5-PASTRA-ROATRULGTADR</v>
      </c>
      <c r="D109">
        <v>1</v>
      </c>
    </row>
    <row r="110" spans="1:4" x14ac:dyDescent="0.25">
      <c r="A110" t="s">
        <v>0</v>
      </c>
      <c r="B110" t="str">
        <f>'Technology share'!F111</f>
        <v>PASTRAROATRULGTADRCONVNGA____16</v>
      </c>
      <c r="C110" t="str">
        <f>_xlfn.XLOOKUP(B110,'NZ50-5_tech_groups'!A:A,'NZ50-5_tech_groups'!B:B)</f>
        <v>NZ50-TRA-5-PASTRA-ROATRULGTADR</v>
      </c>
      <c r="D110">
        <v>1</v>
      </c>
    </row>
    <row r="111" spans="1:4" x14ac:dyDescent="0.25">
      <c r="A111" t="s">
        <v>0</v>
      </c>
      <c r="B111" t="str">
        <f>'Technology share'!F112</f>
        <v>PASTRAROATRULGTADRCONVNGA____23</v>
      </c>
      <c r="C111" t="str">
        <f>_xlfn.XLOOKUP(B111,'NZ50-5_tech_groups'!A:A,'NZ50-5_tech_groups'!B:B)</f>
        <v>NZ50-TRA-5-PASTRA-ROATRULGTADR</v>
      </c>
      <c r="D111">
        <v>1</v>
      </c>
    </row>
    <row r="112" spans="1:4" x14ac:dyDescent="0.25">
      <c r="A112" t="s">
        <v>0</v>
      </c>
      <c r="B112" t="str">
        <f>'Technology share'!F113</f>
        <v>PASTRAROATRULGTADRCONVNGABIF_23</v>
      </c>
      <c r="C112" t="str">
        <f>_xlfn.XLOOKUP(B112,'NZ50-5_tech_groups'!A:A,'NZ50-5_tech_groups'!B:B)</f>
        <v>NZ50-TRA-5-PASTRA-ROATRULGTADR</v>
      </c>
      <c r="D112">
        <v>1</v>
      </c>
    </row>
    <row r="113" spans="1:4" x14ac:dyDescent="0.25">
      <c r="A113" t="s">
        <v>0</v>
      </c>
      <c r="B113" t="str">
        <f>'Technology share'!F114</f>
        <v>PASTRAROATRULGTADRCONVPRO____16</v>
      </c>
      <c r="C113" t="str">
        <f>_xlfn.XLOOKUP(B113,'NZ50-5_tech_groups'!A:A,'NZ50-5_tech_groups'!B:B)</f>
        <v>NZ50-TRA-5-PASTRA-ROATRULGTADR</v>
      </c>
      <c r="D113">
        <v>1</v>
      </c>
    </row>
    <row r="114" spans="1:4" x14ac:dyDescent="0.25">
      <c r="A114" t="s">
        <v>0</v>
      </c>
      <c r="B114" t="str">
        <f>'Technology share'!F115</f>
        <v>PASTRAROATRULGTADRCONVPRO____23</v>
      </c>
      <c r="C114" t="str">
        <f>_xlfn.XLOOKUP(B114,'NZ50-5_tech_groups'!A:A,'NZ50-5_tech_groups'!B:B)</f>
        <v>NZ50-TRA-5-PASTRA-ROATRULGTADR</v>
      </c>
      <c r="D114">
        <v>1</v>
      </c>
    </row>
    <row r="115" spans="1:4" x14ac:dyDescent="0.25">
      <c r="A115" t="s">
        <v>0</v>
      </c>
      <c r="B115" t="str">
        <f>'Technology share'!F116</f>
        <v>PASTRAROATRULGTADRCONVPROBIF_23</v>
      </c>
      <c r="C115" t="str">
        <f>_xlfn.XLOOKUP(B115,'NZ50-5_tech_groups'!A:A,'NZ50-5_tech_groups'!B:B)</f>
        <v>NZ50-TRA-5-PASTRA-ROATRULGTADR</v>
      </c>
      <c r="D115">
        <v>1</v>
      </c>
    </row>
    <row r="116" spans="1:4" x14ac:dyDescent="0.25">
      <c r="A116" t="s">
        <v>0</v>
      </c>
      <c r="B116" t="str">
        <f>'Technology share'!F117</f>
        <v>PASTRAROATRULGTADRCONVRDSL____23</v>
      </c>
      <c r="C116" t="str">
        <f>_xlfn.XLOOKUP(B116,'NZ50-5_tech_groups'!A:A,'NZ50-5_tech_groups'!B:B)</f>
        <v>NZ50-TRA-5-PASTRA-ROATRULGTADR</v>
      </c>
      <c r="D116">
        <v>1</v>
      </c>
    </row>
    <row r="117" spans="1:4" x14ac:dyDescent="0.25">
      <c r="A117" t="s">
        <v>0</v>
      </c>
      <c r="B117" t="str">
        <f>'Technology share'!F118</f>
        <v>PASTRAROATRULGTADRHYBDSL____23</v>
      </c>
      <c r="C117" t="str">
        <f>_xlfn.XLOOKUP(B117,'NZ50-5_tech_groups'!A:A,'NZ50-5_tech_groups'!B:B)</f>
        <v>NZ50-TRA-5-PASTRA-ROATRULGTADR</v>
      </c>
      <c r="D117">
        <v>1</v>
      </c>
    </row>
    <row r="118" spans="1:4" x14ac:dyDescent="0.25">
      <c r="A118" t="s">
        <v>0</v>
      </c>
      <c r="B118" t="str">
        <f>'Technology share'!F119</f>
        <v>PASTRAROATRULGTADRHYBGAS____23</v>
      </c>
      <c r="C118" t="str">
        <f>_xlfn.XLOOKUP(B118,'NZ50-5_tech_groups'!A:A,'NZ50-5_tech_groups'!B:B)</f>
        <v>NZ50-TRA-5-PASTRA-ROATRULGTADR</v>
      </c>
      <c r="D118">
        <v>1</v>
      </c>
    </row>
    <row r="119" spans="1:4" x14ac:dyDescent="0.25">
      <c r="A119" t="s">
        <v>0</v>
      </c>
      <c r="B119" t="str">
        <f>'Technology share'!F120</f>
        <v>PASTRAROATRULGTADRHYBRDSL____23</v>
      </c>
      <c r="C119" t="str">
        <f>_xlfn.XLOOKUP(B119,'NZ50-5_tech_groups'!A:A,'NZ50-5_tech_groups'!B:B)</f>
        <v>NZ50-TRA-5-PASTRA-ROATRULGTADR</v>
      </c>
      <c r="D119">
        <v>1</v>
      </c>
    </row>
    <row r="120" spans="1:4" x14ac:dyDescent="0.25">
      <c r="A120" t="s">
        <v>0</v>
      </c>
      <c r="B120" t="str">
        <f>'Technology share'!F121</f>
        <v>PASTRAROATRULGTADRPHEVGASELC_23</v>
      </c>
      <c r="C120" t="str">
        <f>_xlfn.XLOOKUP(B120,'NZ50-5_tech_groups'!A:A,'NZ50-5_tech_groups'!B:B)</f>
        <v>NZ50-TRA-5-PASTRA-ROATRULGTADR</v>
      </c>
      <c r="D120">
        <v>1</v>
      </c>
    </row>
    <row r="121" spans="1:4" x14ac:dyDescent="0.25">
      <c r="A121" t="s">
        <v>0</v>
      </c>
      <c r="B121" t="str">
        <f>'Technology share'!F122</f>
        <v>PASTRAROATRULGTAPGCONVNGA_EX</v>
      </c>
      <c r="C121" t="str">
        <f>_xlfn.XLOOKUP(B121,'NZ50-5_tech_groups'!A:A,'NZ50-5_tech_groups'!B:B)</f>
        <v>NZ50-TRA-5-PASTRA-ROATRULGTAPG</v>
      </c>
      <c r="D121">
        <v>1</v>
      </c>
    </row>
    <row r="122" spans="1:4" x14ac:dyDescent="0.25">
      <c r="A122" t="s">
        <v>0</v>
      </c>
      <c r="B122" t="str">
        <f>'Technology share'!F123</f>
        <v>PASTRAROATRULGTAPGCONVGAS_EX</v>
      </c>
      <c r="C122" t="str">
        <f>_xlfn.XLOOKUP(B122,'NZ50-5_tech_groups'!A:A,'NZ50-5_tech_groups'!B:B)</f>
        <v>NZ50-TRA-5-PASTRA-ROATRULGTAPG</v>
      </c>
      <c r="D122">
        <v>1</v>
      </c>
    </row>
    <row r="123" spans="1:4" x14ac:dyDescent="0.25">
      <c r="A123" t="s">
        <v>0</v>
      </c>
      <c r="B123" t="str">
        <f>'Technology share'!F124</f>
        <v>PASTRAROATRULGTAPGCONVDSL_EX</v>
      </c>
      <c r="C123" t="str">
        <f>_xlfn.XLOOKUP(B123,'NZ50-5_tech_groups'!A:A,'NZ50-5_tech_groups'!B:B)</f>
        <v>NZ50-TRA-5-PASTRA-ROATRULGTAPG</v>
      </c>
      <c r="D123">
        <v>1</v>
      </c>
    </row>
    <row r="124" spans="1:4" x14ac:dyDescent="0.25">
      <c r="A124" t="s">
        <v>0</v>
      </c>
      <c r="B124" t="str">
        <f>'Technology share'!F125</f>
        <v>PASTRAROATRULGTAPGCONVPRO_EX</v>
      </c>
      <c r="C124" t="str">
        <f>_xlfn.XLOOKUP(B124,'NZ50-5_tech_groups'!A:A,'NZ50-5_tech_groups'!B:B)</f>
        <v>NZ50-TRA-5-PASTRA-ROATRULGTAPG</v>
      </c>
      <c r="D124">
        <v>1</v>
      </c>
    </row>
    <row r="125" spans="1:4" x14ac:dyDescent="0.25">
      <c r="A125" t="s">
        <v>0</v>
      </c>
      <c r="B125" t="str">
        <f>'Technology share'!F126</f>
        <v>PASTRAROATRULGTAPGBEV320BELC____23</v>
      </c>
      <c r="C125" t="str">
        <f>_xlfn.XLOOKUP(B125,'NZ50-5_tech_groups'!A:A,'NZ50-5_tech_groups'!B:B)</f>
        <v>NZ50-TRA-5-PASTRA-ROATRULGTAPG</v>
      </c>
      <c r="D125">
        <v>1</v>
      </c>
    </row>
    <row r="126" spans="1:4" x14ac:dyDescent="0.25">
      <c r="A126" t="s">
        <v>0</v>
      </c>
      <c r="B126" t="str">
        <f>'Technology share'!F127</f>
        <v>PASTRAROATRULGTAPGBEV480BELC____23</v>
      </c>
      <c r="C126" t="str">
        <f>_xlfn.XLOOKUP(B126,'NZ50-5_tech_groups'!A:A,'NZ50-5_tech_groups'!B:B)</f>
        <v>NZ50-TRA-5-PASTRA-ROATRULGTAPG</v>
      </c>
      <c r="D126">
        <v>1</v>
      </c>
    </row>
    <row r="127" spans="1:4" x14ac:dyDescent="0.25">
      <c r="A127" t="s">
        <v>0</v>
      </c>
      <c r="B127" t="str">
        <f>'Technology share'!F128</f>
        <v>PASTRAROATRULGTAPGBEV640BELC____23</v>
      </c>
      <c r="C127" t="str">
        <f>_xlfn.XLOOKUP(B127,'NZ50-5_tech_groups'!A:A,'NZ50-5_tech_groups'!B:B)</f>
        <v>NZ50-TRA-5-PASTRA-ROATRULGTAPG</v>
      </c>
      <c r="D127">
        <v>1</v>
      </c>
    </row>
    <row r="128" spans="1:4" x14ac:dyDescent="0.25">
      <c r="A128" t="s">
        <v>0</v>
      </c>
      <c r="B128" t="str">
        <f>'Technology share'!F129</f>
        <v>PASTRAROATRULGTAPGCELLHH2____23</v>
      </c>
      <c r="C128" t="str">
        <f>_xlfn.XLOOKUP(B128,'NZ50-5_tech_groups'!A:A,'NZ50-5_tech_groups'!B:B)</f>
        <v>NZ50-TRA-5-PASTRA-ROATRULGTAPG</v>
      </c>
      <c r="D128">
        <v>1</v>
      </c>
    </row>
    <row r="129" spans="1:4" x14ac:dyDescent="0.25">
      <c r="A129" t="s">
        <v>0</v>
      </c>
      <c r="B129" t="str">
        <f>'Technology share'!F130</f>
        <v>PASTRAROATRULGTAPGCONVDSL____16</v>
      </c>
      <c r="C129" t="str">
        <f>_xlfn.XLOOKUP(B129,'NZ50-5_tech_groups'!A:A,'NZ50-5_tech_groups'!B:B)</f>
        <v>NZ50-TRA-5-PASTRA-ROATRULGTAPG</v>
      </c>
      <c r="D129">
        <v>1</v>
      </c>
    </row>
    <row r="130" spans="1:4" x14ac:dyDescent="0.25">
      <c r="A130" t="s">
        <v>0</v>
      </c>
      <c r="B130" t="str">
        <f>'Technology share'!F131</f>
        <v>PASTRAROATRULGTAPGCONVDSL____23</v>
      </c>
      <c r="C130" t="str">
        <f>_xlfn.XLOOKUP(B130,'NZ50-5_tech_groups'!A:A,'NZ50-5_tech_groups'!B:B)</f>
        <v>NZ50-TRA-5-PASTRA-ROATRULGTAPG</v>
      </c>
      <c r="D130">
        <v>1</v>
      </c>
    </row>
    <row r="131" spans="1:4" x14ac:dyDescent="0.25">
      <c r="A131" t="s">
        <v>0</v>
      </c>
      <c r="B131" t="str">
        <f>'Technology share'!F132</f>
        <v>PASTRAROATRULGTAPGCONVGAS____16</v>
      </c>
      <c r="C131" t="str">
        <f>_xlfn.XLOOKUP(B131,'NZ50-5_tech_groups'!A:A,'NZ50-5_tech_groups'!B:B)</f>
        <v>NZ50-TRA-5-PASTRA-ROATRULGTAPG</v>
      </c>
      <c r="D131">
        <v>1</v>
      </c>
    </row>
    <row r="132" spans="1:4" x14ac:dyDescent="0.25">
      <c r="A132" t="s">
        <v>0</v>
      </c>
      <c r="B132" t="str">
        <f>'Technology share'!F133</f>
        <v>PASTRAROATRULGTAPGCONVGAS____23</v>
      </c>
      <c r="C132" t="str">
        <f>_xlfn.XLOOKUP(B132,'NZ50-5_tech_groups'!A:A,'NZ50-5_tech_groups'!B:B)</f>
        <v>NZ50-TRA-5-PASTRA-ROATRULGTAPG</v>
      </c>
      <c r="D132">
        <v>1</v>
      </c>
    </row>
    <row r="133" spans="1:4" x14ac:dyDescent="0.25">
      <c r="A133" t="s">
        <v>0</v>
      </c>
      <c r="B133" t="str">
        <f>'Technology share'!F134</f>
        <v>PASTRAROATRULGTAPGCONVNGA____16</v>
      </c>
      <c r="C133" t="str">
        <f>_xlfn.XLOOKUP(B133,'NZ50-5_tech_groups'!A:A,'NZ50-5_tech_groups'!B:B)</f>
        <v>NZ50-TRA-5-PASTRA-ROATRULGTAPG</v>
      </c>
      <c r="D133">
        <v>1</v>
      </c>
    </row>
    <row r="134" spans="1:4" x14ac:dyDescent="0.25">
      <c r="A134" t="s">
        <v>0</v>
      </c>
      <c r="B134" t="str">
        <f>'Technology share'!F135</f>
        <v>PASTRAROATRULGTAPGCONVNGA____23</v>
      </c>
      <c r="C134" t="str">
        <f>_xlfn.XLOOKUP(B134,'NZ50-5_tech_groups'!A:A,'NZ50-5_tech_groups'!B:B)</f>
        <v>NZ50-TRA-5-PASTRA-ROATRULGTAPG</v>
      </c>
      <c r="D134">
        <v>1</v>
      </c>
    </row>
    <row r="135" spans="1:4" x14ac:dyDescent="0.25">
      <c r="A135" t="s">
        <v>0</v>
      </c>
      <c r="B135" t="str">
        <f>'Technology share'!F136</f>
        <v>PASTRAROATRULGTAPGCONVNGABIF_23</v>
      </c>
      <c r="C135" t="str">
        <f>_xlfn.XLOOKUP(B135,'NZ50-5_tech_groups'!A:A,'NZ50-5_tech_groups'!B:B)</f>
        <v>NZ50-TRA-5-PASTRA-ROATRULGTAPG</v>
      </c>
      <c r="D135">
        <v>1</v>
      </c>
    </row>
    <row r="136" spans="1:4" x14ac:dyDescent="0.25">
      <c r="A136" t="s">
        <v>0</v>
      </c>
      <c r="B136" t="str">
        <f>'Technology share'!F137</f>
        <v>PASTRAROATRULGTAPGCONVPRO____16</v>
      </c>
      <c r="C136" t="str">
        <f>_xlfn.XLOOKUP(B136,'NZ50-5_tech_groups'!A:A,'NZ50-5_tech_groups'!B:B)</f>
        <v>NZ50-TRA-5-PASTRA-ROATRULGTAPG</v>
      </c>
      <c r="D136">
        <v>1</v>
      </c>
    </row>
    <row r="137" spans="1:4" x14ac:dyDescent="0.25">
      <c r="A137" t="s">
        <v>0</v>
      </c>
      <c r="B137" t="str">
        <f>'Technology share'!F138</f>
        <v>PASTRAROATRULGTAPGCONVPRO____23</v>
      </c>
      <c r="C137" t="str">
        <f>_xlfn.XLOOKUP(B137,'NZ50-5_tech_groups'!A:A,'NZ50-5_tech_groups'!B:B)</f>
        <v>NZ50-TRA-5-PASTRA-ROATRULGTAPG</v>
      </c>
      <c r="D137">
        <v>1</v>
      </c>
    </row>
    <row r="138" spans="1:4" x14ac:dyDescent="0.25">
      <c r="A138" t="s">
        <v>0</v>
      </c>
      <c r="B138" t="str">
        <f>'Technology share'!F139</f>
        <v>PASTRAROATRULGTAPGCONVPROBIF_23</v>
      </c>
      <c r="C138" t="str">
        <f>_xlfn.XLOOKUP(B138,'NZ50-5_tech_groups'!A:A,'NZ50-5_tech_groups'!B:B)</f>
        <v>NZ50-TRA-5-PASTRA-ROATRULGTAPG</v>
      </c>
      <c r="D138">
        <v>1</v>
      </c>
    </row>
    <row r="139" spans="1:4" x14ac:dyDescent="0.25">
      <c r="A139" t="s">
        <v>0</v>
      </c>
      <c r="B139" t="str">
        <f>'Technology share'!F140</f>
        <v>PASTRAROATRULGTAPGCONVRDSL____23</v>
      </c>
      <c r="C139" t="str">
        <f>_xlfn.XLOOKUP(B139,'NZ50-5_tech_groups'!A:A,'NZ50-5_tech_groups'!B:B)</f>
        <v>NZ50-TRA-5-PASTRA-ROATRULGTAPG</v>
      </c>
      <c r="D139">
        <v>1</v>
      </c>
    </row>
    <row r="140" spans="1:4" x14ac:dyDescent="0.25">
      <c r="A140" t="s">
        <v>0</v>
      </c>
      <c r="B140" t="str">
        <f>'Technology share'!F141</f>
        <v>PASTRAROATRULGTAPGHYBDSL____23</v>
      </c>
      <c r="C140" t="str">
        <f>_xlfn.XLOOKUP(B140,'NZ50-5_tech_groups'!A:A,'NZ50-5_tech_groups'!B:B)</f>
        <v>NZ50-TRA-5-PASTRA-ROATRULGTAPG</v>
      </c>
      <c r="D140">
        <v>1</v>
      </c>
    </row>
    <row r="141" spans="1:4" x14ac:dyDescent="0.25">
      <c r="A141" t="s">
        <v>0</v>
      </c>
      <c r="B141" t="str">
        <f>'Technology share'!F142</f>
        <v>PASTRAROATRULGTAPGHYBGAS____23</v>
      </c>
      <c r="C141" t="str">
        <f>_xlfn.XLOOKUP(B141,'NZ50-5_tech_groups'!A:A,'NZ50-5_tech_groups'!B:B)</f>
        <v>NZ50-TRA-5-PASTRA-ROATRULGTAPG</v>
      </c>
      <c r="D141">
        <v>1</v>
      </c>
    </row>
    <row r="142" spans="1:4" x14ac:dyDescent="0.25">
      <c r="A142" t="s">
        <v>0</v>
      </c>
      <c r="B142" t="str">
        <f>'Technology share'!F143</f>
        <v>PASTRAROATRULGTAPGHYBRDSL____23</v>
      </c>
      <c r="C142" t="str">
        <f>_xlfn.XLOOKUP(B142,'NZ50-5_tech_groups'!A:A,'NZ50-5_tech_groups'!B:B)</f>
        <v>NZ50-TRA-5-PASTRA-ROATRULGTAPG</v>
      </c>
      <c r="D142">
        <v>1</v>
      </c>
    </row>
    <row r="143" spans="1:4" x14ac:dyDescent="0.25">
      <c r="A143" t="s">
        <v>0</v>
      </c>
      <c r="B143" t="str">
        <f>'Technology share'!F144</f>
        <v>PASTRAROATRULGTAPGPHEVGASELC_23</v>
      </c>
      <c r="C143" t="str">
        <f>_xlfn.XLOOKUP(B143,'NZ50-5_tech_groups'!A:A,'NZ50-5_tech_groups'!B:B)</f>
        <v>NZ50-TRA-5-PASTRA-ROATRULGTAPG</v>
      </c>
      <c r="D143">
        <v>1</v>
      </c>
    </row>
    <row r="144" spans="1:4" x14ac:dyDescent="0.25">
      <c r="A144" t="s">
        <v>0</v>
      </c>
      <c r="B144" t="str">
        <f>'Technology share'!F145</f>
        <v>PASTRAROATRULGTRSHCONVNGA_EX</v>
      </c>
      <c r="C144" t="str">
        <f>_xlfn.XLOOKUP(B144,'NZ50-5_tech_groups'!A:A,'NZ50-5_tech_groups'!B:B)</f>
        <v>NZ50-TRA-5-PASTRA-ROATRULGTRSH</v>
      </c>
      <c r="D144">
        <v>1</v>
      </c>
    </row>
    <row r="145" spans="1:4" x14ac:dyDescent="0.25">
      <c r="A145" t="s">
        <v>0</v>
      </c>
      <c r="B145" t="str">
        <f>'Technology share'!F146</f>
        <v>PASTRAROATRULGTRSHCONVGAS_EX</v>
      </c>
      <c r="C145" t="str">
        <f>_xlfn.XLOOKUP(B145,'NZ50-5_tech_groups'!A:A,'NZ50-5_tech_groups'!B:B)</f>
        <v>NZ50-TRA-5-PASTRA-ROATRULGTRSH</v>
      </c>
      <c r="D145">
        <v>1</v>
      </c>
    </row>
    <row r="146" spans="1:4" x14ac:dyDescent="0.25">
      <c r="A146" t="s">
        <v>0</v>
      </c>
      <c r="B146" t="str">
        <f>'Technology share'!F147</f>
        <v>PASTRAROATRULGTRSHCONVDSL_EX</v>
      </c>
      <c r="C146" t="str">
        <f>_xlfn.XLOOKUP(B146,'NZ50-5_tech_groups'!A:A,'NZ50-5_tech_groups'!B:B)</f>
        <v>NZ50-TRA-5-PASTRA-ROATRULGTRSH</v>
      </c>
      <c r="D146">
        <v>1</v>
      </c>
    </row>
    <row r="147" spans="1:4" x14ac:dyDescent="0.25">
      <c r="A147" t="s">
        <v>0</v>
      </c>
      <c r="B147" t="str">
        <f>'Technology share'!F148</f>
        <v>PASTRAROATRULGTRSHCONVPRO_EX</v>
      </c>
      <c r="C147" t="str">
        <f>_xlfn.XLOOKUP(B147,'NZ50-5_tech_groups'!A:A,'NZ50-5_tech_groups'!B:B)</f>
        <v>NZ50-TRA-5-PASTRA-ROATRULGTRSH</v>
      </c>
      <c r="D147">
        <v>1</v>
      </c>
    </row>
    <row r="148" spans="1:4" x14ac:dyDescent="0.25">
      <c r="A148" t="s">
        <v>0</v>
      </c>
      <c r="B148" t="str">
        <f>'Technology share'!F149</f>
        <v>PASTRAROATRULGTRSHBEV320BELC____23</v>
      </c>
      <c r="C148" t="str">
        <f>_xlfn.XLOOKUP(B148,'NZ50-5_tech_groups'!A:A,'NZ50-5_tech_groups'!B:B)</f>
        <v>NZ50-TRA-5-PASTRA-ROATRULGTRSH</v>
      </c>
      <c r="D148">
        <v>1</v>
      </c>
    </row>
    <row r="149" spans="1:4" x14ac:dyDescent="0.25">
      <c r="A149" t="s">
        <v>0</v>
      </c>
      <c r="B149" t="str">
        <f>'Technology share'!F150</f>
        <v>PASTRAROATRULGTRSHBEV480BELC____23</v>
      </c>
      <c r="C149" t="str">
        <f>_xlfn.XLOOKUP(B149,'NZ50-5_tech_groups'!A:A,'NZ50-5_tech_groups'!B:B)</f>
        <v>NZ50-TRA-5-PASTRA-ROATRULGTRSH</v>
      </c>
      <c r="D149">
        <v>1</v>
      </c>
    </row>
    <row r="150" spans="1:4" x14ac:dyDescent="0.25">
      <c r="A150" t="s">
        <v>0</v>
      </c>
      <c r="B150" t="str">
        <f>'Technology share'!F151</f>
        <v>PASTRAROATRULGTRSHBEV640BELC____23</v>
      </c>
      <c r="C150" t="str">
        <f>_xlfn.XLOOKUP(B150,'NZ50-5_tech_groups'!A:A,'NZ50-5_tech_groups'!B:B)</f>
        <v>NZ50-TRA-5-PASTRA-ROATRULGTRSH</v>
      </c>
      <c r="D150">
        <v>1</v>
      </c>
    </row>
    <row r="151" spans="1:4" x14ac:dyDescent="0.25">
      <c r="A151" t="s">
        <v>0</v>
      </c>
      <c r="B151" t="str">
        <f>'Technology share'!F152</f>
        <v>PASTRAROATRULGTRSHCELLHH2____23</v>
      </c>
      <c r="C151" t="str">
        <f>_xlfn.XLOOKUP(B151,'NZ50-5_tech_groups'!A:A,'NZ50-5_tech_groups'!B:B)</f>
        <v>NZ50-TRA-5-PASTRA-ROATRULGTRSH</v>
      </c>
      <c r="D151">
        <v>1</v>
      </c>
    </row>
    <row r="152" spans="1:4" x14ac:dyDescent="0.25">
      <c r="A152" t="s">
        <v>0</v>
      </c>
      <c r="B152" t="str">
        <f>'Technology share'!F153</f>
        <v>PASTRAROATRULGTRSHCONVDSL____16</v>
      </c>
      <c r="C152" t="str">
        <f>_xlfn.XLOOKUP(B152,'NZ50-5_tech_groups'!A:A,'NZ50-5_tech_groups'!B:B)</f>
        <v>NZ50-TRA-5-PASTRA-ROATRULGTRSH</v>
      </c>
      <c r="D152">
        <v>1</v>
      </c>
    </row>
    <row r="153" spans="1:4" x14ac:dyDescent="0.25">
      <c r="A153" t="s">
        <v>0</v>
      </c>
      <c r="B153" t="str">
        <f>'Technology share'!F154</f>
        <v>PASTRAROATRULGTRSHCONVDSL____23</v>
      </c>
      <c r="C153" t="str">
        <f>_xlfn.XLOOKUP(B153,'NZ50-5_tech_groups'!A:A,'NZ50-5_tech_groups'!B:B)</f>
        <v>NZ50-TRA-5-PASTRA-ROATRULGTRSH</v>
      </c>
      <c r="D153">
        <v>1</v>
      </c>
    </row>
    <row r="154" spans="1:4" x14ac:dyDescent="0.25">
      <c r="A154" t="s">
        <v>0</v>
      </c>
      <c r="B154" t="str">
        <f>'Technology share'!F155</f>
        <v>PASTRAROATRULGTRSHCONVGAS____16</v>
      </c>
      <c r="C154" t="str">
        <f>_xlfn.XLOOKUP(B154,'NZ50-5_tech_groups'!A:A,'NZ50-5_tech_groups'!B:B)</f>
        <v>NZ50-TRA-5-PASTRA-ROATRULGTRSH</v>
      </c>
      <c r="D154">
        <v>1</v>
      </c>
    </row>
    <row r="155" spans="1:4" x14ac:dyDescent="0.25">
      <c r="A155" t="s">
        <v>0</v>
      </c>
      <c r="B155" t="str">
        <f>'Technology share'!F156</f>
        <v>PASTRAROATRULGTRSHCONVGAS____23</v>
      </c>
      <c r="C155" t="str">
        <f>_xlfn.XLOOKUP(B155,'NZ50-5_tech_groups'!A:A,'NZ50-5_tech_groups'!B:B)</f>
        <v>NZ50-TRA-5-PASTRA-ROATRULGTRSH</v>
      </c>
      <c r="D155">
        <v>1</v>
      </c>
    </row>
    <row r="156" spans="1:4" x14ac:dyDescent="0.25">
      <c r="A156" t="s">
        <v>0</v>
      </c>
      <c r="B156" t="str">
        <f>'Technology share'!F157</f>
        <v>PASTRAROATRULGTRSHCONVNGA____16</v>
      </c>
      <c r="C156" t="str">
        <f>_xlfn.XLOOKUP(B156,'NZ50-5_tech_groups'!A:A,'NZ50-5_tech_groups'!B:B)</f>
        <v>NZ50-TRA-5-PASTRA-ROATRULGTRSH</v>
      </c>
      <c r="D156">
        <v>1</v>
      </c>
    </row>
    <row r="157" spans="1:4" x14ac:dyDescent="0.25">
      <c r="A157" t="s">
        <v>0</v>
      </c>
      <c r="B157" t="str">
        <f>'Technology share'!F158</f>
        <v>PASTRAROATRULGTRSHCONVNGA____23</v>
      </c>
      <c r="C157" t="str">
        <f>_xlfn.XLOOKUP(B157,'NZ50-5_tech_groups'!A:A,'NZ50-5_tech_groups'!B:B)</f>
        <v>NZ50-TRA-5-PASTRA-ROATRULGTRSH</v>
      </c>
      <c r="D157">
        <v>1</v>
      </c>
    </row>
    <row r="158" spans="1:4" x14ac:dyDescent="0.25">
      <c r="A158" t="s">
        <v>0</v>
      </c>
      <c r="B158" t="str">
        <f>'Technology share'!F159</f>
        <v>PASTRAROATRULGTRSHCONVNGABIF_23</v>
      </c>
      <c r="C158" t="str">
        <f>_xlfn.XLOOKUP(B158,'NZ50-5_tech_groups'!A:A,'NZ50-5_tech_groups'!B:B)</f>
        <v>NZ50-TRA-5-PASTRA-ROATRULGTRSH</v>
      </c>
      <c r="D158">
        <v>1</v>
      </c>
    </row>
    <row r="159" spans="1:4" x14ac:dyDescent="0.25">
      <c r="A159" t="s">
        <v>0</v>
      </c>
      <c r="B159" t="str">
        <f>'Technology share'!F160</f>
        <v>PASTRAROATRULGTRSHCONVPRO____16</v>
      </c>
      <c r="C159" t="str">
        <f>_xlfn.XLOOKUP(B159,'NZ50-5_tech_groups'!A:A,'NZ50-5_tech_groups'!B:B)</f>
        <v>NZ50-TRA-5-PASTRA-ROATRULGTRSH</v>
      </c>
      <c r="D159">
        <v>1</v>
      </c>
    </row>
    <row r="160" spans="1:4" x14ac:dyDescent="0.25">
      <c r="A160" t="s">
        <v>0</v>
      </c>
      <c r="B160" t="str">
        <f>'Technology share'!F161</f>
        <v>PASTRAROATRULGTRSHCONVPRO____23</v>
      </c>
      <c r="C160" t="str">
        <f>_xlfn.XLOOKUP(B160,'NZ50-5_tech_groups'!A:A,'NZ50-5_tech_groups'!B:B)</f>
        <v>NZ50-TRA-5-PASTRA-ROATRULGTRSH</v>
      </c>
      <c r="D160">
        <v>1</v>
      </c>
    </row>
    <row r="161" spans="1:4" x14ac:dyDescent="0.25">
      <c r="A161" t="s">
        <v>0</v>
      </c>
      <c r="B161" t="str">
        <f>'Technology share'!F162</f>
        <v>PASTRAROATRULGTRSHCONVPROBIF_23</v>
      </c>
      <c r="C161" t="str">
        <f>_xlfn.XLOOKUP(B161,'NZ50-5_tech_groups'!A:A,'NZ50-5_tech_groups'!B:B)</f>
        <v>NZ50-TRA-5-PASTRA-ROATRULGTRSH</v>
      </c>
      <c r="D161">
        <v>1</v>
      </c>
    </row>
    <row r="162" spans="1:4" x14ac:dyDescent="0.25">
      <c r="A162" t="s">
        <v>0</v>
      </c>
      <c r="B162" t="str">
        <f>'Technology share'!F163</f>
        <v>PASTRAROATRULGTRSHCONVRDSL____23</v>
      </c>
      <c r="C162" t="str">
        <f>_xlfn.XLOOKUP(B162,'NZ50-5_tech_groups'!A:A,'NZ50-5_tech_groups'!B:B)</f>
        <v>NZ50-TRA-5-PASTRA-ROATRULGTRSH</v>
      </c>
      <c r="D162">
        <v>1</v>
      </c>
    </row>
    <row r="163" spans="1:4" x14ac:dyDescent="0.25">
      <c r="A163" t="s">
        <v>0</v>
      </c>
      <c r="B163" t="str">
        <f>'Technology share'!F164</f>
        <v>PASTRAROATRULGTRSHHYBDSL____23</v>
      </c>
      <c r="C163" t="str">
        <f>_xlfn.XLOOKUP(B163,'NZ50-5_tech_groups'!A:A,'NZ50-5_tech_groups'!B:B)</f>
        <v>NZ50-TRA-5-PASTRA-ROATRULGTRSH</v>
      </c>
      <c r="D163">
        <v>1</v>
      </c>
    </row>
    <row r="164" spans="1:4" x14ac:dyDescent="0.25">
      <c r="A164" t="s">
        <v>0</v>
      </c>
      <c r="B164" t="str">
        <f>'Technology share'!F165</f>
        <v>PASTRAROATRULGTRSHHYBGAS____23</v>
      </c>
      <c r="C164" t="str">
        <f>_xlfn.XLOOKUP(B164,'NZ50-5_tech_groups'!A:A,'NZ50-5_tech_groups'!B:B)</f>
        <v>NZ50-TRA-5-PASTRA-ROATRULGTRSH</v>
      </c>
      <c r="D164">
        <v>1</v>
      </c>
    </row>
    <row r="165" spans="1:4" x14ac:dyDescent="0.25">
      <c r="A165" t="s">
        <v>0</v>
      </c>
      <c r="B165" t="str">
        <f>'Technology share'!F166</f>
        <v>PASTRAROATRULGTRSHHYBRDSL____23</v>
      </c>
      <c r="C165" t="str">
        <f>_xlfn.XLOOKUP(B165,'NZ50-5_tech_groups'!A:A,'NZ50-5_tech_groups'!B:B)</f>
        <v>NZ50-TRA-5-PASTRA-ROATRULGTRSH</v>
      </c>
      <c r="D165">
        <v>1</v>
      </c>
    </row>
    <row r="166" spans="1:4" x14ac:dyDescent="0.25">
      <c r="A166" t="s">
        <v>0</v>
      </c>
      <c r="B166" t="str">
        <f>'Technology share'!F167</f>
        <v>PASTRAROATRULGTRSHPHEVGASELC_23</v>
      </c>
      <c r="C166" t="str">
        <f>_xlfn.XLOOKUP(B166,'NZ50-5_tech_groups'!A:A,'NZ50-5_tech_groups'!B:B)</f>
        <v>NZ50-TRA-5-PASTRA-ROATRULGTRSH</v>
      </c>
      <c r="D166">
        <v>1</v>
      </c>
    </row>
    <row r="167" spans="1:4" x14ac:dyDescent="0.25">
      <c r="A167" t="s">
        <v>0</v>
      </c>
      <c r="B167" t="str">
        <f>'Technology share'!F168</f>
        <v>PASTRAROATRULGTTAXCONVNGA_EX</v>
      </c>
      <c r="C167" t="str">
        <f>_xlfn.XLOOKUP(B167,'NZ50-5_tech_groups'!A:A,'NZ50-5_tech_groups'!B:B)</f>
        <v>NZ50-TRA-5-PASTRA-ROATRULGTTAX</v>
      </c>
      <c r="D167">
        <v>1</v>
      </c>
    </row>
    <row r="168" spans="1:4" x14ac:dyDescent="0.25">
      <c r="A168" t="s">
        <v>0</v>
      </c>
      <c r="B168" t="str">
        <f>'Technology share'!F169</f>
        <v>PASTRAROATRULGTTAXCONVGAS_EX</v>
      </c>
      <c r="C168" t="str">
        <f>_xlfn.XLOOKUP(B168,'NZ50-5_tech_groups'!A:A,'NZ50-5_tech_groups'!B:B)</f>
        <v>NZ50-TRA-5-PASTRA-ROATRULGTTAX</v>
      </c>
      <c r="D168">
        <v>1</v>
      </c>
    </row>
    <row r="169" spans="1:4" x14ac:dyDescent="0.25">
      <c r="A169" t="s">
        <v>0</v>
      </c>
      <c r="B169" t="str">
        <f>'Technology share'!F170</f>
        <v>PASTRAROATRULGTTAXCONVDSL_EX</v>
      </c>
      <c r="C169" t="str">
        <f>_xlfn.XLOOKUP(B169,'NZ50-5_tech_groups'!A:A,'NZ50-5_tech_groups'!B:B)</f>
        <v>NZ50-TRA-5-PASTRA-ROATRULGTTAX</v>
      </c>
      <c r="D169">
        <v>1</v>
      </c>
    </row>
    <row r="170" spans="1:4" x14ac:dyDescent="0.25">
      <c r="A170" t="s">
        <v>0</v>
      </c>
      <c r="B170" t="str">
        <f>'Technology share'!F171</f>
        <v>PASTRAROATRULGTTAXCONVPRO_EX</v>
      </c>
      <c r="C170" t="str">
        <f>_xlfn.XLOOKUP(B170,'NZ50-5_tech_groups'!A:A,'NZ50-5_tech_groups'!B:B)</f>
        <v>NZ50-TRA-5-PASTRA-ROATRULGTTAX</v>
      </c>
      <c r="D170">
        <v>1</v>
      </c>
    </row>
    <row r="171" spans="1:4" x14ac:dyDescent="0.25">
      <c r="A171" t="s">
        <v>0</v>
      </c>
      <c r="B171" t="str">
        <f>'Technology share'!F172</f>
        <v>PASTRAROATRULGTTAXBEV320BELC____23</v>
      </c>
      <c r="C171" t="str">
        <f>_xlfn.XLOOKUP(B171,'NZ50-5_tech_groups'!A:A,'NZ50-5_tech_groups'!B:B)</f>
        <v>NZ50-TRA-5-PASTRA-ROATRULGTTAX</v>
      </c>
      <c r="D171">
        <v>1</v>
      </c>
    </row>
    <row r="172" spans="1:4" x14ac:dyDescent="0.25">
      <c r="A172" t="s">
        <v>0</v>
      </c>
      <c r="B172" t="str">
        <f>'Technology share'!F173</f>
        <v>PASTRAROATRULGTTAXBEV480BELC____23</v>
      </c>
      <c r="C172" t="str">
        <f>_xlfn.XLOOKUP(B172,'NZ50-5_tech_groups'!A:A,'NZ50-5_tech_groups'!B:B)</f>
        <v>NZ50-TRA-5-PASTRA-ROATRULGTTAX</v>
      </c>
      <c r="D172">
        <v>1</v>
      </c>
    </row>
    <row r="173" spans="1:4" x14ac:dyDescent="0.25">
      <c r="A173" t="s">
        <v>0</v>
      </c>
      <c r="B173" t="str">
        <f>'Technology share'!F174</f>
        <v>PASTRAROATRULGTTAXBEV640BELC____23</v>
      </c>
      <c r="C173" t="str">
        <f>_xlfn.XLOOKUP(B173,'NZ50-5_tech_groups'!A:A,'NZ50-5_tech_groups'!B:B)</f>
        <v>NZ50-TRA-5-PASTRA-ROATRULGTTAX</v>
      </c>
      <c r="D173">
        <v>1</v>
      </c>
    </row>
    <row r="174" spans="1:4" x14ac:dyDescent="0.25">
      <c r="A174" t="s">
        <v>0</v>
      </c>
      <c r="B174" t="str">
        <f>'Technology share'!F175</f>
        <v>PASTRAROATRULGTTAXCELLHH2____23</v>
      </c>
      <c r="C174" t="str">
        <f>_xlfn.XLOOKUP(B174,'NZ50-5_tech_groups'!A:A,'NZ50-5_tech_groups'!B:B)</f>
        <v>NZ50-TRA-5-PASTRA-ROATRULGTTAX</v>
      </c>
      <c r="D174">
        <v>1</v>
      </c>
    </row>
    <row r="175" spans="1:4" x14ac:dyDescent="0.25">
      <c r="A175" t="s">
        <v>0</v>
      </c>
      <c r="B175" t="str">
        <f>'Technology share'!F176</f>
        <v>PASTRAROATRULGTTAXCONVDSL____16</v>
      </c>
      <c r="C175" t="str">
        <f>_xlfn.XLOOKUP(B175,'NZ50-5_tech_groups'!A:A,'NZ50-5_tech_groups'!B:B)</f>
        <v>NZ50-TRA-5-PASTRA-ROATRULGTTAX</v>
      </c>
      <c r="D175">
        <v>1</v>
      </c>
    </row>
    <row r="176" spans="1:4" x14ac:dyDescent="0.25">
      <c r="A176" t="s">
        <v>0</v>
      </c>
      <c r="B176" t="str">
        <f>'Technology share'!F177</f>
        <v>PASTRAROATRULGTTAXCONVDSL____23</v>
      </c>
      <c r="C176" t="str">
        <f>_xlfn.XLOOKUP(B176,'NZ50-5_tech_groups'!A:A,'NZ50-5_tech_groups'!B:B)</f>
        <v>NZ50-TRA-5-PASTRA-ROATRULGTTAX</v>
      </c>
      <c r="D176">
        <v>1</v>
      </c>
    </row>
    <row r="177" spans="1:4" x14ac:dyDescent="0.25">
      <c r="A177" t="s">
        <v>0</v>
      </c>
      <c r="B177" t="str">
        <f>'Technology share'!F178</f>
        <v>PASTRAROATRULGTTAXCONVGAS____16</v>
      </c>
      <c r="C177" t="str">
        <f>_xlfn.XLOOKUP(B177,'NZ50-5_tech_groups'!A:A,'NZ50-5_tech_groups'!B:B)</f>
        <v>NZ50-TRA-5-PASTRA-ROATRULGTTAX</v>
      </c>
      <c r="D177">
        <v>1</v>
      </c>
    </row>
    <row r="178" spans="1:4" x14ac:dyDescent="0.25">
      <c r="A178" t="s">
        <v>0</v>
      </c>
      <c r="B178" t="str">
        <f>'Technology share'!F179</f>
        <v>PASTRAROATRULGTTAXCONVGAS____23</v>
      </c>
      <c r="C178" t="str">
        <f>_xlfn.XLOOKUP(B178,'NZ50-5_tech_groups'!A:A,'NZ50-5_tech_groups'!B:B)</f>
        <v>NZ50-TRA-5-PASTRA-ROATRULGTTAX</v>
      </c>
      <c r="D178">
        <v>1</v>
      </c>
    </row>
    <row r="179" spans="1:4" x14ac:dyDescent="0.25">
      <c r="A179" t="s">
        <v>0</v>
      </c>
      <c r="B179" t="str">
        <f>'Technology share'!F180</f>
        <v>PASTRAROATRULGTTAXCONVNGA____16</v>
      </c>
      <c r="C179" t="str">
        <f>_xlfn.XLOOKUP(B179,'NZ50-5_tech_groups'!A:A,'NZ50-5_tech_groups'!B:B)</f>
        <v>NZ50-TRA-5-PASTRA-ROATRULGTTAX</v>
      </c>
      <c r="D179">
        <v>1</v>
      </c>
    </row>
    <row r="180" spans="1:4" x14ac:dyDescent="0.25">
      <c r="A180" t="s">
        <v>0</v>
      </c>
      <c r="B180" t="str">
        <f>'Technology share'!F181</f>
        <v>PASTRAROATRULGTTAXCONVNGA____23</v>
      </c>
      <c r="C180" t="str">
        <f>_xlfn.XLOOKUP(B180,'NZ50-5_tech_groups'!A:A,'NZ50-5_tech_groups'!B:B)</f>
        <v>NZ50-TRA-5-PASTRA-ROATRULGTTAX</v>
      </c>
      <c r="D180">
        <v>1</v>
      </c>
    </row>
    <row r="181" spans="1:4" x14ac:dyDescent="0.25">
      <c r="A181" t="s">
        <v>0</v>
      </c>
      <c r="B181" t="str">
        <f>'Technology share'!F182</f>
        <v>PASTRAROATRULGTTAXCONVNGABIF_23</v>
      </c>
      <c r="C181" t="str">
        <f>_xlfn.XLOOKUP(B181,'NZ50-5_tech_groups'!A:A,'NZ50-5_tech_groups'!B:B)</f>
        <v>NZ50-TRA-5-PASTRA-ROATRULGTTAX</v>
      </c>
      <c r="D181">
        <v>1</v>
      </c>
    </row>
    <row r="182" spans="1:4" x14ac:dyDescent="0.25">
      <c r="A182" t="s">
        <v>0</v>
      </c>
      <c r="B182" t="str">
        <f>'Technology share'!F183</f>
        <v>PASTRAROATRULGTTAXCONVPRO____16</v>
      </c>
      <c r="C182" t="str">
        <f>_xlfn.XLOOKUP(B182,'NZ50-5_tech_groups'!A:A,'NZ50-5_tech_groups'!B:B)</f>
        <v>NZ50-TRA-5-PASTRA-ROATRULGTTAX</v>
      </c>
      <c r="D182">
        <v>1</v>
      </c>
    </row>
    <row r="183" spans="1:4" x14ac:dyDescent="0.25">
      <c r="A183" t="s">
        <v>0</v>
      </c>
      <c r="B183" t="str">
        <f>'Technology share'!F184</f>
        <v>PASTRAROATRULGTTAXCONVPRO____23</v>
      </c>
      <c r="C183" t="str">
        <f>_xlfn.XLOOKUP(B183,'NZ50-5_tech_groups'!A:A,'NZ50-5_tech_groups'!B:B)</f>
        <v>NZ50-TRA-5-PASTRA-ROATRULGTTAX</v>
      </c>
      <c r="D183">
        <v>1</v>
      </c>
    </row>
    <row r="184" spans="1:4" x14ac:dyDescent="0.25">
      <c r="A184" t="s">
        <v>0</v>
      </c>
      <c r="B184" t="str">
        <f>'Technology share'!F185</f>
        <v>PASTRAROATRULGTTAXCONVPROBIF_23</v>
      </c>
      <c r="C184" t="str">
        <f>_xlfn.XLOOKUP(B184,'NZ50-5_tech_groups'!A:A,'NZ50-5_tech_groups'!B:B)</f>
        <v>NZ50-TRA-5-PASTRA-ROATRULGTTAX</v>
      </c>
      <c r="D184">
        <v>1</v>
      </c>
    </row>
    <row r="185" spans="1:4" x14ac:dyDescent="0.25">
      <c r="A185" t="s">
        <v>0</v>
      </c>
      <c r="B185" t="str">
        <f>'Technology share'!F186</f>
        <v>PASTRAROATRULGTTAXCONVRDSL____23</v>
      </c>
      <c r="C185" t="str">
        <f>_xlfn.XLOOKUP(B185,'NZ50-5_tech_groups'!A:A,'NZ50-5_tech_groups'!B:B)</f>
        <v>NZ50-TRA-5-PASTRA-ROATRULGTTAX</v>
      </c>
      <c r="D185">
        <v>1</v>
      </c>
    </row>
    <row r="186" spans="1:4" x14ac:dyDescent="0.25">
      <c r="A186" t="s">
        <v>0</v>
      </c>
      <c r="B186" t="str">
        <f>'Technology share'!F187</f>
        <v>PASTRAROATRULGTTAXHYBDSL____23</v>
      </c>
      <c r="C186" t="str">
        <f>_xlfn.XLOOKUP(B186,'NZ50-5_tech_groups'!A:A,'NZ50-5_tech_groups'!B:B)</f>
        <v>NZ50-TRA-5-PASTRA-ROATRULGTTAX</v>
      </c>
      <c r="D186">
        <v>1</v>
      </c>
    </row>
    <row r="187" spans="1:4" x14ac:dyDescent="0.25">
      <c r="A187" t="s">
        <v>0</v>
      </c>
      <c r="B187" t="str">
        <f>'Technology share'!F188</f>
        <v>PASTRAROATRULGTTAXHYBGAS____23</v>
      </c>
      <c r="C187" t="str">
        <f>_xlfn.XLOOKUP(B187,'NZ50-5_tech_groups'!A:A,'NZ50-5_tech_groups'!B:B)</f>
        <v>NZ50-TRA-5-PASTRA-ROATRULGTTAX</v>
      </c>
      <c r="D187">
        <v>1</v>
      </c>
    </row>
    <row r="188" spans="1:4" x14ac:dyDescent="0.25">
      <c r="A188" t="s">
        <v>0</v>
      </c>
      <c r="B188" t="str">
        <f>'Technology share'!F189</f>
        <v>PASTRAROATRULGTTAXHYBRDSL____23</v>
      </c>
      <c r="C188" t="str">
        <f>_xlfn.XLOOKUP(B188,'NZ50-5_tech_groups'!A:A,'NZ50-5_tech_groups'!B:B)</f>
        <v>NZ50-TRA-5-PASTRA-ROATRULGTTAX</v>
      </c>
      <c r="D188">
        <v>1</v>
      </c>
    </row>
    <row r="189" spans="1:4" x14ac:dyDescent="0.25">
      <c r="A189" t="s">
        <v>0</v>
      </c>
      <c r="B189" t="str">
        <f>'Technology share'!F190</f>
        <v>PASTRAROATRULGTTAXPHEVGASELC_23</v>
      </c>
      <c r="C189" t="str">
        <f>_xlfn.XLOOKUP(B189,'NZ50-5_tech_groups'!A:A,'NZ50-5_tech_groups'!B:B)</f>
        <v>NZ50-TRA-5-PASTRA-ROATRULGTTAX</v>
      </c>
      <c r="D18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565"/>
  <sheetViews>
    <sheetView tabSelected="1" topLeftCell="A359" workbookViewId="0">
      <selection activeCell="P384" sqref="P384"/>
    </sheetView>
  </sheetViews>
  <sheetFormatPr defaultRowHeight="15" x14ac:dyDescent="0.25"/>
  <cols>
    <col min="4" max="4" width="40.5703125" bestFit="1" customWidth="1"/>
    <col min="5" max="5" width="32.5703125" bestFit="1" customWidth="1"/>
    <col min="6" max="6" width="12.28515625" bestFit="1" customWidth="1"/>
    <col min="7" max="7" width="9.85546875" customWidth="1"/>
  </cols>
  <sheetData>
    <row r="1" spans="1:7" ht="14.25" customHeight="1" x14ac:dyDescent="0.25">
      <c r="A1" t="s">
        <v>17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hidden="1" x14ac:dyDescent="0.25">
      <c r="A2">
        <f>IF(F2=0,0,1)</f>
        <v>0</v>
      </c>
      <c r="B2" t="s">
        <v>0</v>
      </c>
      <c r="C2">
        <v>2040</v>
      </c>
      <c r="D2" t="str">
        <f>'Technology share'!F3</f>
        <v>PASTRAROACAR___ADRCONVNGA_EX</v>
      </c>
      <c r="E2" t="str">
        <f>_xlfn.XLOOKUP(D2,'NZ50-5_tech_groups'!A:A,'NZ50-5_tech_groups'!B:B)</f>
        <v>NZ50-TRA-5-PASTRA-ROACAR___ADR</v>
      </c>
      <c r="F2">
        <f>VLOOKUP(D2,'Technology share'!F:Q,HLOOKUP(C2,'Technology share'!$H$1:$Q$2,2,FALSE),FALSE)</f>
        <v>0</v>
      </c>
    </row>
    <row r="3" spans="1:7" hidden="1" x14ac:dyDescent="0.25">
      <c r="A3">
        <f t="shared" ref="A3:A66" si="0">IF(F3=0,0,1)</f>
        <v>0</v>
      </c>
      <c r="B3" t="s">
        <v>0</v>
      </c>
      <c r="C3">
        <v>2040</v>
      </c>
      <c r="D3" t="str">
        <f>'Technology share'!F4</f>
        <v>PASTRAROACAR___ADRCONVGAS_EX</v>
      </c>
      <c r="E3" t="str">
        <f>_xlfn.XLOOKUP(D3,'NZ50-5_tech_groups'!A:A,'NZ50-5_tech_groups'!B:B)</f>
        <v>NZ50-TRA-5-PASTRA-ROACAR___ADR</v>
      </c>
      <c r="F3">
        <f>VLOOKUP(D3,'Technology share'!F:Q,HLOOKUP(C3,'Technology share'!$H$1:$Q$2,2,FALSE),FALSE)</f>
        <v>0</v>
      </c>
    </row>
    <row r="4" spans="1:7" hidden="1" x14ac:dyDescent="0.25">
      <c r="A4">
        <f t="shared" si="0"/>
        <v>0</v>
      </c>
      <c r="B4" t="s">
        <v>0</v>
      </c>
      <c r="C4">
        <v>2040</v>
      </c>
      <c r="D4" t="str">
        <f>'Technology share'!F5</f>
        <v>PASTRAROACAR___ADRCONVDSL_EX</v>
      </c>
      <c r="E4" t="str">
        <f>_xlfn.XLOOKUP(D4,'NZ50-5_tech_groups'!A:A,'NZ50-5_tech_groups'!B:B)</f>
        <v>NZ50-TRA-5-PASTRA-ROACAR___ADR</v>
      </c>
      <c r="F4">
        <f>VLOOKUP(D4,'Technology share'!F:Q,HLOOKUP(C4,'Technology share'!$H$1:$Q$2,2,FALSE),FALSE)</f>
        <v>0</v>
      </c>
    </row>
    <row r="5" spans="1:7" hidden="1" x14ac:dyDescent="0.25">
      <c r="A5">
        <f t="shared" si="0"/>
        <v>0</v>
      </c>
      <c r="B5" t="s">
        <v>0</v>
      </c>
      <c r="C5">
        <v>2040</v>
      </c>
      <c r="D5" t="str">
        <f>'Technology share'!F6</f>
        <v>PASTRAROACAR___ADRCONVPRO_EX</v>
      </c>
      <c r="E5" t="str">
        <f>_xlfn.XLOOKUP(D5,'NZ50-5_tech_groups'!A:A,'NZ50-5_tech_groups'!B:B)</f>
        <v>NZ50-TRA-5-PASTRA-ROACAR___ADR</v>
      </c>
      <c r="F5">
        <f>VLOOKUP(D5,'Technology share'!F:Q,HLOOKUP(C5,'Technology share'!$H$1:$Q$2,2,FALSE),FALSE)</f>
        <v>0</v>
      </c>
    </row>
    <row r="6" spans="1:7" x14ac:dyDescent="0.25">
      <c r="A6">
        <f t="shared" si="0"/>
        <v>1</v>
      </c>
      <c r="B6" t="s">
        <v>0</v>
      </c>
      <c r="C6">
        <v>2040</v>
      </c>
      <c r="D6" t="str">
        <f>'Technology share'!F7</f>
        <v>PASTRAROACAR___ADRBEV320BELC____23</v>
      </c>
      <c r="E6" t="str">
        <f>_xlfn.XLOOKUP(D6,'NZ50-5_tech_groups'!A:A,'NZ50-5_tech_groups'!B:B)</f>
        <v>NZ50-TRA-5-PASTRA-ROACAR___ADR</v>
      </c>
      <c r="F6">
        <f>VLOOKUP(D6,'Technology share'!F:Q,HLOOKUP(C6,'Technology share'!$H$1:$Q$2,2,FALSE),FALSE)</f>
        <v>0.1</v>
      </c>
    </row>
    <row r="7" spans="1:7" x14ac:dyDescent="0.25">
      <c r="A7">
        <f t="shared" si="0"/>
        <v>1</v>
      </c>
      <c r="B7" t="s">
        <v>0</v>
      </c>
      <c r="C7">
        <v>2040</v>
      </c>
      <c r="D7" t="str">
        <f>'Technology share'!F8</f>
        <v>PASTRAROACAR___ADRBEV480BELC____23</v>
      </c>
      <c r="E7" t="str">
        <f>_xlfn.XLOOKUP(D7,'NZ50-5_tech_groups'!A:A,'NZ50-5_tech_groups'!B:B)</f>
        <v>NZ50-TRA-5-PASTRA-ROACAR___ADR</v>
      </c>
      <c r="F7">
        <f>VLOOKUP(D7,'Technology share'!F:Q,HLOOKUP(C7,'Technology share'!$H$1:$Q$2,2,FALSE),FALSE)</f>
        <v>0.1</v>
      </c>
    </row>
    <row r="8" spans="1:7" x14ac:dyDescent="0.25">
      <c r="A8">
        <f t="shared" si="0"/>
        <v>1</v>
      </c>
      <c r="B8" t="s">
        <v>0</v>
      </c>
      <c r="C8">
        <v>2040</v>
      </c>
      <c r="D8" t="str">
        <f>'Technology share'!F9</f>
        <v>PASTRAROACAR___ADRBEV640BELC____23</v>
      </c>
      <c r="E8" t="str">
        <f>_xlfn.XLOOKUP(D8,'NZ50-5_tech_groups'!A:A,'NZ50-5_tech_groups'!B:B)</f>
        <v>NZ50-TRA-5-PASTRA-ROACAR___ADR</v>
      </c>
      <c r="F8">
        <f>VLOOKUP(D8,'Technology share'!F:Q,HLOOKUP(C8,'Technology share'!$H$1:$Q$2,2,FALSE),FALSE)</f>
        <v>0.1</v>
      </c>
    </row>
    <row r="9" spans="1:7" hidden="1" x14ac:dyDescent="0.25">
      <c r="A9">
        <f t="shared" si="0"/>
        <v>0</v>
      </c>
      <c r="B9" t="s">
        <v>0</v>
      </c>
      <c r="C9">
        <v>2040</v>
      </c>
      <c r="D9" t="str">
        <f>'Technology share'!F10</f>
        <v>PASTRAROACAR___ADRCELLHH2____23</v>
      </c>
      <c r="E9" t="str">
        <f>_xlfn.XLOOKUP(D9,'NZ50-5_tech_groups'!A:A,'NZ50-5_tech_groups'!B:B)</f>
        <v>NZ50-TRA-5-PASTRA-ROACAR___ADR</v>
      </c>
      <c r="F9">
        <f>VLOOKUP(D9,'Technology share'!F:Q,HLOOKUP(C9,'Technology share'!$H$1:$Q$2,2,FALSE),FALSE)</f>
        <v>0</v>
      </c>
    </row>
    <row r="10" spans="1:7" hidden="1" x14ac:dyDescent="0.25">
      <c r="A10">
        <f t="shared" si="0"/>
        <v>0</v>
      </c>
      <c r="B10" t="s">
        <v>0</v>
      </c>
      <c r="C10">
        <v>2040</v>
      </c>
      <c r="D10" t="str">
        <f>'Technology share'!F11</f>
        <v>PASTRAROACAR___ADRCONVDSL____16</v>
      </c>
      <c r="E10" t="str">
        <f>_xlfn.XLOOKUP(D10,'NZ50-5_tech_groups'!A:A,'NZ50-5_tech_groups'!B:B)</f>
        <v>NZ50-TRA-5-PASTRA-ROACAR___ADR</v>
      </c>
      <c r="F10">
        <f>VLOOKUP(D10,'Technology share'!F:Q,HLOOKUP(C10,'Technology share'!$H$1:$Q$2,2,FALSE),FALSE)</f>
        <v>0</v>
      </c>
    </row>
    <row r="11" spans="1:7" hidden="1" x14ac:dyDescent="0.25">
      <c r="A11">
        <f t="shared" si="0"/>
        <v>0</v>
      </c>
      <c r="B11" t="s">
        <v>0</v>
      </c>
      <c r="C11">
        <v>2040</v>
      </c>
      <c r="D11" t="str">
        <f>'Technology share'!F12</f>
        <v>PASTRAROACAR___ADRCONVDSL____23</v>
      </c>
      <c r="E11" t="str">
        <f>_xlfn.XLOOKUP(D11,'NZ50-5_tech_groups'!A:A,'NZ50-5_tech_groups'!B:B)</f>
        <v>NZ50-TRA-5-PASTRA-ROACAR___ADR</v>
      </c>
      <c r="F11">
        <f>VLOOKUP(D11,'Technology share'!F:Q,HLOOKUP(C11,'Technology share'!$H$1:$Q$2,2,FALSE),FALSE)</f>
        <v>0</v>
      </c>
    </row>
    <row r="12" spans="1:7" hidden="1" x14ac:dyDescent="0.25">
      <c r="A12">
        <f t="shared" si="0"/>
        <v>0</v>
      </c>
      <c r="B12" t="s">
        <v>0</v>
      </c>
      <c r="C12">
        <v>2040</v>
      </c>
      <c r="D12" t="str">
        <f>'Technology share'!F13</f>
        <v>PASTRAROACAR___ADRCONVGAS____16</v>
      </c>
      <c r="E12" t="str">
        <f>_xlfn.XLOOKUP(D12,'NZ50-5_tech_groups'!A:A,'NZ50-5_tech_groups'!B:B)</f>
        <v>NZ50-TRA-5-PASTRA-ROACAR___ADR</v>
      </c>
      <c r="F12">
        <f>VLOOKUP(D12,'Technology share'!F:Q,HLOOKUP(C12,'Technology share'!$H$1:$Q$2,2,FALSE),FALSE)</f>
        <v>0</v>
      </c>
    </row>
    <row r="13" spans="1:7" hidden="1" x14ac:dyDescent="0.25">
      <c r="A13">
        <f t="shared" si="0"/>
        <v>0</v>
      </c>
      <c r="B13" t="s">
        <v>0</v>
      </c>
      <c r="C13">
        <v>2040</v>
      </c>
      <c r="D13" t="str">
        <f>'Technology share'!F14</f>
        <v>PASTRAROACAR___ADRCONVGAS____23</v>
      </c>
      <c r="E13" t="str">
        <f>_xlfn.XLOOKUP(D13,'NZ50-5_tech_groups'!A:A,'NZ50-5_tech_groups'!B:B)</f>
        <v>NZ50-TRA-5-PASTRA-ROACAR___ADR</v>
      </c>
      <c r="F13">
        <f>VLOOKUP(D13,'Technology share'!F:Q,HLOOKUP(C13,'Technology share'!$H$1:$Q$2,2,FALSE),FALSE)</f>
        <v>0</v>
      </c>
    </row>
    <row r="14" spans="1:7" hidden="1" x14ac:dyDescent="0.25">
      <c r="A14">
        <f t="shared" si="0"/>
        <v>0</v>
      </c>
      <c r="B14" t="s">
        <v>0</v>
      </c>
      <c r="C14">
        <v>2040</v>
      </c>
      <c r="D14" t="str">
        <f>'Technology share'!F15</f>
        <v>PASTRAROACAR___ADRCONVNGA____16</v>
      </c>
      <c r="E14" t="str">
        <f>_xlfn.XLOOKUP(D14,'NZ50-5_tech_groups'!A:A,'NZ50-5_tech_groups'!B:B)</f>
        <v>NZ50-TRA-5-PASTRA-ROACAR___ADR</v>
      </c>
      <c r="F14">
        <f>VLOOKUP(D14,'Technology share'!F:Q,HLOOKUP(C14,'Technology share'!$H$1:$Q$2,2,FALSE),FALSE)</f>
        <v>0</v>
      </c>
    </row>
    <row r="15" spans="1:7" hidden="1" x14ac:dyDescent="0.25">
      <c r="A15">
        <f t="shared" si="0"/>
        <v>0</v>
      </c>
      <c r="B15" t="s">
        <v>0</v>
      </c>
      <c r="C15">
        <v>2040</v>
      </c>
      <c r="D15" t="str">
        <f>'Technology share'!F16</f>
        <v>PASTRAROACAR___ADRCONVNGA____23</v>
      </c>
      <c r="E15" t="str">
        <f>_xlfn.XLOOKUP(D15,'NZ50-5_tech_groups'!A:A,'NZ50-5_tech_groups'!B:B)</f>
        <v>NZ50-TRA-5-PASTRA-ROACAR___ADR</v>
      </c>
      <c r="F15">
        <f>VLOOKUP(D15,'Technology share'!F:Q,HLOOKUP(C15,'Technology share'!$H$1:$Q$2,2,FALSE),FALSE)</f>
        <v>0</v>
      </c>
    </row>
    <row r="16" spans="1:7" hidden="1" x14ac:dyDescent="0.25">
      <c r="A16">
        <f t="shared" si="0"/>
        <v>0</v>
      </c>
      <c r="B16" t="s">
        <v>0</v>
      </c>
      <c r="C16">
        <v>2040</v>
      </c>
      <c r="D16" t="str">
        <f>'Technology share'!F17</f>
        <v>PASTRAROACAR___ADRCONVNGABIF_23</v>
      </c>
      <c r="E16" t="str">
        <f>_xlfn.XLOOKUP(D16,'NZ50-5_tech_groups'!A:A,'NZ50-5_tech_groups'!B:B)</f>
        <v>NZ50-TRA-5-PASTRA-ROACAR___ADR</v>
      </c>
      <c r="F16">
        <f>VLOOKUP(D16,'Technology share'!F:Q,HLOOKUP(C16,'Technology share'!$H$1:$Q$2,2,FALSE),FALSE)</f>
        <v>0</v>
      </c>
    </row>
    <row r="17" spans="1:6" hidden="1" x14ac:dyDescent="0.25">
      <c r="A17">
        <f t="shared" si="0"/>
        <v>0</v>
      </c>
      <c r="B17" t="s">
        <v>0</v>
      </c>
      <c r="C17">
        <v>2040</v>
      </c>
      <c r="D17" t="str">
        <f>'Technology share'!F18</f>
        <v>PASTRAROACAR___ADRCONVPRO____16</v>
      </c>
      <c r="E17" t="str">
        <f>_xlfn.XLOOKUP(D17,'NZ50-5_tech_groups'!A:A,'NZ50-5_tech_groups'!B:B)</f>
        <v>NZ50-TRA-5-PASTRA-ROACAR___ADR</v>
      </c>
      <c r="F17">
        <f>VLOOKUP(D17,'Technology share'!F:Q,HLOOKUP(C17,'Technology share'!$H$1:$Q$2,2,FALSE),FALSE)</f>
        <v>0</v>
      </c>
    </row>
    <row r="18" spans="1:6" hidden="1" x14ac:dyDescent="0.25">
      <c r="A18">
        <f t="shared" si="0"/>
        <v>0</v>
      </c>
      <c r="B18" t="s">
        <v>0</v>
      </c>
      <c r="C18">
        <v>2040</v>
      </c>
      <c r="D18" t="str">
        <f>'Technology share'!F19</f>
        <v>PASTRAROACAR___ADRCONVPRO____23</v>
      </c>
      <c r="E18" t="str">
        <f>_xlfn.XLOOKUP(D18,'NZ50-5_tech_groups'!A:A,'NZ50-5_tech_groups'!B:B)</f>
        <v>NZ50-TRA-5-PASTRA-ROACAR___ADR</v>
      </c>
      <c r="F18">
        <f>VLOOKUP(D18,'Technology share'!F:Q,HLOOKUP(C18,'Technology share'!$H$1:$Q$2,2,FALSE),FALSE)</f>
        <v>0</v>
      </c>
    </row>
    <row r="19" spans="1:6" hidden="1" x14ac:dyDescent="0.25">
      <c r="A19">
        <f t="shared" si="0"/>
        <v>0</v>
      </c>
      <c r="B19" t="s">
        <v>0</v>
      </c>
      <c r="C19">
        <v>2040</v>
      </c>
      <c r="D19" t="str">
        <f>'Technology share'!F20</f>
        <v>PASTRAROACAR___ADRCONVPROBIF_23</v>
      </c>
      <c r="E19" t="str">
        <f>_xlfn.XLOOKUP(D19,'NZ50-5_tech_groups'!A:A,'NZ50-5_tech_groups'!B:B)</f>
        <v>NZ50-TRA-5-PASTRA-ROACAR___ADR</v>
      </c>
      <c r="F19">
        <f>VLOOKUP(D19,'Technology share'!F:Q,HLOOKUP(C19,'Technology share'!$H$1:$Q$2,2,FALSE),FALSE)</f>
        <v>0</v>
      </c>
    </row>
    <row r="20" spans="1:6" hidden="1" x14ac:dyDescent="0.25">
      <c r="A20">
        <f t="shared" si="0"/>
        <v>0</v>
      </c>
      <c r="B20" t="s">
        <v>0</v>
      </c>
      <c r="C20">
        <v>2040</v>
      </c>
      <c r="D20" t="str">
        <f>'Technology share'!F21</f>
        <v>PASTRAROACAR___ADRCONVRDSL____23</v>
      </c>
      <c r="E20" t="str">
        <f>_xlfn.XLOOKUP(D20,'NZ50-5_tech_groups'!A:A,'NZ50-5_tech_groups'!B:B)</f>
        <v>NZ50-TRA-5-PASTRA-ROACAR___ADR</v>
      </c>
      <c r="F20">
        <f>VLOOKUP(D20,'Technology share'!F:Q,HLOOKUP(C20,'Technology share'!$H$1:$Q$2,2,FALSE),FALSE)</f>
        <v>0</v>
      </c>
    </row>
    <row r="21" spans="1:6" hidden="1" x14ac:dyDescent="0.25">
      <c r="A21">
        <f t="shared" si="0"/>
        <v>0</v>
      </c>
      <c r="B21" t="s">
        <v>0</v>
      </c>
      <c r="C21">
        <v>2040</v>
      </c>
      <c r="D21" t="str">
        <f>'Technology share'!F22</f>
        <v>PASTRAROACAR___ADRHYBDSL____23</v>
      </c>
      <c r="E21" t="str">
        <f>_xlfn.XLOOKUP(D21,'NZ50-5_tech_groups'!A:A,'NZ50-5_tech_groups'!B:B)</f>
        <v>NZ50-TRA-5-PASTRA-ROACAR___ADR</v>
      </c>
      <c r="F21">
        <f>VLOOKUP(D21,'Technology share'!F:Q,HLOOKUP(C21,'Technology share'!$H$1:$Q$2,2,FALSE),FALSE)</f>
        <v>0</v>
      </c>
    </row>
    <row r="22" spans="1:6" hidden="1" x14ac:dyDescent="0.25">
      <c r="A22">
        <f t="shared" si="0"/>
        <v>0</v>
      </c>
      <c r="B22" t="s">
        <v>0</v>
      </c>
      <c r="C22">
        <v>2040</v>
      </c>
      <c r="D22" t="str">
        <f>'Technology share'!F23</f>
        <v>PASTRAROACAR___ADRHYBGAS____23</v>
      </c>
      <c r="E22" t="str">
        <f>_xlfn.XLOOKUP(D22,'NZ50-5_tech_groups'!A:A,'NZ50-5_tech_groups'!B:B)</f>
        <v>NZ50-TRA-5-PASTRA-ROACAR___ADR</v>
      </c>
      <c r="F22">
        <f>VLOOKUP(D22,'Technology share'!F:Q,HLOOKUP(C22,'Technology share'!$H$1:$Q$2,2,FALSE),FALSE)</f>
        <v>0</v>
      </c>
    </row>
    <row r="23" spans="1:6" hidden="1" x14ac:dyDescent="0.25">
      <c r="A23">
        <f t="shared" si="0"/>
        <v>0</v>
      </c>
      <c r="B23" t="s">
        <v>0</v>
      </c>
      <c r="C23">
        <v>2040</v>
      </c>
      <c r="D23" t="str">
        <f>'Technology share'!F24</f>
        <v>PASTRAROACAR___ADRHYBRDSL____23</v>
      </c>
      <c r="E23" t="str">
        <f>_xlfn.XLOOKUP(D23,'NZ50-5_tech_groups'!A:A,'NZ50-5_tech_groups'!B:B)</f>
        <v>NZ50-TRA-5-PASTRA-ROACAR___ADR</v>
      </c>
      <c r="F23">
        <f>VLOOKUP(D23,'Technology share'!F:Q,HLOOKUP(C23,'Technology share'!$H$1:$Q$2,2,FALSE),FALSE)</f>
        <v>0</v>
      </c>
    </row>
    <row r="24" spans="1:6" hidden="1" x14ac:dyDescent="0.25">
      <c r="A24">
        <f t="shared" si="0"/>
        <v>0</v>
      </c>
      <c r="B24" t="s">
        <v>0</v>
      </c>
      <c r="C24">
        <v>2040</v>
      </c>
      <c r="D24" t="str">
        <f>'Technology share'!F25</f>
        <v>PASTRAROACAR___ADRPHEVGASELC_23</v>
      </c>
      <c r="E24" t="str">
        <f>_xlfn.XLOOKUP(D24,'NZ50-5_tech_groups'!A:A,'NZ50-5_tech_groups'!B:B)</f>
        <v>NZ50-TRA-5-PASTRA-ROACAR___ADR</v>
      </c>
      <c r="F24">
        <f>VLOOKUP(D24,'Technology share'!F:Q,HLOOKUP(C24,'Technology share'!$H$1:$Q$2,2,FALSE),FALSE)</f>
        <v>0</v>
      </c>
    </row>
    <row r="25" spans="1:6" hidden="1" x14ac:dyDescent="0.25">
      <c r="A25">
        <f t="shared" si="0"/>
        <v>0</v>
      </c>
      <c r="B25" t="s">
        <v>0</v>
      </c>
      <c r="C25">
        <v>2040</v>
      </c>
      <c r="D25" t="str">
        <f>'Technology share'!F26</f>
        <v>PASTRAROACAR___APGCONVNGA_EX</v>
      </c>
      <c r="E25" t="str">
        <f>_xlfn.XLOOKUP(D25,'NZ50-5_tech_groups'!A:A,'NZ50-5_tech_groups'!B:B)</f>
        <v>NZ50-TRA-5-PASTRA-ROACAR___APG</v>
      </c>
      <c r="F25">
        <f>VLOOKUP(D25,'Technology share'!F:Q,HLOOKUP(C25,'Technology share'!$H$1:$Q$2,2,FALSE),FALSE)</f>
        <v>0</v>
      </c>
    </row>
    <row r="26" spans="1:6" hidden="1" x14ac:dyDescent="0.25">
      <c r="A26">
        <f t="shared" si="0"/>
        <v>0</v>
      </c>
      <c r="B26" t="s">
        <v>0</v>
      </c>
      <c r="C26">
        <v>2040</v>
      </c>
      <c r="D26" t="str">
        <f>'Technology share'!F27</f>
        <v>PASTRAROACAR___APGCONVGAS_EX</v>
      </c>
      <c r="E26" t="str">
        <f>_xlfn.XLOOKUP(D26,'NZ50-5_tech_groups'!A:A,'NZ50-5_tech_groups'!B:B)</f>
        <v>NZ50-TRA-5-PASTRA-ROACAR___APG</v>
      </c>
      <c r="F26">
        <f>VLOOKUP(D26,'Technology share'!F:Q,HLOOKUP(C26,'Technology share'!$H$1:$Q$2,2,FALSE),FALSE)</f>
        <v>0</v>
      </c>
    </row>
    <row r="27" spans="1:6" hidden="1" x14ac:dyDescent="0.25">
      <c r="A27">
        <f t="shared" si="0"/>
        <v>0</v>
      </c>
      <c r="B27" t="s">
        <v>0</v>
      </c>
      <c r="C27">
        <v>2040</v>
      </c>
      <c r="D27" t="str">
        <f>'Technology share'!F28</f>
        <v>PASTRAROACAR___APGCONVDSL_EX</v>
      </c>
      <c r="E27" t="str">
        <f>_xlfn.XLOOKUP(D27,'NZ50-5_tech_groups'!A:A,'NZ50-5_tech_groups'!B:B)</f>
        <v>NZ50-TRA-5-PASTRA-ROACAR___APG</v>
      </c>
      <c r="F27">
        <f>VLOOKUP(D27,'Technology share'!F:Q,HLOOKUP(C27,'Technology share'!$H$1:$Q$2,2,FALSE),FALSE)</f>
        <v>0</v>
      </c>
    </row>
    <row r="28" spans="1:6" hidden="1" x14ac:dyDescent="0.25">
      <c r="A28">
        <f t="shared" si="0"/>
        <v>0</v>
      </c>
      <c r="B28" t="s">
        <v>0</v>
      </c>
      <c r="C28">
        <v>2040</v>
      </c>
      <c r="D28" t="str">
        <f>'Technology share'!F29</f>
        <v>PASTRAROACAR___APGCONVPRO_EX</v>
      </c>
      <c r="E28" t="str">
        <f>_xlfn.XLOOKUP(D28,'NZ50-5_tech_groups'!A:A,'NZ50-5_tech_groups'!B:B)</f>
        <v>NZ50-TRA-5-PASTRA-ROACAR___APG</v>
      </c>
      <c r="F28">
        <f>VLOOKUP(D28,'Technology share'!F:Q,HLOOKUP(C28,'Technology share'!$H$1:$Q$2,2,FALSE),FALSE)</f>
        <v>0</v>
      </c>
    </row>
    <row r="29" spans="1:6" x14ac:dyDescent="0.25">
      <c r="A29">
        <f t="shared" si="0"/>
        <v>1</v>
      </c>
      <c r="B29" t="s">
        <v>0</v>
      </c>
      <c r="C29">
        <v>2040</v>
      </c>
      <c r="D29" t="str">
        <f>'Technology share'!F30</f>
        <v>PASTRAROACAR___APGBEV320BELC____23</v>
      </c>
      <c r="E29" t="str">
        <f>_xlfn.XLOOKUP(D29,'NZ50-5_tech_groups'!A:A,'NZ50-5_tech_groups'!B:B)</f>
        <v>NZ50-TRA-5-PASTRA-ROACAR___APG</v>
      </c>
      <c r="F29">
        <f>VLOOKUP(D29,'Technology share'!F:Q,HLOOKUP(C29,'Technology share'!$H$1:$Q$2,2,FALSE),FALSE)</f>
        <v>0.1</v>
      </c>
    </row>
    <row r="30" spans="1:6" x14ac:dyDescent="0.25">
      <c r="A30">
        <f t="shared" si="0"/>
        <v>1</v>
      </c>
      <c r="B30" t="s">
        <v>0</v>
      </c>
      <c r="C30">
        <v>2040</v>
      </c>
      <c r="D30" t="str">
        <f>'Technology share'!F31</f>
        <v>PASTRAROACAR___APGBEV480BELC____23</v>
      </c>
      <c r="E30" t="str">
        <f>_xlfn.XLOOKUP(D30,'NZ50-5_tech_groups'!A:A,'NZ50-5_tech_groups'!B:B)</f>
        <v>NZ50-TRA-5-PASTRA-ROACAR___APG</v>
      </c>
      <c r="F30">
        <f>VLOOKUP(D30,'Technology share'!F:Q,HLOOKUP(C30,'Technology share'!$H$1:$Q$2,2,FALSE),FALSE)</f>
        <v>0.1</v>
      </c>
    </row>
    <row r="31" spans="1:6" x14ac:dyDescent="0.25">
      <c r="A31">
        <f t="shared" si="0"/>
        <v>1</v>
      </c>
      <c r="B31" t="s">
        <v>0</v>
      </c>
      <c r="C31">
        <v>2040</v>
      </c>
      <c r="D31" t="str">
        <f>'Technology share'!F32</f>
        <v>PASTRAROACAR___APGBEV640BELC____23</v>
      </c>
      <c r="E31" t="str">
        <f>_xlfn.XLOOKUP(D31,'NZ50-5_tech_groups'!A:A,'NZ50-5_tech_groups'!B:B)</f>
        <v>NZ50-TRA-5-PASTRA-ROACAR___APG</v>
      </c>
      <c r="F31">
        <f>VLOOKUP(D31,'Technology share'!F:Q,HLOOKUP(C31,'Technology share'!$H$1:$Q$2,2,FALSE),FALSE)</f>
        <v>0.1</v>
      </c>
    </row>
    <row r="32" spans="1:6" hidden="1" x14ac:dyDescent="0.25">
      <c r="A32">
        <f t="shared" si="0"/>
        <v>0</v>
      </c>
      <c r="B32" t="s">
        <v>0</v>
      </c>
      <c r="C32">
        <v>2040</v>
      </c>
      <c r="D32" t="str">
        <f>'Technology share'!F33</f>
        <v>PASTRAROACAR___APGCELLHH2____23</v>
      </c>
      <c r="E32" t="str">
        <f>_xlfn.XLOOKUP(D32,'NZ50-5_tech_groups'!A:A,'NZ50-5_tech_groups'!B:B)</f>
        <v>NZ50-TRA-5-PASTRA-ROACAR___APG</v>
      </c>
      <c r="F32">
        <f>VLOOKUP(D32,'Technology share'!F:Q,HLOOKUP(C32,'Technology share'!$H$1:$Q$2,2,FALSE),FALSE)</f>
        <v>0</v>
      </c>
    </row>
    <row r="33" spans="1:6" hidden="1" x14ac:dyDescent="0.25">
      <c r="A33">
        <f t="shared" si="0"/>
        <v>0</v>
      </c>
      <c r="B33" t="s">
        <v>0</v>
      </c>
      <c r="C33">
        <v>2040</v>
      </c>
      <c r="D33" t="str">
        <f>'Technology share'!F34</f>
        <v>PASTRAROACAR___APGCONVDSL____16</v>
      </c>
      <c r="E33" t="str">
        <f>_xlfn.XLOOKUP(D33,'NZ50-5_tech_groups'!A:A,'NZ50-5_tech_groups'!B:B)</f>
        <v>NZ50-TRA-5-PASTRA-ROACAR___APG</v>
      </c>
      <c r="F33">
        <f>VLOOKUP(D33,'Technology share'!F:Q,HLOOKUP(C33,'Technology share'!$H$1:$Q$2,2,FALSE),FALSE)</f>
        <v>0</v>
      </c>
    </row>
    <row r="34" spans="1:6" hidden="1" x14ac:dyDescent="0.25">
      <c r="A34">
        <f t="shared" si="0"/>
        <v>0</v>
      </c>
      <c r="B34" t="s">
        <v>0</v>
      </c>
      <c r="C34">
        <v>2040</v>
      </c>
      <c r="D34" t="str">
        <f>'Technology share'!F35</f>
        <v>PASTRAROACAR___APGCONVDSL____23</v>
      </c>
      <c r="E34" t="str">
        <f>_xlfn.XLOOKUP(D34,'NZ50-5_tech_groups'!A:A,'NZ50-5_tech_groups'!B:B)</f>
        <v>NZ50-TRA-5-PASTRA-ROACAR___APG</v>
      </c>
      <c r="F34">
        <f>VLOOKUP(D34,'Technology share'!F:Q,HLOOKUP(C34,'Technology share'!$H$1:$Q$2,2,FALSE),FALSE)</f>
        <v>0</v>
      </c>
    </row>
    <row r="35" spans="1:6" hidden="1" x14ac:dyDescent="0.25">
      <c r="A35">
        <f t="shared" si="0"/>
        <v>0</v>
      </c>
      <c r="B35" t="s">
        <v>0</v>
      </c>
      <c r="C35">
        <v>2040</v>
      </c>
      <c r="D35" t="str">
        <f>'Technology share'!F36</f>
        <v>PASTRAROACAR___APGCONVGAS____16</v>
      </c>
      <c r="E35" t="str">
        <f>_xlfn.XLOOKUP(D35,'NZ50-5_tech_groups'!A:A,'NZ50-5_tech_groups'!B:B)</f>
        <v>NZ50-TRA-5-PASTRA-ROACAR___APG</v>
      </c>
      <c r="F35">
        <f>VLOOKUP(D35,'Technology share'!F:Q,HLOOKUP(C35,'Technology share'!$H$1:$Q$2,2,FALSE),FALSE)</f>
        <v>0</v>
      </c>
    </row>
    <row r="36" spans="1:6" hidden="1" x14ac:dyDescent="0.25">
      <c r="A36">
        <f t="shared" si="0"/>
        <v>0</v>
      </c>
      <c r="B36" t="s">
        <v>0</v>
      </c>
      <c r="C36">
        <v>2040</v>
      </c>
      <c r="D36" t="str">
        <f>'Technology share'!F37</f>
        <v>PASTRAROACAR___APGCONVGAS____23</v>
      </c>
      <c r="E36" t="str">
        <f>_xlfn.XLOOKUP(D36,'NZ50-5_tech_groups'!A:A,'NZ50-5_tech_groups'!B:B)</f>
        <v>NZ50-TRA-5-PASTRA-ROACAR___APG</v>
      </c>
      <c r="F36">
        <f>VLOOKUP(D36,'Technology share'!F:Q,HLOOKUP(C36,'Technology share'!$H$1:$Q$2,2,FALSE),FALSE)</f>
        <v>0</v>
      </c>
    </row>
    <row r="37" spans="1:6" hidden="1" x14ac:dyDescent="0.25">
      <c r="A37">
        <f t="shared" si="0"/>
        <v>0</v>
      </c>
      <c r="B37" t="s">
        <v>0</v>
      </c>
      <c r="C37">
        <v>2040</v>
      </c>
      <c r="D37" t="str">
        <f>'Technology share'!F38</f>
        <v>PASTRAROACAR___APGCONVNGA____16</v>
      </c>
      <c r="E37" t="str">
        <f>_xlfn.XLOOKUP(D37,'NZ50-5_tech_groups'!A:A,'NZ50-5_tech_groups'!B:B)</f>
        <v>NZ50-TRA-5-PASTRA-ROACAR___APG</v>
      </c>
      <c r="F37">
        <f>VLOOKUP(D37,'Technology share'!F:Q,HLOOKUP(C37,'Technology share'!$H$1:$Q$2,2,FALSE),FALSE)</f>
        <v>0</v>
      </c>
    </row>
    <row r="38" spans="1:6" hidden="1" x14ac:dyDescent="0.25">
      <c r="A38">
        <f t="shared" si="0"/>
        <v>0</v>
      </c>
      <c r="B38" t="s">
        <v>0</v>
      </c>
      <c r="C38">
        <v>2040</v>
      </c>
      <c r="D38" t="str">
        <f>'Technology share'!F39</f>
        <v>PASTRAROACAR___APGCONVNGA____23</v>
      </c>
      <c r="E38" t="str">
        <f>_xlfn.XLOOKUP(D38,'NZ50-5_tech_groups'!A:A,'NZ50-5_tech_groups'!B:B)</f>
        <v>NZ50-TRA-5-PASTRA-ROACAR___APG</v>
      </c>
      <c r="F38">
        <f>VLOOKUP(D38,'Technology share'!F:Q,HLOOKUP(C38,'Technology share'!$H$1:$Q$2,2,FALSE),FALSE)</f>
        <v>0</v>
      </c>
    </row>
    <row r="39" spans="1:6" hidden="1" x14ac:dyDescent="0.25">
      <c r="A39">
        <f t="shared" si="0"/>
        <v>0</v>
      </c>
      <c r="B39" t="s">
        <v>0</v>
      </c>
      <c r="C39">
        <v>2040</v>
      </c>
      <c r="D39" t="str">
        <f>'Technology share'!F40</f>
        <v>PASTRAROACAR___APGCONVNGABIF_23</v>
      </c>
      <c r="E39" t="str">
        <f>_xlfn.XLOOKUP(D39,'NZ50-5_tech_groups'!A:A,'NZ50-5_tech_groups'!B:B)</f>
        <v>NZ50-TRA-5-PASTRA-ROACAR___APG</v>
      </c>
      <c r="F39">
        <f>VLOOKUP(D39,'Technology share'!F:Q,HLOOKUP(C39,'Technology share'!$H$1:$Q$2,2,FALSE),FALSE)</f>
        <v>0</v>
      </c>
    </row>
    <row r="40" spans="1:6" hidden="1" x14ac:dyDescent="0.25">
      <c r="A40">
        <f t="shared" si="0"/>
        <v>0</v>
      </c>
      <c r="B40" t="s">
        <v>0</v>
      </c>
      <c r="C40">
        <v>2040</v>
      </c>
      <c r="D40" t="str">
        <f>'Technology share'!F41</f>
        <v>PASTRAROACAR___APGCONVPRO____16</v>
      </c>
      <c r="E40" t="str">
        <f>_xlfn.XLOOKUP(D40,'NZ50-5_tech_groups'!A:A,'NZ50-5_tech_groups'!B:B)</f>
        <v>NZ50-TRA-5-PASTRA-ROACAR___APG</v>
      </c>
      <c r="F40">
        <f>VLOOKUP(D40,'Technology share'!F:Q,HLOOKUP(C40,'Technology share'!$H$1:$Q$2,2,FALSE),FALSE)</f>
        <v>0</v>
      </c>
    </row>
    <row r="41" spans="1:6" hidden="1" x14ac:dyDescent="0.25">
      <c r="A41">
        <f t="shared" si="0"/>
        <v>0</v>
      </c>
      <c r="B41" t="s">
        <v>0</v>
      </c>
      <c r="C41">
        <v>2040</v>
      </c>
      <c r="D41" t="str">
        <f>'Technology share'!F42</f>
        <v>PASTRAROACAR___APGCONVPRO____23</v>
      </c>
      <c r="E41" t="str">
        <f>_xlfn.XLOOKUP(D41,'NZ50-5_tech_groups'!A:A,'NZ50-5_tech_groups'!B:B)</f>
        <v>NZ50-TRA-5-PASTRA-ROACAR___APG</v>
      </c>
      <c r="F41">
        <f>VLOOKUP(D41,'Technology share'!F:Q,HLOOKUP(C41,'Technology share'!$H$1:$Q$2,2,FALSE),FALSE)</f>
        <v>0</v>
      </c>
    </row>
    <row r="42" spans="1:6" hidden="1" x14ac:dyDescent="0.25">
      <c r="A42">
        <f t="shared" si="0"/>
        <v>0</v>
      </c>
      <c r="B42" t="s">
        <v>0</v>
      </c>
      <c r="C42">
        <v>2040</v>
      </c>
      <c r="D42" t="str">
        <f>'Technology share'!F43</f>
        <v>PASTRAROACAR___APGCONVPROBIF_23</v>
      </c>
      <c r="E42" t="str">
        <f>_xlfn.XLOOKUP(D42,'NZ50-5_tech_groups'!A:A,'NZ50-5_tech_groups'!B:B)</f>
        <v>NZ50-TRA-5-PASTRA-ROACAR___APG</v>
      </c>
      <c r="F42">
        <f>VLOOKUP(D42,'Technology share'!F:Q,HLOOKUP(C42,'Technology share'!$H$1:$Q$2,2,FALSE),FALSE)</f>
        <v>0</v>
      </c>
    </row>
    <row r="43" spans="1:6" hidden="1" x14ac:dyDescent="0.25">
      <c r="A43">
        <f t="shared" si="0"/>
        <v>0</v>
      </c>
      <c r="B43" t="s">
        <v>0</v>
      </c>
      <c r="C43">
        <v>2040</v>
      </c>
      <c r="D43" t="str">
        <f>'Technology share'!F44</f>
        <v>PASTRAROACAR___APGCONVRDSL____23</v>
      </c>
      <c r="E43" t="str">
        <f>_xlfn.XLOOKUP(D43,'NZ50-5_tech_groups'!A:A,'NZ50-5_tech_groups'!B:B)</f>
        <v>NZ50-TRA-5-PASTRA-ROACAR___APG</v>
      </c>
      <c r="F43">
        <f>VLOOKUP(D43,'Technology share'!F:Q,HLOOKUP(C43,'Technology share'!$H$1:$Q$2,2,FALSE),FALSE)</f>
        <v>0</v>
      </c>
    </row>
    <row r="44" spans="1:6" hidden="1" x14ac:dyDescent="0.25">
      <c r="A44">
        <f t="shared" si="0"/>
        <v>0</v>
      </c>
      <c r="B44" t="s">
        <v>0</v>
      </c>
      <c r="C44">
        <v>2040</v>
      </c>
      <c r="D44" t="str">
        <f>'Technology share'!F45</f>
        <v>PASTRAROACAR___APGHYBDSL____23</v>
      </c>
      <c r="E44" t="str">
        <f>_xlfn.XLOOKUP(D44,'NZ50-5_tech_groups'!A:A,'NZ50-5_tech_groups'!B:B)</f>
        <v>NZ50-TRA-5-PASTRA-ROACAR___APG</v>
      </c>
      <c r="F44">
        <f>VLOOKUP(D44,'Technology share'!F:Q,HLOOKUP(C44,'Technology share'!$H$1:$Q$2,2,FALSE),FALSE)</f>
        <v>0</v>
      </c>
    </row>
    <row r="45" spans="1:6" hidden="1" x14ac:dyDescent="0.25">
      <c r="A45">
        <f t="shared" si="0"/>
        <v>0</v>
      </c>
      <c r="B45" t="s">
        <v>0</v>
      </c>
      <c r="C45">
        <v>2040</v>
      </c>
      <c r="D45" t="str">
        <f>'Technology share'!F46</f>
        <v>PASTRAROACAR___APGHYBGAS____23</v>
      </c>
      <c r="E45" t="str">
        <f>_xlfn.XLOOKUP(D45,'NZ50-5_tech_groups'!A:A,'NZ50-5_tech_groups'!B:B)</f>
        <v>NZ50-TRA-5-PASTRA-ROACAR___APG</v>
      </c>
      <c r="F45">
        <f>VLOOKUP(D45,'Technology share'!F:Q,HLOOKUP(C45,'Technology share'!$H$1:$Q$2,2,FALSE),FALSE)</f>
        <v>0</v>
      </c>
    </row>
    <row r="46" spans="1:6" hidden="1" x14ac:dyDescent="0.25">
      <c r="A46">
        <f t="shared" si="0"/>
        <v>0</v>
      </c>
      <c r="B46" t="s">
        <v>0</v>
      </c>
      <c r="C46">
        <v>2040</v>
      </c>
      <c r="D46" t="str">
        <f>'Technology share'!F47</f>
        <v>PASTRAROACAR___APGHYBRDSL____23</v>
      </c>
      <c r="E46" t="str">
        <f>_xlfn.XLOOKUP(D46,'NZ50-5_tech_groups'!A:A,'NZ50-5_tech_groups'!B:B)</f>
        <v>NZ50-TRA-5-PASTRA-ROACAR___APG</v>
      </c>
      <c r="F46">
        <f>VLOOKUP(D46,'Technology share'!F:Q,HLOOKUP(C46,'Technology share'!$H$1:$Q$2,2,FALSE),FALSE)</f>
        <v>0</v>
      </c>
    </row>
    <row r="47" spans="1:6" hidden="1" x14ac:dyDescent="0.25">
      <c r="A47">
        <f t="shared" si="0"/>
        <v>0</v>
      </c>
      <c r="B47" t="s">
        <v>0</v>
      </c>
      <c r="C47">
        <v>2040</v>
      </c>
      <c r="D47" t="str">
        <f>'Technology share'!F48</f>
        <v>PASTRAROACAR___APGPHEVGASELC_23</v>
      </c>
      <c r="E47" t="str">
        <f>_xlfn.XLOOKUP(D47,'NZ50-5_tech_groups'!A:A,'NZ50-5_tech_groups'!B:B)</f>
        <v>NZ50-TRA-5-PASTRA-ROACAR___APG</v>
      </c>
      <c r="F47">
        <f>VLOOKUP(D47,'Technology share'!F:Q,HLOOKUP(C47,'Technology share'!$H$1:$Q$2,2,FALSE),FALSE)</f>
        <v>0</v>
      </c>
    </row>
    <row r="48" spans="1:6" hidden="1" x14ac:dyDescent="0.25">
      <c r="A48">
        <f t="shared" si="0"/>
        <v>0</v>
      </c>
      <c r="B48" t="s">
        <v>0</v>
      </c>
      <c r="C48">
        <v>2040</v>
      </c>
      <c r="D48" t="str">
        <f>'Technology share'!F49</f>
        <v>PASTRAROACAR___RSHCONVNGA_EX</v>
      </c>
      <c r="E48" t="str">
        <f>_xlfn.XLOOKUP(D48,'NZ50-5_tech_groups'!A:A,'NZ50-5_tech_groups'!B:B)</f>
        <v>NZ50-TRA-5-PASTRA-ROACAR___RSH</v>
      </c>
      <c r="F48">
        <f>VLOOKUP(D48,'Technology share'!F:Q,HLOOKUP(C48,'Technology share'!$H$1:$Q$2,2,FALSE),FALSE)</f>
        <v>0</v>
      </c>
    </row>
    <row r="49" spans="1:6" hidden="1" x14ac:dyDescent="0.25">
      <c r="A49">
        <f t="shared" si="0"/>
        <v>0</v>
      </c>
      <c r="B49" t="s">
        <v>0</v>
      </c>
      <c r="C49">
        <v>2040</v>
      </c>
      <c r="D49" t="str">
        <f>'Technology share'!F50</f>
        <v>PASTRAROACAR___RSHCONVGAS_EX</v>
      </c>
      <c r="E49" t="str">
        <f>_xlfn.XLOOKUP(D49,'NZ50-5_tech_groups'!A:A,'NZ50-5_tech_groups'!B:B)</f>
        <v>NZ50-TRA-5-PASTRA-ROACAR___RSH</v>
      </c>
      <c r="F49">
        <f>VLOOKUP(D49,'Technology share'!F:Q,HLOOKUP(C49,'Technology share'!$H$1:$Q$2,2,FALSE),FALSE)</f>
        <v>0</v>
      </c>
    </row>
    <row r="50" spans="1:6" hidden="1" x14ac:dyDescent="0.25">
      <c r="A50">
        <f t="shared" si="0"/>
        <v>0</v>
      </c>
      <c r="B50" t="s">
        <v>0</v>
      </c>
      <c r="C50">
        <v>2040</v>
      </c>
      <c r="D50" t="str">
        <f>'Technology share'!F51</f>
        <v>PASTRAROACAR___RSHCONVDSL_EX</v>
      </c>
      <c r="E50" t="str">
        <f>_xlfn.XLOOKUP(D50,'NZ50-5_tech_groups'!A:A,'NZ50-5_tech_groups'!B:B)</f>
        <v>NZ50-TRA-5-PASTRA-ROACAR___RSH</v>
      </c>
      <c r="F50">
        <f>VLOOKUP(D50,'Technology share'!F:Q,HLOOKUP(C50,'Technology share'!$H$1:$Q$2,2,FALSE),FALSE)</f>
        <v>0</v>
      </c>
    </row>
    <row r="51" spans="1:6" hidden="1" x14ac:dyDescent="0.25">
      <c r="A51">
        <f t="shared" si="0"/>
        <v>0</v>
      </c>
      <c r="B51" t="s">
        <v>0</v>
      </c>
      <c r="C51">
        <v>2040</v>
      </c>
      <c r="D51" t="str">
        <f>'Technology share'!F52</f>
        <v>PASTRAROACAR___RSHCONVPRO_EX</v>
      </c>
      <c r="E51" t="str">
        <f>_xlfn.XLOOKUP(D51,'NZ50-5_tech_groups'!A:A,'NZ50-5_tech_groups'!B:B)</f>
        <v>NZ50-TRA-5-PASTRA-ROACAR___RSH</v>
      </c>
      <c r="F51">
        <f>VLOOKUP(D51,'Technology share'!F:Q,HLOOKUP(C51,'Technology share'!$H$1:$Q$2,2,FALSE),FALSE)</f>
        <v>0</v>
      </c>
    </row>
    <row r="52" spans="1:6" x14ac:dyDescent="0.25">
      <c r="A52">
        <f t="shared" si="0"/>
        <v>1</v>
      </c>
      <c r="B52" t="s">
        <v>0</v>
      </c>
      <c r="C52">
        <v>2040</v>
      </c>
      <c r="D52" t="str">
        <f>'Technology share'!F53</f>
        <v>PASTRAROACAR___RSHBEV320BELC____23</v>
      </c>
      <c r="E52" t="str">
        <f>_xlfn.XLOOKUP(D52,'NZ50-5_tech_groups'!A:A,'NZ50-5_tech_groups'!B:B)</f>
        <v>NZ50-TRA-5-PASTRA-ROACAR___RSH</v>
      </c>
      <c r="F52">
        <f>VLOOKUP(D52,'Technology share'!F:Q,HLOOKUP(C52,'Technology share'!$H$1:$Q$2,2,FALSE),FALSE)</f>
        <v>0.1</v>
      </c>
    </row>
    <row r="53" spans="1:6" x14ac:dyDescent="0.25">
      <c r="A53">
        <f t="shared" si="0"/>
        <v>1</v>
      </c>
      <c r="B53" t="s">
        <v>0</v>
      </c>
      <c r="C53">
        <v>2040</v>
      </c>
      <c r="D53" t="str">
        <f>'Technology share'!F54</f>
        <v>PASTRAROACAR___RSHBEV480BELC____23</v>
      </c>
      <c r="E53" t="str">
        <f>_xlfn.XLOOKUP(D53,'NZ50-5_tech_groups'!A:A,'NZ50-5_tech_groups'!B:B)</f>
        <v>NZ50-TRA-5-PASTRA-ROACAR___RSH</v>
      </c>
      <c r="F53">
        <f>VLOOKUP(D53,'Technology share'!F:Q,HLOOKUP(C53,'Technology share'!$H$1:$Q$2,2,FALSE),FALSE)</f>
        <v>0.1</v>
      </c>
    </row>
    <row r="54" spans="1:6" x14ac:dyDescent="0.25">
      <c r="A54">
        <f t="shared" si="0"/>
        <v>1</v>
      </c>
      <c r="B54" t="s">
        <v>0</v>
      </c>
      <c r="C54">
        <v>2040</v>
      </c>
      <c r="D54" t="str">
        <f>'Technology share'!F55</f>
        <v>PASTRAROACAR___RSHBEV640BELC____23</v>
      </c>
      <c r="E54" t="str">
        <f>_xlfn.XLOOKUP(D54,'NZ50-5_tech_groups'!A:A,'NZ50-5_tech_groups'!B:B)</f>
        <v>NZ50-TRA-5-PASTRA-ROACAR___RSH</v>
      </c>
      <c r="F54">
        <f>VLOOKUP(D54,'Technology share'!F:Q,HLOOKUP(C54,'Technology share'!$H$1:$Q$2,2,FALSE),FALSE)</f>
        <v>0.1</v>
      </c>
    </row>
    <row r="55" spans="1:6" hidden="1" x14ac:dyDescent="0.25">
      <c r="A55">
        <f t="shared" si="0"/>
        <v>0</v>
      </c>
      <c r="B55" t="s">
        <v>0</v>
      </c>
      <c r="C55">
        <v>2040</v>
      </c>
      <c r="D55" t="str">
        <f>'Technology share'!F56</f>
        <v>PASTRAROACAR___RSHCELLHH2____23</v>
      </c>
      <c r="E55" t="str">
        <f>_xlfn.XLOOKUP(D55,'NZ50-5_tech_groups'!A:A,'NZ50-5_tech_groups'!B:B)</f>
        <v>NZ50-TRA-5-PASTRA-ROACAR___RSH</v>
      </c>
      <c r="F55">
        <f>VLOOKUP(D55,'Technology share'!F:Q,HLOOKUP(C55,'Technology share'!$H$1:$Q$2,2,FALSE),FALSE)</f>
        <v>0</v>
      </c>
    </row>
    <row r="56" spans="1:6" hidden="1" x14ac:dyDescent="0.25">
      <c r="A56">
        <f t="shared" si="0"/>
        <v>0</v>
      </c>
      <c r="B56" t="s">
        <v>0</v>
      </c>
      <c r="C56">
        <v>2040</v>
      </c>
      <c r="D56" t="str">
        <f>'Technology share'!F57</f>
        <v>PASTRAROACAR___RSHCONVDSL____16</v>
      </c>
      <c r="E56" t="str">
        <f>_xlfn.XLOOKUP(D56,'NZ50-5_tech_groups'!A:A,'NZ50-5_tech_groups'!B:B)</f>
        <v>NZ50-TRA-5-PASTRA-ROACAR___RSH</v>
      </c>
      <c r="F56">
        <f>VLOOKUP(D56,'Technology share'!F:Q,HLOOKUP(C56,'Technology share'!$H$1:$Q$2,2,FALSE),FALSE)</f>
        <v>0</v>
      </c>
    </row>
    <row r="57" spans="1:6" hidden="1" x14ac:dyDescent="0.25">
      <c r="A57">
        <f t="shared" si="0"/>
        <v>0</v>
      </c>
      <c r="B57" t="s">
        <v>0</v>
      </c>
      <c r="C57">
        <v>2040</v>
      </c>
      <c r="D57" t="str">
        <f>'Technology share'!F58</f>
        <v>PASTRAROACAR___RSHCONVDSL____23</v>
      </c>
      <c r="E57" t="str">
        <f>_xlfn.XLOOKUP(D57,'NZ50-5_tech_groups'!A:A,'NZ50-5_tech_groups'!B:B)</f>
        <v>NZ50-TRA-5-PASTRA-ROACAR___RSH</v>
      </c>
      <c r="F57">
        <f>VLOOKUP(D57,'Technology share'!F:Q,HLOOKUP(C57,'Technology share'!$H$1:$Q$2,2,FALSE),FALSE)</f>
        <v>0</v>
      </c>
    </row>
    <row r="58" spans="1:6" hidden="1" x14ac:dyDescent="0.25">
      <c r="A58">
        <f t="shared" si="0"/>
        <v>0</v>
      </c>
      <c r="B58" t="s">
        <v>0</v>
      </c>
      <c r="C58">
        <v>2040</v>
      </c>
      <c r="D58" t="str">
        <f>'Technology share'!F59</f>
        <v>PASTRAROACAR___RSHCONVGAS____16</v>
      </c>
      <c r="E58" t="str">
        <f>_xlfn.XLOOKUP(D58,'NZ50-5_tech_groups'!A:A,'NZ50-5_tech_groups'!B:B)</f>
        <v>NZ50-TRA-5-PASTRA-ROACAR___RSH</v>
      </c>
      <c r="F58">
        <f>VLOOKUP(D58,'Technology share'!F:Q,HLOOKUP(C58,'Technology share'!$H$1:$Q$2,2,FALSE),FALSE)</f>
        <v>0</v>
      </c>
    </row>
    <row r="59" spans="1:6" hidden="1" x14ac:dyDescent="0.25">
      <c r="A59">
        <f t="shared" si="0"/>
        <v>0</v>
      </c>
      <c r="B59" t="s">
        <v>0</v>
      </c>
      <c r="C59">
        <v>2040</v>
      </c>
      <c r="D59" t="str">
        <f>'Technology share'!F60</f>
        <v>PASTRAROACAR___RSHCONVGAS____23</v>
      </c>
      <c r="E59" t="str">
        <f>_xlfn.XLOOKUP(D59,'NZ50-5_tech_groups'!A:A,'NZ50-5_tech_groups'!B:B)</f>
        <v>NZ50-TRA-5-PASTRA-ROACAR___RSH</v>
      </c>
      <c r="F59">
        <f>VLOOKUP(D59,'Technology share'!F:Q,HLOOKUP(C59,'Technology share'!$H$1:$Q$2,2,FALSE),FALSE)</f>
        <v>0</v>
      </c>
    </row>
    <row r="60" spans="1:6" hidden="1" x14ac:dyDescent="0.25">
      <c r="A60">
        <f t="shared" si="0"/>
        <v>0</v>
      </c>
      <c r="B60" t="s">
        <v>0</v>
      </c>
      <c r="C60">
        <v>2040</v>
      </c>
      <c r="D60" t="str">
        <f>'Technology share'!F61</f>
        <v>PASTRAROACAR___RSHCONVNGA____16</v>
      </c>
      <c r="E60" t="str">
        <f>_xlfn.XLOOKUP(D60,'NZ50-5_tech_groups'!A:A,'NZ50-5_tech_groups'!B:B)</f>
        <v>NZ50-TRA-5-PASTRA-ROACAR___RSH</v>
      </c>
      <c r="F60">
        <f>VLOOKUP(D60,'Technology share'!F:Q,HLOOKUP(C60,'Technology share'!$H$1:$Q$2,2,FALSE),FALSE)</f>
        <v>0</v>
      </c>
    </row>
    <row r="61" spans="1:6" hidden="1" x14ac:dyDescent="0.25">
      <c r="A61">
        <f t="shared" si="0"/>
        <v>0</v>
      </c>
      <c r="B61" t="s">
        <v>0</v>
      </c>
      <c r="C61">
        <v>2040</v>
      </c>
      <c r="D61" t="str">
        <f>'Technology share'!F62</f>
        <v>PASTRAROACAR___RSHCONVNGA____23</v>
      </c>
      <c r="E61" t="str">
        <f>_xlfn.XLOOKUP(D61,'NZ50-5_tech_groups'!A:A,'NZ50-5_tech_groups'!B:B)</f>
        <v>NZ50-TRA-5-PASTRA-ROACAR___RSH</v>
      </c>
      <c r="F61">
        <f>VLOOKUP(D61,'Technology share'!F:Q,HLOOKUP(C61,'Technology share'!$H$1:$Q$2,2,FALSE),FALSE)</f>
        <v>0</v>
      </c>
    </row>
    <row r="62" spans="1:6" hidden="1" x14ac:dyDescent="0.25">
      <c r="A62">
        <f t="shared" si="0"/>
        <v>0</v>
      </c>
      <c r="B62" t="s">
        <v>0</v>
      </c>
      <c r="C62">
        <v>2040</v>
      </c>
      <c r="D62" t="str">
        <f>'Technology share'!F63</f>
        <v>PASTRAROACAR___RSHCONVNGABIF_23</v>
      </c>
      <c r="E62" t="str">
        <f>_xlfn.XLOOKUP(D62,'NZ50-5_tech_groups'!A:A,'NZ50-5_tech_groups'!B:B)</f>
        <v>NZ50-TRA-5-PASTRA-ROACAR___RSH</v>
      </c>
      <c r="F62">
        <f>VLOOKUP(D62,'Technology share'!F:Q,HLOOKUP(C62,'Technology share'!$H$1:$Q$2,2,FALSE),FALSE)</f>
        <v>0</v>
      </c>
    </row>
    <row r="63" spans="1:6" hidden="1" x14ac:dyDescent="0.25">
      <c r="A63">
        <f t="shared" si="0"/>
        <v>0</v>
      </c>
      <c r="B63" t="s">
        <v>0</v>
      </c>
      <c r="C63">
        <v>2040</v>
      </c>
      <c r="D63" t="str">
        <f>'Technology share'!F64</f>
        <v>PASTRAROACAR___RSHCONVPRO____16</v>
      </c>
      <c r="E63" t="str">
        <f>_xlfn.XLOOKUP(D63,'NZ50-5_tech_groups'!A:A,'NZ50-5_tech_groups'!B:B)</f>
        <v>NZ50-TRA-5-PASTRA-ROACAR___RSH</v>
      </c>
      <c r="F63">
        <f>VLOOKUP(D63,'Technology share'!F:Q,HLOOKUP(C63,'Technology share'!$H$1:$Q$2,2,FALSE),FALSE)</f>
        <v>0</v>
      </c>
    </row>
    <row r="64" spans="1:6" hidden="1" x14ac:dyDescent="0.25">
      <c r="A64">
        <f t="shared" si="0"/>
        <v>0</v>
      </c>
      <c r="B64" t="s">
        <v>0</v>
      </c>
      <c r="C64">
        <v>2040</v>
      </c>
      <c r="D64" t="str">
        <f>'Technology share'!F65</f>
        <v>PASTRAROACAR___RSHCONVPRO____23</v>
      </c>
      <c r="E64" t="str">
        <f>_xlfn.XLOOKUP(D64,'NZ50-5_tech_groups'!A:A,'NZ50-5_tech_groups'!B:B)</f>
        <v>NZ50-TRA-5-PASTRA-ROACAR___RSH</v>
      </c>
      <c r="F64">
        <f>VLOOKUP(D64,'Technology share'!F:Q,HLOOKUP(C64,'Technology share'!$H$1:$Q$2,2,FALSE),FALSE)</f>
        <v>0</v>
      </c>
    </row>
    <row r="65" spans="1:6" hidden="1" x14ac:dyDescent="0.25">
      <c r="A65">
        <f t="shared" si="0"/>
        <v>0</v>
      </c>
      <c r="B65" t="s">
        <v>0</v>
      </c>
      <c r="C65">
        <v>2040</v>
      </c>
      <c r="D65" t="str">
        <f>'Technology share'!F66</f>
        <v>PASTRAROACAR___RSHCONVPROBIF_23</v>
      </c>
      <c r="E65" t="str">
        <f>_xlfn.XLOOKUP(D65,'NZ50-5_tech_groups'!A:A,'NZ50-5_tech_groups'!B:B)</f>
        <v>NZ50-TRA-5-PASTRA-ROACAR___RSH</v>
      </c>
      <c r="F65">
        <f>VLOOKUP(D65,'Technology share'!F:Q,HLOOKUP(C65,'Technology share'!$H$1:$Q$2,2,FALSE),FALSE)</f>
        <v>0</v>
      </c>
    </row>
    <row r="66" spans="1:6" hidden="1" x14ac:dyDescent="0.25">
      <c r="A66">
        <f t="shared" si="0"/>
        <v>0</v>
      </c>
      <c r="B66" t="s">
        <v>0</v>
      </c>
      <c r="C66">
        <v>2040</v>
      </c>
      <c r="D66" t="str">
        <f>'Technology share'!F67</f>
        <v>PASTRAROACAR___RSHCONVRDSL____23</v>
      </c>
      <c r="E66" t="str">
        <f>_xlfn.XLOOKUP(D66,'NZ50-5_tech_groups'!A:A,'NZ50-5_tech_groups'!B:B)</f>
        <v>NZ50-TRA-5-PASTRA-ROACAR___RSH</v>
      </c>
      <c r="F66">
        <f>VLOOKUP(D66,'Technology share'!F:Q,HLOOKUP(C66,'Technology share'!$H$1:$Q$2,2,FALSE),FALSE)</f>
        <v>0</v>
      </c>
    </row>
    <row r="67" spans="1:6" hidden="1" x14ac:dyDescent="0.25">
      <c r="A67">
        <f t="shared" ref="A67:A130" si="1">IF(F67=0,0,1)</f>
        <v>0</v>
      </c>
      <c r="B67" t="s">
        <v>0</v>
      </c>
      <c r="C67">
        <v>2040</v>
      </c>
      <c r="D67" t="str">
        <f>'Technology share'!F68</f>
        <v>PASTRAROACAR___RSHHYBDSL____23</v>
      </c>
      <c r="E67" t="str">
        <f>_xlfn.XLOOKUP(D67,'NZ50-5_tech_groups'!A:A,'NZ50-5_tech_groups'!B:B)</f>
        <v>NZ50-TRA-5-PASTRA-ROACAR___RSH</v>
      </c>
      <c r="F67">
        <f>VLOOKUP(D67,'Technology share'!F:Q,HLOOKUP(C67,'Technology share'!$H$1:$Q$2,2,FALSE),FALSE)</f>
        <v>0</v>
      </c>
    </row>
    <row r="68" spans="1:6" hidden="1" x14ac:dyDescent="0.25">
      <c r="A68">
        <f t="shared" si="1"/>
        <v>0</v>
      </c>
      <c r="B68" t="s">
        <v>0</v>
      </c>
      <c r="C68">
        <v>2040</v>
      </c>
      <c r="D68" t="str">
        <f>'Technology share'!F69</f>
        <v>PASTRAROACAR___RSHHYBGAS____23</v>
      </c>
      <c r="E68" t="str">
        <f>_xlfn.XLOOKUP(D68,'NZ50-5_tech_groups'!A:A,'NZ50-5_tech_groups'!B:B)</f>
        <v>NZ50-TRA-5-PASTRA-ROACAR___RSH</v>
      </c>
      <c r="F68">
        <f>VLOOKUP(D68,'Technology share'!F:Q,HLOOKUP(C68,'Technology share'!$H$1:$Q$2,2,FALSE),FALSE)</f>
        <v>0</v>
      </c>
    </row>
    <row r="69" spans="1:6" hidden="1" x14ac:dyDescent="0.25">
      <c r="A69">
        <f t="shared" si="1"/>
        <v>0</v>
      </c>
      <c r="B69" t="s">
        <v>0</v>
      </c>
      <c r="C69">
        <v>2040</v>
      </c>
      <c r="D69" t="str">
        <f>'Technology share'!F70</f>
        <v>PASTRAROACAR___RSHHYBRDSL____23</v>
      </c>
      <c r="E69" t="str">
        <f>_xlfn.XLOOKUP(D69,'NZ50-5_tech_groups'!A:A,'NZ50-5_tech_groups'!B:B)</f>
        <v>NZ50-TRA-5-PASTRA-ROACAR___RSH</v>
      </c>
      <c r="F69">
        <f>VLOOKUP(D69,'Technology share'!F:Q,HLOOKUP(C69,'Technology share'!$H$1:$Q$2,2,FALSE),FALSE)</f>
        <v>0</v>
      </c>
    </row>
    <row r="70" spans="1:6" hidden="1" x14ac:dyDescent="0.25">
      <c r="A70">
        <f t="shared" si="1"/>
        <v>0</v>
      </c>
      <c r="B70" t="s">
        <v>0</v>
      </c>
      <c r="C70">
        <v>2040</v>
      </c>
      <c r="D70" t="str">
        <f>'Technology share'!F71</f>
        <v>PASTRAROACAR___RSHPHEVGASELC_23</v>
      </c>
      <c r="E70" t="str">
        <f>_xlfn.XLOOKUP(D70,'NZ50-5_tech_groups'!A:A,'NZ50-5_tech_groups'!B:B)</f>
        <v>NZ50-TRA-5-PASTRA-ROACAR___RSH</v>
      </c>
      <c r="F70">
        <f>VLOOKUP(D70,'Technology share'!F:Q,HLOOKUP(C70,'Technology share'!$H$1:$Q$2,2,FALSE),FALSE)</f>
        <v>0</v>
      </c>
    </row>
    <row r="71" spans="1:6" hidden="1" x14ac:dyDescent="0.25">
      <c r="A71">
        <f t="shared" si="1"/>
        <v>0</v>
      </c>
      <c r="B71" t="s">
        <v>0</v>
      </c>
      <c r="C71">
        <v>2040</v>
      </c>
      <c r="D71" t="str">
        <f>'Technology share'!F72</f>
        <v>PASTRAROACAR___TAXCONVNGA_EX</v>
      </c>
      <c r="E71" t="str">
        <f>_xlfn.XLOOKUP(D71,'NZ50-5_tech_groups'!A:A,'NZ50-5_tech_groups'!B:B)</f>
        <v>NZ50-TRA-5-PASTRA-ROACAR___TAX</v>
      </c>
      <c r="F71">
        <f>VLOOKUP(D71,'Technology share'!F:Q,HLOOKUP(C71,'Technology share'!$H$1:$Q$2,2,FALSE),FALSE)</f>
        <v>0</v>
      </c>
    </row>
    <row r="72" spans="1:6" hidden="1" x14ac:dyDescent="0.25">
      <c r="A72">
        <f t="shared" si="1"/>
        <v>0</v>
      </c>
      <c r="B72" t="s">
        <v>0</v>
      </c>
      <c r="C72">
        <v>2040</v>
      </c>
      <c r="D72" t="str">
        <f>'Technology share'!F73</f>
        <v>PASTRAROACAR___TAXCONVGAS_EX</v>
      </c>
      <c r="E72" t="str">
        <f>_xlfn.XLOOKUP(D72,'NZ50-5_tech_groups'!A:A,'NZ50-5_tech_groups'!B:B)</f>
        <v>NZ50-TRA-5-PASTRA-ROACAR___TAX</v>
      </c>
      <c r="F72">
        <f>VLOOKUP(D72,'Technology share'!F:Q,HLOOKUP(C72,'Technology share'!$H$1:$Q$2,2,FALSE),FALSE)</f>
        <v>0</v>
      </c>
    </row>
    <row r="73" spans="1:6" hidden="1" x14ac:dyDescent="0.25">
      <c r="A73">
        <f t="shared" si="1"/>
        <v>0</v>
      </c>
      <c r="B73" t="s">
        <v>0</v>
      </c>
      <c r="C73">
        <v>2040</v>
      </c>
      <c r="D73" t="str">
        <f>'Technology share'!F74</f>
        <v>PASTRAROACAR___TAXCONVDSL_EX</v>
      </c>
      <c r="E73" t="str">
        <f>_xlfn.XLOOKUP(D73,'NZ50-5_tech_groups'!A:A,'NZ50-5_tech_groups'!B:B)</f>
        <v>NZ50-TRA-5-PASTRA-ROACAR___TAX</v>
      </c>
      <c r="F73">
        <f>VLOOKUP(D73,'Technology share'!F:Q,HLOOKUP(C73,'Technology share'!$H$1:$Q$2,2,FALSE),FALSE)</f>
        <v>0</v>
      </c>
    </row>
    <row r="74" spans="1:6" hidden="1" x14ac:dyDescent="0.25">
      <c r="A74">
        <f t="shared" si="1"/>
        <v>0</v>
      </c>
      <c r="B74" t="s">
        <v>0</v>
      </c>
      <c r="C74">
        <v>2040</v>
      </c>
      <c r="D74" t="str">
        <f>'Technology share'!F75</f>
        <v>PASTRAROACAR___TAXCONVPRO_EX</v>
      </c>
      <c r="E74" t="str">
        <f>_xlfn.XLOOKUP(D74,'NZ50-5_tech_groups'!A:A,'NZ50-5_tech_groups'!B:B)</f>
        <v>NZ50-TRA-5-PASTRA-ROACAR___TAX</v>
      </c>
      <c r="F74">
        <f>VLOOKUP(D74,'Technology share'!F:Q,HLOOKUP(C74,'Technology share'!$H$1:$Q$2,2,FALSE),FALSE)</f>
        <v>0</v>
      </c>
    </row>
    <row r="75" spans="1:6" x14ac:dyDescent="0.25">
      <c r="A75">
        <f t="shared" si="1"/>
        <v>1</v>
      </c>
      <c r="B75" t="s">
        <v>0</v>
      </c>
      <c r="C75">
        <v>2040</v>
      </c>
      <c r="D75" t="str">
        <f>'Technology share'!F76</f>
        <v>PASTRAROACAR___TAXBEV320BELC____23</v>
      </c>
      <c r="E75" t="str">
        <f>_xlfn.XLOOKUP(D75,'NZ50-5_tech_groups'!A:A,'NZ50-5_tech_groups'!B:B)</f>
        <v>NZ50-TRA-5-PASTRA-ROACAR___TAX</v>
      </c>
      <c r="F75">
        <f>VLOOKUP(D75,'Technology share'!F:Q,HLOOKUP(C75,'Technology share'!$H$1:$Q$2,2,FALSE),FALSE)</f>
        <v>0.1</v>
      </c>
    </row>
    <row r="76" spans="1:6" x14ac:dyDescent="0.25">
      <c r="A76">
        <f t="shared" si="1"/>
        <v>1</v>
      </c>
      <c r="B76" t="s">
        <v>0</v>
      </c>
      <c r="C76">
        <v>2040</v>
      </c>
      <c r="D76" t="str">
        <f>'Technology share'!F77</f>
        <v>PASTRAROACAR___TAXBEV480BELC____23</v>
      </c>
      <c r="E76" t="str">
        <f>_xlfn.XLOOKUP(D76,'NZ50-5_tech_groups'!A:A,'NZ50-5_tech_groups'!B:B)</f>
        <v>NZ50-TRA-5-PASTRA-ROACAR___TAX</v>
      </c>
      <c r="F76">
        <f>VLOOKUP(D76,'Technology share'!F:Q,HLOOKUP(C76,'Technology share'!$H$1:$Q$2,2,FALSE),FALSE)</f>
        <v>0.1</v>
      </c>
    </row>
    <row r="77" spans="1:6" x14ac:dyDescent="0.25">
      <c r="A77">
        <f t="shared" si="1"/>
        <v>1</v>
      </c>
      <c r="B77" t="s">
        <v>0</v>
      </c>
      <c r="C77">
        <v>2040</v>
      </c>
      <c r="D77" t="str">
        <f>'Technology share'!F78</f>
        <v>PASTRAROACAR___TAXBEV640BELC____23</v>
      </c>
      <c r="E77" t="str">
        <f>_xlfn.XLOOKUP(D77,'NZ50-5_tech_groups'!A:A,'NZ50-5_tech_groups'!B:B)</f>
        <v>NZ50-TRA-5-PASTRA-ROACAR___TAX</v>
      </c>
      <c r="F77">
        <f>VLOOKUP(D77,'Technology share'!F:Q,HLOOKUP(C77,'Technology share'!$H$1:$Q$2,2,FALSE),FALSE)</f>
        <v>0.1</v>
      </c>
    </row>
    <row r="78" spans="1:6" hidden="1" x14ac:dyDescent="0.25">
      <c r="A78">
        <f t="shared" si="1"/>
        <v>0</v>
      </c>
      <c r="B78" t="s">
        <v>0</v>
      </c>
      <c r="C78">
        <v>2040</v>
      </c>
      <c r="D78" t="str">
        <f>'Technology share'!F79</f>
        <v>PASTRAROACAR___TAXCELLHH2____23</v>
      </c>
      <c r="E78" t="str">
        <f>_xlfn.XLOOKUP(D78,'NZ50-5_tech_groups'!A:A,'NZ50-5_tech_groups'!B:B)</f>
        <v>NZ50-TRA-5-PASTRA-ROACAR___TAX</v>
      </c>
      <c r="F78">
        <f>VLOOKUP(D78,'Technology share'!F:Q,HLOOKUP(C78,'Technology share'!$H$1:$Q$2,2,FALSE),FALSE)</f>
        <v>0</v>
      </c>
    </row>
    <row r="79" spans="1:6" hidden="1" x14ac:dyDescent="0.25">
      <c r="A79">
        <f t="shared" si="1"/>
        <v>0</v>
      </c>
      <c r="B79" t="s">
        <v>0</v>
      </c>
      <c r="C79">
        <v>2040</v>
      </c>
      <c r="D79" t="str">
        <f>'Technology share'!F80</f>
        <v>PASTRAROACAR___TAXCONVDSL____16</v>
      </c>
      <c r="E79" t="str">
        <f>_xlfn.XLOOKUP(D79,'NZ50-5_tech_groups'!A:A,'NZ50-5_tech_groups'!B:B)</f>
        <v>NZ50-TRA-5-PASTRA-ROACAR___TAX</v>
      </c>
      <c r="F79">
        <f>VLOOKUP(D79,'Technology share'!F:Q,HLOOKUP(C79,'Technology share'!$H$1:$Q$2,2,FALSE),FALSE)</f>
        <v>0</v>
      </c>
    </row>
    <row r="80" spans="1:6" hidden="1" x14ac:dyDescent="0.25">
      <c r="A80">
        <f t="shared" si="1"/>
        <v>0</v>
      </c>
      <c r="B80" t="s">
        <v>0</v>
      </c>
      <c r="C80">
        <v>2040</v>
      </c>
      <c r="D80" t="str">
        <f>'Technology share'!F81</f>
        <v>PASTRAROACAR___TAXCONVDSL____23</v>
      </c>
      <c r="E80" t="str">
        <f>_xlfn.XLOOKUP(D80,'NZ50-5_tech_groups'!A:A,'NZ50-5_tech_groups'!B:B)</f>
        <v>NZ50-TRA-5-PASTRA-ROACAR___TAX</v>
      </c>
      <c r="F80">
        <f>VLOOKUP(D80,'Technology share'!F:Q,HLOOKUP(C80,'Technology share'!$H$1:$Q$2,2,FALSE),FALSE)</f>
        <v>0</v>
      </c>
    </row>
    <row r="81" spans="1:6" hidden="1" x14ac:dyDescent="0.25">
      <c r="A81">
        <f t="shared" si="1"/>
        <v>0</v>
      </c>
      <c r="B81" t="s">
        <v>0</v>
      </c>
      <c r="C81">
        <v>2040</v>
      </c>
      <c r="D81" t="str">
        <f>'Technology share'!F82</f>
        <v>PASTRAROACAR___TAXCONVGAS____16</v>
      </c>
      <c r="E81" t="str">
        <f>_xlfn.XLOOKUP(D81,'NZ50-5_tech_groups'!A:A,'NZ50-5_tech_groups'!B:B)</f>
        <v>NZ50-TRA-5-PASTRA-ROACAR___TAX</v>
      </c>
      <c r="F81">
        <f>VLOOKUP(D81,'Technology share'!F:Q,HLOOKUP(C81,'Technology share'!$H$1:$Q$2,2,FALSE),FALSE)</f>
        <v>0</v>
      </c>
    </row>
    <row r="82" spans="1:6" hidden="1" x14ac:dyDescent="0.25">
      <c r="A82">
        <f t="shared" si="1"/>
        <v>0</v>
      </c>
      <c r="B82" t="s">
        <v>0</v>
      </c>
      <c r="C82">
        <v>2040</v>
      </c>
      <c r="D82" t="str">
        <f>'Technology share'!F83</f>
        <v>PASTRAROACAR___TAXCONVGAS____23</v>
      </c>
      <c r="E82" t="str">
        <f>_xlfn.XLOOKUP(D82,'NZ50-5_tech_groups'!A:A,'NZ50-5_tech_groups'!B:B)</f>
        <v>NZ50-TRA-5-PASTRA-ROACAR___TAX</v>
      </c>
      <c r="F82">
        <f>VLOOKUP(D82,'Technology share'!F:Q,HLOOKUP(C82,'Technology share'!$H$1:$Q$2,2,FALSE),FALSE)</f>
        <v>0</v>
      </c>
    </row>
    <row r="83" spans="1:6" hidden="1" x14ac:dyDescent="0.25">
      <c r="A83">
        <f t="shared" si="1"/>
        <v>0</v>
      </c>
      <c r="B83" t="s">
        <v>0</v>
      </c>
      <c r="C83">
        <v>2040</v>
      </c>
      <c r="D83" t="str">
        <f>'Technology share'!F84</f>
        <v>PASTRAROACAR___TAXCONVNGA____16</v>
      </c>
      <c r="E83" t="str">
        <f>_xlfn.XLOOKUP(D83,'NZ50-5_tech_groups'!A:A,'NZ50-5_tech_groups'!B:B)</f>
        <v>NZ50-TRA-5-PASTRA-ROACAR___TAX</v>
      </c>
      <c r="F83">
        <f>VLOOKUP(D83,'Technology share'!F:Q,HLOOKUP(C83,'Technology share'!$H$1:$Q$2,2,FALSE),FALSE)</f>
        <v>0</v>
      </c>
    </row>
    <row r="84" spans="1:6" hidden="1" x14ac:dyDescent="0.25">
      <c r="A84">
        <f t="shared" si="1"/>
        <v>0</v>
      </c>
      <c r="B84" t="s">
        <v>0</v>
      </c>
      <c r="C84">
        <v>2040</v>
      </c>
      <c r="D84" t="str">
        <f>'Technology share'!F85</f>
        <v>PASTRAROACAR___TAXCONVNGA____23</v>
      </c>
      <c r="E84" t="str">
        <f>_xlfn.XLOOKUP(D84,'NZ50-5_tech_groups'!A:A,'NZ50-5_tech_groups'!B:B)</f>
        <v>NZ50-TRA-5-PASTRA-ROACAR___TAX</v>
      </c>
      <c r="F84">
        <f>VLOOKUP(D84,'Technology share'!F:Q,HLOOKUP(C84,'Technology share'!$H$1:$Q$2,2,FALSE),FALSE)</f>
        <v>0</v>
      </c>
    </row>
    <row r="85" spans="1:6" hidden="1" x14ac:dyDescent="0.25">
      <c r="A85">
        <f t="shared" si="1"/>
        <v>0</v>
      </c>
      <c r="B85" t="s">
        <v>0</v>
      </c>
      <c r="C85">
        <v>2040</v>
      </c>
      <c r="D85" t="str">
        <f>'Technology share'!F86</f>
        <v>PASTRAROACAR___TAXCONVNGABIF_23</v>
      </c>
      <c r="E85" t="str">
        <f>_xlfn.XLOOKUP(D85,'NZ50-5_tech_groups'!A:A,'NZ50-5_tech_groups'!B:B)</f>
        <v>NZ50-TRA-5-PASTRA-ROACAR___TAX</v>
      </c>
      <c r="F85">
        <f>VLOOKUP(D85,'Technology share'!F:Q,HLOOKUP(C85,'Technology share'!$H$1:$Q$2,2,FALSE),FALSE)</f>
        <v>0</v>
      </c>
    </row>
    <row r="86" spans="1:6" hidden="1" x14ac:dyDescent="0.25">
      <c r="A86">
        <f t="shared" si="1"/>
        <v>0</v>
      </c>
      <c r="B86" t="s">
        <v>0</v>
      </c>
      <c r="C86">
        <v>2040</v>
      </c>
      <c r="D86" t="str">
        <f>'Technology share'!F87</f>
        <v>PASTRAROACAR___TAXCONVPRO____16</v>
      </c>
      <c r="E86" t="str">
        <f>_xlfn.XLOOKUP(D86,'NZ50-5_tech_groups'!A:A,'NZ50-5_tech_groups'!B:B)</f>
        <v>NZ50-TRA-5-PASTRA-ROACAR___TAX</v>
      </c>
      <c r="F86">
        <f>VLOOKUP(D86,'Technology share'!F:Q,HLOOKUP(C86,'Technology share'!$H$1:$Q$2,2,FALSE),FALSE)</f>
        <v>0</v>
      </c>
    </row>
    <row r="87" spans="1:6" hidden="1" x14ac:dyDescent="0.25">
      <c r="A87">
        <f t="shared" si="1"/>
        <v>0</v>
      </c>
      <c r="B87" t="s">
        <v>0</v>
      </c>
      <c r="C87">
        <v>2040</v>
      </c>
      <c r="D87" t="str">
        <f>'Technology share'!F88</f>
        <v>PASTRAROACAR___TAXCONVPRO____23</v>
      </c>
      <c r="E87" t="str">
        <f>_xlfn.XLOOKUP(D87,'NZ50-5_tech_groups'!A:A,'NZ50-5_tech_groups'!B:B)</f>
        <v>NZ50-TRA-5-PASTRA-ROACAR___TAX</v>
      </c>
      <c r="F87">
        <f>VLOOKUP(D87,'Technology share'!F:Q,HLOOKUP(C87,'Technology share'!$H$1:$Q$2,2,FALSE),FALSE)</f>
        <v>0</v>
      </c>
    </row>
    <row r="88" spans="1:6" hidden="1" x14ac:dyDescent="0.25">
      <c r="A88">
        <f t="shared" si="1"/>
        <v>0</v>
      </c>
      <c r="B88" t="s">
        <v>0</v>
      </c>
      <c r="C88">
        <v>2040</v>
      </c>
      <c r="D88" t="str">
        <f>'Technology share'!F89</f>
        <v>PASTRAROACAR___TAXCONVPROBIF_23</v>
      </c>
      <c r="E88" t="str">
        <f>_xlfn.XLOOKUP(D88,'NZ50-5_tech_groups'!A:A,'NZ50-5_tech_groups'!B:B)</f>
        <v>NZ50-TRA-5-PASTRA-ROACAR___TAX</v>
      </c>
      <c r="F88">
        <f>VLOOKUP(D88,'Technology share'!F:Q,HLOOKUP(C88,'Technology share'!$H$1:$Q$2,2,FALSE),FALSE)</f>
        <v>0</v>
      </c>
    </row>
    <row r="89" spans="1:6" hidden="1" x14ac:dyDescent="0.25">
      <c r="A89">
        <f t="shared" si="1"/>
        <v>0</v>
      </c>
      <c r="B89" t="s">
        <v>0</v>
      </c>
      <c r="C89">
        <v>2040</v>
      </c>
      <c r="D89" t="str">
        <f>'Technology share'!F90</f>
        <v>PASTRAROACAR___TAXCONVRDSL____23</v>
      </c>
      <c r="E89" t="str">
        <f>_xlfn.XLOOKUP(D89,'NZ50-5_tech_groups'!A:A,'NZ50-5_tech_groups'!B:B)</f>
        <v>NZ50-TRA-5-PASTRA-ROACAR___TAX</v>
      </c>
      <c r="F89">
        <f>VLOOKUP(D89,'Technology share'!F:Q,HLOOKUP(C89,'Technology share'!$H$1:$Q$2,2,FALSE),FALSE)</f>
        <v>0</v>
      </c>
    </row>
    <row r="90" spans="1:6" hidden="1" x14ac:dyDescent="0.25">
      <c r="A90">
        <f t="shared" si="1"/>
        <v>0</v>
      </c>
      <c r="B90" t="s">
        <v>0</v>
      </c>
      <c r="C90">
        <v>2040</v>
      </c>
      <c r="D90" t="str">
        <f>'Technology share'!F91</f>
        <v>PASTRAROACAR___TAXHYBDSL____23</v>
      </c>
      <c r="E90" t="str">
        <f>_xlfn.XLOOKUP(D90,'NZ50-5_tech_groups'!A:A,'NZ50-5_tech_groups'!B:B)</f>
        <v>NZ50-TRA-5-PASTRA-ROACAR___TAX</v>
      </c>
      <c r="F90">
        <f>VLOOKUP(D90,'Technology share'!F:Q,HLOOKUP(C90,'Technology share'!$H$1:$Q$2,2,FALSE),FALSE)</f>
        <v>0</v>
      </c>
    </row>
    <row r="91" spans="1:6" hidden="1" x14ac:dyDescent="0.25">
      <c r="A91">
        <f t="shared" si="1"/>
        <v>0</v>
      </c>
      <c r="B91" t="s">
        <v>0</v>
      </c>
      <c r="C91">
        <v>2040</v>
      </c>
      <c r="D91" t="str">
        <f>'Technology share'!F92</f>
        <v>PASTRAROACAR___TAXHYBGAS____23</v>
      </c>
      <c r="E91" t="str">
        <f>_xlfn.XLOOKUP(D91,'NZ50-5_tech_groups'!A:A,'NZ50-5_tech_groups'!B:B)</f>
        <v>NZ50-TRA-5-PASTRA-ROACAR___TAX</v>
      </c>
      <c r="F91">
        <f>VLOOKUP(D91,'Technology share'!F:Q,HLOOKUP(C91,'Technology share'!$H$1:$Q$2,2,FALSE),FALSE)</f>
        <v>0</v>
      </c>
    </row>
    <row r="92" spans="1:6" hidden="1" x14ac:dyDescent="0.25">
      <c r="A92">
        <f t="shared" si="1"/>
        <v>0</v>
      </c>
      <c r="B92" t="s">
        <v>0</v>
      </c>
      <c r="C92">
        <v>2040</v>
      </c>
      <c r="D92" t="str">
        <f>'Technology share'!F93</f>
        <v>PASTRAROACAR___TAXHYBRDSL____23</v>
      </c>
      <c r="E92" t="str">
        <f>_xlfn.XLOOKUP(D92,'NZ50-5_tech_groups'!A:A,'NZ50-5_tech_groups'!B:B)</f>
        <v>NZ50-TRA-5-PASTRA-ROACAR___TAX</v>
      </c>
      <c r="F92">
        <f>VLOOKUP(D92,'Technology share'!F:Q,HLOOKUP(C92,'Technology share'!$H$1:$Q$2,2,FALSE),FALSE)</f>
        <v>0</v>
      </c>
    </row>
    <row r="93" spans="1:6" hidden="1" x14ac:dyDescent="0.25">
      <c r="A93">
        <f t="shared" si="1"/>
        <v>0</v>
      </c>
      <c r="B93" t="s">
        <v>0</v>
      </c>
      <c r="C93">
        <v>2040</v>
      </c>
      <c r="D93" t="str">
        <f>'Technology share'!F94</f>
        <v>PASTRAROACAR___TAXPHEVGASELC_23</v>
      </c>
      <c r="E93" t="str">
        <f>_xlfn.XLOOKUP(D93,'NZ50-5_tech_groups'!A:A,'NZ50-5_tech_groups'!B:B)</f>
        <v>NZ50-TRA-5-PASTRA-ROACAR___TAX</v>
      </c>
      <c r="F93">
        <f>VLOOKUP(D93,'Technology share'!F:Q,HLOOKUP(C93,'Technology share'!$H$1:$Q$2,2,FALSE),FALSE)</f>
        <v>0</v>
      </c>
    </row>
    <row r="94" spans="1:6" hidden="1" x14ac:dyDescent="0.25">
      <c r="A94">
        <f t="shared" si="1"/>
        <v>0</v>
      </c>
      <c r="B94" t="s">
        <v>0</v>
      </c>
      <c r="C94">
        <v>2040</v>
      </c>
      <c r="D94" t="str">
        <f>'Technology share'!F95</f>
        <v>PASTRAROAMOR______CONVGAS_EX</v>
      </c>
      <c r="E94" t="str">
        <f>_xlfn.XLOOKUP(D94,'NZ50-5_tech_groups'!A:A,'NZ50-5_tech_groups'!B:B)</f>
        <v>NZ50-TRA-5-PASTRA-ROAMOR______</v>
      </c>
      <c r="F94">
        <f>VLOOKUP(D94,'Technology share'!F:Q,HLOOKUP(C94,'Technology share'!$H$1:$Q$2,2,FALSE),FALSE)</f>
        <v>0</v>
      </c>
    </row>
    <row r="95" spans="1:6" x14ac:dyDescent="0.25">
      <c r="A95">
        <f t="shared" si="1"/>
        <v>1</v>
      </c>
      <c r="B95" t="s">
        <v>0</v>
      </c>
      <c r="C95">
        <v>2040</v>
      </c>
      <c r="D95" t="str">
        <f>'Technology share'!F96</f>
        <v>PASTRAROAMOR______BEVBELC____23</v>
      </c>
      <c r="E95" t="str">
        <f>_xlfn.XLOOKUP(D95,'NZ50-5_tech_groups'!A:A,'NZ50-5_tech_groups'!B:B)</f>
        <v>NZ50-TRA-5-PASTRA-ROAMOR______</v>
      </c>
      <c r="F95">
        <f>VLOOKUP(D95,'Technology share'!F:Q,HLOOKUP(C95,'Technology share'!$H$1:$Q$2,2,FALSE),FALSE)</f>
        <v>0.3</v>
      </c>
    </row>
    <row r="96" spans="1:6" hidden="1" x14ac:dyDescent="0.25">
      <c r="A96">
        <f t="shared" si="1"/>
        <v>0</v>
      </c>
      <c r="B96" t="s">
        <v>0</v>
      </c>
      <c r="C96">
        <v>2040</v>
      </c>
      <c r="D96" t="str">
        <f>'Technology share'!F97</f>
        <v>PASTRAROAMOR______CONVGAS____16</v>
      </c>
      <c r="E96" t="str">
        <f>_xlfn.XLOOKUP(D96,'NZ50-5_tech_groups'!A:A,'NZ50-5_tech_groups'!B:B)</f>
        <v>NZ50-TRA-5-PASTRA-ROAMOR______</v>
      </c>
      <c r="F96">
        <f>VLOOKUP(D96,'Technology share'!F:Q,HLOOKUP(C96,'Technology share'!$H$1:$Q$2,2,FALSE),FALSE)</f>
        <v>0</v>
      </c>
    </row>
    <row r="97" spans="1:6" hidden="1" x14ac:dyDescent="0.25">
      <c r="A97">
        <f t="shared" si="1"/>
        <v>0</v>
      </c>
      <c r="B97" t="s">
        <v>0</v>
      </c>
      <c r="C97">
        <v>2040</v>
      </c>
      <c r="D97" t="str">
        <f>'Technology share'!F98</f>
        <v>PASTRAROAMOR______CONVGAS____23</v>
      </c>
      <c r="E97" t="str">
        <f>_xlfn.XLOOKUP(D97,'NZ50-5_tech_groups'!A:A,'NZ50-5_tech_groups'!B:B)</f>
        <v>NZ50-TRA-5-PASTRA-ROAMOR______</v>
      </c>
      <c r="F97">
        <f>VLOOKUP(D97,'Technology share'!F:Q,HLOOKUP(C97,'Technology share'!$H$1:$Q$2,2,FALSE),FALSE)</f>
        <v>0</v>
      </c>
    </row>
    <row r="98" spans="1:6" hidden="1" x14ac:dyDescent="0.25">
      <c r="A98">
        <f t="shared" si="1"/>
        <v>0</v>
      </c>
      <c r="B98" t="s">
        <v>0</v>
      </c>
      <c r="C98">
        <v>2040</v>
      </c>
      <c r="D98" t="str">
        <f>'Technology share'!F99</f>
        <v>PASTRAROATRULGTADRCONVNGA_EX</v>
      </c>
      <c r="E98" t="str">
        <f>_xlfn.XLOOKUP(D98,'NZ50-5_tech_groups'!A:A,'NZ50-5_tech_groups'!B:B)</f>
        <v>NZ50-TRA-5-PASTRA-ROATRULGTADR</v>
      </c>
      <c r="F98">
        <f>VLOOKUP(D98,'Technology share'!F:Q,HLOOKUP(C98,'Technology share'!$H$1:$Q$2,2,FALSE),FALSE)</f>
        <v>0</v>
      </c>
    </row>
    <row r="99" spans="1:6" hidden="1" x14ac:dyDescent="0.25">
      <c r="A99">
        <f t="shared" si="1"/>
        <v>0</v>
      </c>
      <c r="B99" t="s">
        <v>0</v>
      </c>
      <c r="C99">
        <v>2040</v>
      </c>
      <c r="D99" t="str">
        <f>'Technology share'!F100</f>
        <v>PASTRAROATRULGTADRCONVGAS_EX</v>
      </c>
      <c r="E99" t="str">
        <f>_xlfn.XLOOKUP(D99,'NZ50-5_tech_groups'!A:A,'NZ50-5_tech_groups'!B:B)</f>
        <v>NZ50-TRA-5-PASTRA-ROATRULGTADR</v>
      </c>
      <c r="F99">
        <f>VLOOKUP(D99,'Technology share'!F:Q,HLOOKUP(C99,'Technology share'!$H$1:$Q$2,2,FALSE),FALSE)</f>
        <v>0</v>
      </c>
    </row>
    <row r="100" spans="1:6" hidden="1" x14ac:dyDescent="0.25">
      <c r="A100">
        <f t="shared" si="1"/>
        <v>0</v>
      </c>
      <c r="B100" t="s">
        <v>0</v>
      </c>
      <c r="C100">
        <v>2040</v>
      </c>
      <c r="D100" t="str">
        <f>'Technology share'!F101</f>
        <v>PASTRAROATRULGTADRCONVDSL_EX</v>
      </c>
      <c r="E100" t="str">
        <f>_xlfn.XLOOKUP(D100,'NZ50-5_tech_groups'!A:A,'NZ50-5_tech_groups'!B:B)</f>
        <v>NZ50-TRA-5-PASTRA-ROATRULGTADR</v>
      </c>
      <c r="F100">
        <f>VLOOKUP(D100,'Technology share'!F:Q,HLOOKUP(C100,'Technology share'!$H$1:$Q$2,2,FALSE),FALSE)</f>
        <v>0</v>
      </c>
    </row>
    <row r="101" spans="1:6" hidden="1" x14ac:dyDescent="0.25">
      <c r="A101">
        <f t="shared" si="1"/>
        <v>0</v>
      </c>
      <c r="B101" t="s">
        <v>0</v>
      </c>
      <c r="C101">
        <v>2040</v>
      </c>
      <c r="D101" t="str">
        <f>'Technology share'!F102</f>
        <v>PASTRAROATRULGTADRCONVPRO_EX</v>
      </c>
      <c r="E101" t="str">
        <f>_xlfn.XLOOKUP(D101,'NZ50-5_tech_groups'!A:A,'NZ50-5_tech_groups'!B:B)</f>
        <v>NZ50-TRA-5-PASTRA-ROATRULGTADR</v>
      </c>
      <c r="F101">
        <f>VLOOKUP(D101,'Technology share'!F:Q,HLOOKUP(C101,'Technology share'!$H$1:$Q$2,2,FALSE),FALSE)</f>
        <v>0</v>
      </c>
    </row>
    <row r="102" spans="1:6" x14ac:dyDescent="0.25">
      <c r="A102">
        <f t="shared" si="1"/>
        <v>1</v>
      </c>
      <c r="B102" t="s">
        <v>0</v>
      </c>
      <c r="C102">
        <v>2040</v>
      </c>
      <c r="D102" t="str">
        <f>'Technology share'!F103</f>
        <v>PASTRAROATRULGTADRBEV320BELC____23</v>
      </c>
      <c r="E102" t="str">
        <f>_xlfn.XLOOKUP(D102,'NZ50-5_tech_groups'!A:A,'NZ50-5_tech_groups'!B:B)</f>
        <v>NZ50-TRA-5-PASTRA-ROATRULGTADR</v>
      </c>
      <c r="F102">
        <f>VLOOKUP(D102,'Technology share'!F:Q,HLOOKUP(C102,'Technology share'!$H$1:$Q$2,2,FALSE),FALSE)</f>
        <v>0.1</v>
      </c>
    </row>
    <row r="103" spans="1:6" x14ac:dyDescent="0.25">
      <c r="A103">
        <f t="shared" si="1"/>
        <v>1</v>
      </c>
      <c r="B103" t="s">
        <v>0</v>
      </c>
      <c r="C103">
        <v>2040</v>
      </c>
      <c r="D103" t="str">
        <f>'Technology share'!F104</f>
        <v>PASTRAROATRULGTADRBEV480BELC____23</v>
      </c>
      <c r="E103" t="str">
        <f>_xlfn.XLOOKUP(D103,'NZ50-5_tech_groups'!A:A,'NZ50-5_tech_groups'!B:B)</f>
        <v>NZ50-TRA-5-PASTRA-ROATRULGTADR</v>
      </c>
      <c r="F103">
        <f>VLOOKUP(D103,'Technology share'!F:Q,HLOOKUP(C103,'Technology share'!$H$1:$Q$2,2,FALSE),FALSE)</f>
        <v>0.1</v>
      </c>
    </row>
    <row r="104" spans="1:6" x14ac:dyDescent="0.25">
      <c r="A104">
        <f t="shared" si="1"/>
        <v>1</v>
      </c>
      <c r="B104" t="s">
        <v>0</v>
      </c>
      <c r="C104">
        <v>2040</v>
      </c>
      <c r="D104" t="str">
        <f>'Technology share'!F105</f>
        <v>PASTRAROATRULGTADRBEV640BELC____23</v>
      </c>
      <c r="E104" t="str">
        <f>_xlfn.XLOOKUP(D104,'NZ50-5_tech_groups'!A:A,'NZ50-5_tech_groups'!B:B)</f>
        <v>NZ50-TRA-5-PASTRA-ROATRULGTADR</v>
      </c>
      <c r="F104">
        <f>VLOOKUP(D104,'Technology share'!F:Q,HLOOKUP(C104,'Technology share'!$H$1:$Q$2,2,FALSE),FALSE)</f>
        <v>0.1</v>
      </c>
    </row>
    <row r="105" spans="1:6" hidden="1" x14ac:dyDescent="0.25">
      <c r="A105">
        <f t="shared" si="1"/>
        <v>0</v>
      </c>
      <c r="B105" t="s">
        <v>0</v>
      </c>
      <c r="C105">
        <v>2040</v>
      </c>
      <c r="D105" t="str">
        <f>'Technology share'!F106</f>
        <v>PASTRAROATRULGTADRCELLHH2____23</v>
      </c>
      <c r="E105" t="str">
        <f>_xlfn.XLOOKUP(D105,'NZ50-5_tech_groups'!A:A,'NZ50-5_tech_groups'!B:B)</f>
        <v>NZ50-TRA-5-PASTRA-ROATRULGTADR</v>
      </c>
      <c r="F105">
        <f>VLOOKUP(D105,'Technology share'!F:Q,HLOOKUP(C105,'Technology share'!$H$1:$Q$2,2,FALSE),FALSE)</f>
        <v>0</v>
      </c>
    </row>
    <row r="106" spans="1:6" hidden="1" x14ac:dyDescent="0.25">
      <c r="A106">
        <f t="shared" si="1"/>
        <v>0</v>
      </c>
      <c r="B106" t="s">
        <v>0</v>
      </c>
      <c r="C106">
        <v>2040</v>
      </c>
      <c r="D106" t="str">
        <f>'Technology share'!F107</f>
        <v>PASTRAROATRULGTADRCONVDSL____16</v>
      </c>
      <c r="E106" t="str">
        <f>_xlfn.XLOOKUP(D106,'NZ50-5_tech_groups'!A:A,'NZ50-5_tech_groups'!B:B)</f>
        <v>NZ50-TRA-5-PASTRA-ROATRULGTADR</v>
      </c>
      <c r="F106">
        <f>VLOOKUP(D106,'Technology share'!F:Q,HLOOKUP(C106,'Technology share'!$H$1:$Q$2,2,FALSE),FALSE)</f>
        <v>0</v>
      </c>
    </row>
    <row r="107" spans="1:6" hidden="1" x14ac:dyDescent="0.25">
      <c r="A107">
        <f t="shared" si="1"/>
        <v>0</v>
      </c>
      <c r="B107" t="s">
        <v>0</v>
      </c>
      <c r="C107">
        <v>2040</v>
      </c>
      <c r="D107" t="str">
        <f>'Technology share'!F108</f>
        <v>PASTRAROATRULGTADRCONVDSL____23</v>
      </c>
      <c r="E107" t="str">
        <f>_xlfn.XLOOKUP(D107,'NZ50-5_tech_groups'!A:A,'NZ50-5_tech_groups'!B:B)</f>
        <v>NZ50-TRA-5-PASTRA-ROATRULGTADR</v>
      </c>
      <c r="F107">
        <f>VLOOKUP(D107,'Technology share'!F:Q,HLOOKUP(C107,'Technology share'!$H$1:$Q$2,2,FALSE),FALSE)</f>
        <v>0</v>
      </c>
    </row>
    <row r="108" spans="1:6" hidden="1" x14ac:dyDescent="0.25">
      <c r="A108">
        <f t="shared" si="1"/>
        <v>0</v>
      </c>
      <c r="B108" t="s">
        <v>0</v>
      </c>
      <c r="C108">
        <v>2040</v>
      </c>
      <c r="D108" t="str">
        <f>'Technology share'!F109</f>
        <v>PASTRAROATRULGTADRCONVGAS____16</v>
      </c>
      <c r="E108" t="str">
        <f>_xlfn.XLOOKUP(D108,'NZ50-5_tech_groups'!A:A,'NZ50-5_tech_groups'!B:B)</f>
        <v>NZ50-TRA-5-PASTRA-ROATRULGTADR</v>
      </c>
      <c r="F108">
        <f>VLOOKUP(D108,'Technology share'!F:Q,HLOOKUP(C108,'Technology share'!$H$1:$Q$2,2,FALSE),FALSE)</f>
        <v>0</v>
      </c>
    </row>
    <row r="109" spans="1:6" hidden="1" x14ac:dyDescent="0.25">
      <c r="A109">
        <f t="shared" si="1"/>
        <v>0</v>
      </c>
      <c r="B109" t="s">
        <v>0</v>
      </c>
      <c r="C109">
        <v>2040</v>
      </c>
      <c r="D109" t="str">
        <f>'Technology share'!F110</f>
        <v>PASTRAROATRULGTADRCONVGAS____23</v>
      </c>
      <c r="E109" t="str">
        <f>_xlfn.XLOOKUP(D109,'NZ50-5_tech_groups'!A:A,'NZ50-5_tech_groups'!B:B)</f>
        <v>NZ50-TRA-5-PASTRA-ROATRULGTADR</v>
      </c>
      <c r="F109">
        <f>VLOOKUP(D109,'Technology share'!F:Q,HLOOKUP(C109,'Technology share'!$H$1:$Q$2,2,FALSE),FALSE)</f>
        <v>0</v>
      </c>
    </row>
    <row r="110" spans="1:6" hidden="1" x14ac:dyDescent="0.25">
      <c r="A110">
        <f t="shared" si="1"/>
        <v>0</v>
      </c>
      <c r="B110" t="s">
        <v>0</v>
      </c>
      <c r="C110">
        <v>2040</v>
      </c>
      <c r="D110" t="str">
        <f>'Technology share'!F111</f>
        <v>PASTRAROATRULGTADRCONVNGA____16</v>
      </c>
      <c r="E110" t="str">
        <f>_xlfn.XLOOKUP(D110,'NZ50-5_tech_groups'!A:A,'NZ50-5_tech_groups'!B:B)</f>
        <v>NZ50-TRA-5-PASTRA-ROATRULGTADR</v>
      </c>
      <c r="F110">
        <f>VLOOKUP(D110,'Technology share'!F:Q,HLOOKUP(C110,'Technology share'!$H$1:$Q$2,2,FALSE),FALSE)</f>
        <v>0</v>
      </c>
    </row>
    <row r="111" spans="1:6" hidden="1" x14ac:dyDescent="0.25">
      <c r="A111">
        <f t="shared" si="1"/>
        <v>0</v>
      </c>
      <c r="B111" t="s">
        <v>0</v>
      </c>
      <c r="C111">
        <v>2040</v>
      </c>
      <c r="D111" t="str">
        <f>'Technology share'!F112</f>
        <v>PASTRAROATRULGTADRCONVNGA____23</v>
      </c>
      <c r="E111" t="str">
        <f>_xlfn.XLOOKUP(D111,'NZ50-5_tech_groups'!A:A,'NZ50-5_tech_groups'!B:B)</f>
        <v>NZ50-TRA-5-PASTRA-ROATRULGTADR</v>
      </c>
      <c r="F111">
        <f>VLOOKUP(D111,'Technology share'!F:Q,HLOOKUP(C111,'Technology share'!$H$1:$Q$2,2,FALSE),FALSE)</f>
        <v>0</v>
      </c>
    </row>
    <row r="112" spans="1:6" hidden="1" x14ac:dyDescent="0.25">
      <c r="A112">
        <f t="shared" si="1"/>
        <v>0</v>
      </c>
      <c r="B112" t="s">
        <v>0</v>
      </c>
      <c r="C112">
        <v>2040</v>
      </c>
      <c r="D112" t="str">
        <f>'Technology share'!F113</f>
        <v>PASTRAROATRULGTADRCONVNGABIF_23</v>
      </c>
      <c r="E112" t="str">
        <f>_xlfn.XLOOKUP(D112,'NZ50-5_tech_groups'!A:A,'NZ50-5_tech_groups'!B:B)</f>
        <v>NZ50-TRA-5-PASTRA-ROATRULGTADR</v>
      </c>
      <c r="F112">
        <f>VLOOKUP(D112,'Technology share'!F:Q,HLOOKUP(C112,'Technology share'!$H$1:$Q$2,2,FALSE),FALSE)</f>
        <v>0</v>
      </c>
    </row>
    <row r="113" spans="1:6" hidden="1" x14ac:dyDescent="0.25">
      <c r="A113">
        <f t="shared" si="1"/>
        <v>0</v>
      </c>
      <c r="B113" t="s">
        <v>0</v>
      </c>
      <c r="C113">
        <v>2040</v>
      </c>
      <c r="D113" t="str">
        <f>'Technology share'!F114</f>
        <v>PASTRAROATRULGTADRCONVPRO____16</v>
      </c>
      <c r="E113" t="str">
        <f>_xlfn.XLOOKUP(D113,'NZ50-5_tech_groups'!A:A,'NZ50-5_tech_groups'!B:B)</f>
        <v>NZ50-TRA-5-PASTRA-ROATRULGTADR</v>
      </c>
      <c r="F113">
        <f>VLOOKUP(D113,'Technology share'!F:Q,HLOOKUP(C113,'Technology share'!$H$1:$Q$2,2,FALSE),FALSE)</f>
        <v>0</v>
      </c>
    </row>
    <row r="114" spans="1:6" hidden="1" x14ac:dyDescent="0.25">
      <c r="A114">
        <f t="shared" si="1"/>
        <v>0</v>
      </c>
      <c r="B114" t="s">
        <v>0</v>
      </c>
      <c r="C114">
        <v>2040</v>
      </c>
      <c r="D114" t="str">
        <f>'Technology share'!F115</f>
        <v>PASTRAROATRULGTADRCONVPRO____23</v>
      </c>
      <c r="E114" t="str">
        <f>_xlfn.XLOOKUP(D114,'NZ50-5_tech_groups'!A:A,'NZ50-5_tech_groups'!B:B)</f>
        <v>NZ50-TRA-5-PASTRA-ROATRULGTADR</v>
      </c>
      <c r="F114">
        <f>VLOOKUP(D114,'Technology share'!F:Q,HLOOKUP(C114,'Technology share'!$H$1:$Q$2,2,FALSE),FALSE)</f>
        <v>0</v>
      </c>
    </row>
    <row r="115" spans="1:6" hidden="1" x14ac:dyDescent="0.25">
      <c r="A115">
        <f t="shared" si="1"/>
        <v>0</v>
      </c>
      <c r="B115" t="s">
        <v>0</v>
      </c>
      <c r="C115">
        <v>2040</v>
      </c>
      <c r="D115" t="str">
        <f>'Technology share'!F116</f>
        <v>PASTRAROATRULGTADRCONVPROBIF_23</v>
      </c>
      <c r="E115" t="str">
        <f>_xlfn.XLOOKUP(D115,'NZ50-5_tech_groups'!A:A,'NZ50-5_tech_groups'!B:B)</f>
        <v>NZ50-TRA-5-PASTRA-ROATRULGTADR</v>
      </c>
      <c r="F115">
        <f>VLOOKUP(D115,'Technology share'!F:Q,HLOOKUP(C115,'Technology share'!$H$1:$Q$2,2,FALSE),FALSE)</f>
        <v>0</v>
      </c>
    </row>
    <row r="116" spans="1:6" hidden="1" x14ac:dyDescent="0.25">
      <c r="A116">
        <f t="shared" si="1"/>
        <v>0</v>
      </c>
      <c r="B116" t="s">
        <v>0</v>
      </c>
      <c r="C116">
        <v>2040</v>
      </c>
      <c r="D116" t="str">
        <f>'Technology share'!F117</f>
        <v>PASTRAROATRULGTADRCONVRDSL____23</v>
      </c>
      <c r="E116" t="str">
        <f>_xlfn.XLOOKUP(D116,'NZ50-5_tech_groups'!A:A,'NZ50-5_tech_groups'!B:B)</f>
        <v>NZ50-TRA-5-PASTRA-ROATRULGTADR</v>
      </c>
      <c r="F116">
        <f>VLOOKUP(D116,'Technology share'!F:Q,HLOOKUP(C116,'Technology share'!$H$1:$Q$2,2,FALSE),FALSE)</f>
        <v>0</v>
      </c>
    </row>
    <row r="117" spans="1:6" hidden="1" x14ac:dyDescent="0.25">
      <c r="A117">
        <f t="shared" si="1"/>
        <v>0</v>
      </c>
      <c r="B117" t="s">
        <v>0</v>
      </c>
      <c r="C117">
        <v>2040</v>
      </c>
      <c r="D117" t="str">
        <f>'Technology share'!F118</f>
        <v>PASTRAROATRULGTADRHYBDSL____23</v>
      </c>
      <c r="E117" t="str">
        <f>_xlfn.XLOOKUP(D117,'NZ50-5_tech_groups'!A:A,'NZ50-5_tech_groups'!B:B)</f>
        <v>NZ50-TRA-5-PASTRA-ROATRULGTADR</v>
      </c>
      <c r="F117">
        <f>VLOOKUP(D117,'Technology share'!F:Q,HLOOKUP(C117,'Technology share'!$H$1:$Q$2,2,FALSE),FALSE)</f>
        <v>0</v>
      </c>
    </row>
    <row r="118" spans="1:6" hidden="1" x14ac:dyDescent="0.25">
      <c r="A118">
        <f t="shared" si="1"/>
        <v>0</v>
      </c>
      <c r="B118" t="s">
        <v>0</v>
      </c>
      <c r="C118">
        <v>2040</v>
      </c>
      <c r="D118" t="str">
        <f>'Technology share'!F119</f>
        <v>PASTRAROATRULGTADRHYBGAS____23</v>
      </c>
      <c r="E118" t="str">
        <f>_xlfn.XLOOKUP(D118,'NZ50-5_tech_groups'!A:A,'NZ50-5_tech_groups'!B:B)</f>
        <v>NZ50-TRA-5-PASTRA-ROATRULGTADR</v>
      </c>
      <c r="F118">
        <f>VLOOKUP(D118,'Technology share'!F:Q,HLOOKUP(C118,'Technology share'!$H$1:$Q$2,2,FALSE),FALSE)</f>
        <v>0</v>
      </c>
    </row>
    <row r="119" spans="1:6" hidden="1" x14ac:dyDescent="0.25">
      <c r="A119">
        <f t="shared" si="1"/>
        <v>0</v>
      </c>
      <c r="B119" t="s">
        <v>0</v>
      </c>
      <c r="C119">
        <v>2040</v>
      </c>
      <c r="D119" t="str">
        <f>'Technology share'!F120</f>
        <v>PASTRAROATRULGTADRHYBRDSL____23</v>
      </c>
      <c r="E119" t="str">
        <f>_xlfn.XLOOKUP(D119,'NZ50-5_tech_groups'!A:A,'NZ50-5_tech_groups'!B:B)</f>
        <v>NZ50-TRA-5-PASTRA-ROATRULGTADR</v>
      </c>
      <c r="F119">
        <f>VLOOKUP(D119,'Technology share'!F:Q,HLOOKUP(C119,'Technology share'!$H$1:$Q$2,2,FALSE),FALSE)</f>
        <v>0</v>
      </c>
    </row>
    <row r="120" spans="1:6" hidden="1" x14ac:dyDescent="0.25">
      <c r="A120">
        <f t="shared" si="1"/>
        <v>0</v>
      </c>
      <c r="B120" t="s">
        <v>0</v>
      </c>
      <c r="C120">
        <v>2040</v>
      </c>
      <c r="D120" t="str">
        <f>'Technology share'!F121</f>
        <v>PASTRAROATRULGTADRPHEVGASELC_23</v>
      </c>
      <c r="E120" t="str">
        <f>_xlfn.XLOOKUP(D120,'NZ50-5_tech_groups'!A:A,'NZ50-5_tech_groups'!B:B)</f>
        <v>NZ50-TRA-5-PASTRA-ROATRULGTADR</v>
      </c>
      <c r="F120">
        <f>VLOOKUP(D120,'Technology share'!F:Q,HLOOKUP(C120,'Technology share'!$H$1:$Q$2,2,FALSE),FALSE)</f>
        <v>0</v>
      </c>
    </row>
    <row r="121" spans="1:6" hidden="1" x14ac:dyDescent="0.25">
      <c r="A121">
        <f t="shared" si="1"/>
        <v>0</v>
      </c>
      <c r="B121" t="s">
        <v>0</v>
      </c>
      <c r="C121">
        <v>2040</v>
      </c>
      <c r="D121" t="str">
        <f>'Technology share'!F122</f>
        <v>PASTRAROATRULGTAPGCONVNGA_EX</v>
      </c>
      <c r="E121" t="str">
        <f>_xlfn.XLOOKUP(D121,'NZ50-5_tech_groups'!A:A,'NZ50-5_tech_groups'!B:B)</f>
        <v>NZ50-TRA-5-PASTRA-ROATRULGTAPG</v>
      </c>
      <c r="F121">
        <f>VLOOKUP(D121,'Technology share'!F:Q,HLOOKUP(C121,'Technology share'!$H$1:$Q$2,2,FALSE),FALSE)</f>
        <v>0</v>
      </c>
    </row>
    <row r="122" spans="1:6" hidden="1" x14ac:dyDescent="0.25">
      <c r="A122">
        <f t="shared" si="1"/>
        <v>0</v>
      </c>
      <c r="B122" t="s">
        <v>0</v>
      </c>
      <c r="C122">
        <v>2040</v>
      </c>
      <c r="D122" t="str">
        <f>'Technology share'!F123</f>
        <v>PASTRAROATRULGTAPGCONVGAS_EX</v>
      </c>
      <c r="E122" t="str">
        <f>_xlfn.XLOOKUP(D122,'NZ50-5_tech_groups'!A:A,'NZ50-5_tech_groups'!B:B)</f>
        <v>NZ50-TRA-5-PASTRA-ROATRULGTAPG</v>
      </c>
      <c r="F122">
        <f>VLOOKUP(D122,'Technology share'!F:Q,HLOOKUP(C122,'Technology share'!$H$1:$Q$2,2,FALSE),FALSE)</f>
        <v>0</v>
      </c>
    </row>
    <row r="123" spans="1:6" hidden="1" x14ac:dyDescent="0.25">
      <c r="A123">
        <f t="shared" si="1"/>
        <v>0</v>
      </c>
      <c r="B123" t="s">
        <v>0</v>
      </c>
      <c r="C123">
        <v>2040</v>
      </c>
      <c r="D123" t="str">
        <f>'Technology share'!F124</f>
        <v>PASTRAROATRULGTAPGCONVDSL_EX</v>
      </c>
      <c r="E123" t="str">
        <f>_xlfn.XLOOKUP(D123,'NZ50-5_tech_groups'!A:A,'NZ50-5_tech_groups'!B:B)</f>
        <v>NZ50-TRA-5-PASTRA-ROATRULGTAPG</v>
      </c>
      <c r="F123">
        <f>VLOOKUP(D123,'Technology share'!F:Q,HLOOKUP(C123,'Technology share'!$H$1:$Q$2,2,FALSE),FALSE)</f>
        <v>0</v>
      </c>
    </row>
    <row r="124" spans="1:6" hidden="1" x14ac:dyDescent="0.25">
      <c r="A124">
        <f t="shared" si="1"/>
        <v>0</v>
      </c>
      <c r="B124" t="s">
        <v>0</v>
      </c>
      <c r="C124">
        <v>2040</v>
      </c>
      <c r="D124" t="str">
        <f>'Technology share'!F125</f>
        <v>PASTRAROATRULGTAPGCONVPRO_EX</v>
      </c>
      <c r="E124" t="str">
        <f>_xlfn.XLOOKUP(D124,'NZ50-5_tech_groups'!A:A,'NZ50-5_tech_groups'!B:B)</f>
        <v>NZ50-TRA-5-PASTRA-ROATRULGTAPG</v>
      </c>
      <c r="F124">
        <f>VLOOKUP(D124,'Technology share'!F:Q,HLOOKUP(C124,'Technology share'!$H$1:$Q$2,2,FALSE),FALSE)</f>
        <v>0</v>
      </c>
    </row>
    <row r="125" spans="1:6" x14ac:dyDescent="0.25">
      <c r="A125">
        <f t="shared" si="1"/>
        <v>1</v>
      </c>
      <c r="B125" t="s">
        <v>0</v>
      </c>
      <c r="C125">
        <v>2040</v>
      </c>
      <c r="D125" t="str">
        <f>'Technology share'!F126</f>
        <v>PASTRAROATRULGTAPGBEV320BELC____23</v>
      </c>
      <c r="E125" t="str">
        <f>_xlfn.XLOOKUP(D125,'NZ50-5_tech_groups'!A:A,'NZ50-5_tech_groups'!B:B)</f>
        <v>NZ50-TRA-5-PASTRA-ROATRULGTAPG</v>
      </c>
      <c r="F125">
        <f>VLOOKUP(D125,'Technology share'!F:Q,HLOOKUP(C125,'Technology share'!$H$1:$Q$2,2,FALSE),FALSE)</f>
        <v>0.1</v>
      </c>
    </row>
    <row r="126" spans="1:6" x14ac:dyDescent="0.25">
      <c r="A126">
        <f t="shared" si="1"/>
        <v>1</v>
      </c>
      <c r="B126" t="s">
        <v>0</v>
      </c>
      <c r="C126">
        <v>2040</v>
      </c>
      <c r="D126" t="str">
        <f>'Technology share'!F127</f>
        <v>PASTRAROATRULGTAPGBEV480BELC____23</v>
      </c>
      <c r="E126" t="str">
        <f>_xlfn.XLOOKUP(D126,'NZ50-5_tech_groups'!A:A,'NZ50-5_tech_groups'!B:B)</f>
        <v>NZ50-TRA-5-PASTRA-ROATRULGTAPG</v>
      </c>
      <c r="F126">
        <f>VLOOKUP(D126,'Technology share'!F:Q,HLOOKUP(C126,'Technology share'!$H$1:$Q$2,2,FALSE),FALSE)</f>
        <v>0.1</v>
      </c>
    </row>
    <row r="127" spans="1:6" x14ac:dyDescent="0.25">
      <c r="A127">
        <f t="shared" si="1"/>
        <v>1</v>
      </c>
      <c r="B127" t="s">
        <v>0</v>
      </c>
      <c r="C127">
        <v>2040</v>
      </c>
      <c r="D127" t="str">
        <f>'Technology share'!F128</f>
        <v>PASTRAROATRULGTAPGBEV640BELC____23</v>
      </c>
      <c r="E127" t="str">
        <f>_xlfn.XLOOKUP(D127,'NZ50-5_tech_groups'!A:A,'NZ50-5_tech_groups'!B:B)</f>
        <v>NZ50-TRA-5-PASTRA-ROATRULGTAPG</v>
      </c>
      <c r="F127">
        <f>VLOOKUP(D127,'Technology share'!F:Q,HLOOKUP(C127,'Technology share'!$H$1:$Q$2,2,FALSE),FALSE)</f>
        <v>0.1</v>
      </c>
    </row>
    <row r="128" spans="1:6" hidden="1" x14ac:dyDescent="0.25">
      <c r="A128">
        <f t="shared" si="1"/>
        <v>0</v>
      </c>
      <c r="B128" t="s">
        <v>0</v>
      </c>
      <c r="C128">
        <v>2040</v>
      </c>
      <c r="D128" t="str">
        <f>'Technology share'!F129</f>
        <v>PASTRAROATRULGTAPGCELLHH2____23</v>
      </c>
      <c r="E128" t="str">
        <f>_xlfn.XLOOKUP(D128,'NZ50-5_tech_groups'!A:A,'NZ50-5_tech_groups'!B:B)</f>
        <v>NZ50-TRA-5-PASTRA-ROATRULGTAPG</v>
      </c>
      <c r="F128">
        <f>VLOOKUP(D128,'Technology share'!F:Q,HLOOKUP(C128,'Technology share'!$H$1:$Q$2,2,FALSE),FALSE)</f>
        <v>0</v>
      </c>
    </row>
    <row r="129" spans="1:6" hidden="1" x14ac:dyDescent="0.25">
      <c r="A129">
        <f t="shared" si="1"/>
        <v>0</v>
      </c>
      <c r="B129" t="s">
        <v>0</v>
      </c>
      <c r="C129">
        <v>2040</v>
      </c>
      <c r="D129" t="str">
        <f>'Technology share'!F130</f>
        <v>PASTRAROATRULGTAPGCONVDSL____16</v>
      </c>
      <c r="E129" t="str">
        <f>_xlfn.XLOOKUP(D129,'NZ50-5_tech_groups'!A:A,'NZ50-5_tech_groups'!B:B)</f>
        <v>NZ50-TRA-5-PASTRA-ROATRULGTAPG</v>
      </c>
      <c r="F129">
        <f>VLOOKUP(D129,'Technology share'!F:Q,HLOOKUP(C129,'Technology share'!$H$1:$Q$2,2,FALSE),FALSE)</f>
        <v>0</v>
      </c>
    </row>
    <row r="130" spans="1:6" hidden="1" x14ac:dyDescent="0.25">
      <c r="A130">
        <f t="shared" si="1"/>
        <v>0</v>
      </c>
      <c r="B130" t="s">
        <v>0</v>
      </c>
      <c r="C130">
        <v>2040</v>
      </c>
      <c r="D130" t="str">
        <f>'Technology share'!F131</f>
        <v>PASTRAROATRULGTAPGCONVDSL____23</v>
      </c>
      <c r="E130" t="str">
        <f>_xlfn.XLOOKUP(D130,'NZ50-5_tech_groups'!A:A,'NZ50-5_tech_groups'!B:B)</f>
        <v>NZ50-TRA-5-PASTRA-ROATRULGTAPG</v>
      </c>
      <c r="F130">
        <f>VLOOKUP(D130,'Technology share'!F:Q,HLOOKUP(C130,'Technology share'!$H$1:$Q$2,2,FALSE),FALSE)</f>
        <v>0</v>
      </c>
    </row>
    <row r="131" spans="1:6" hidden="1" x14ac:dyDescent="0.25">
      <c r="A131">
        <f t="shared" ref="A131:A190" si="2">IF(F131=0,0,1)</f>
        <v>0</v>
      </c>
      <c r="B131" t="s">
        <v>0</v>
      </c>
      <c r="C131">
        <v>2040</v>
      </c>
      <c r="D131" t="str">
        <f>'Technology share'!F132</f>
        <v>PASTRAROATRULGTAPGCONVGAS____16</v>
      </c>
      <c r="E131" t="str">
        <f>_xlfn.XLOOKUP(D131,'NZ50-5_tech_groups'!A:A,'NZ50-5_tech_groups'!B:B)</f>
        <v>NZ50-TRA-5-PASTRA-ROATRULGTAPG</v>
      </c>
      <c r="F131">
        <f>VLOOKUP(D131,'Technology share'!F:Q,HLOOKUP(C131,'Technology share'!$H$1:$Q$2,2,FALSE),FALSE)</f>
        <v>0</v>
      </c>
    </row>
    <row r="132" spans="1:6" hidden="1" x14ac:dyDescent="0.25">
      <c r="A132">
        <f t="shared" si="2"/>
        <v>0</v>
      </c>
      <c r="B132" t="s">
        <v>0</v>
      </c>
      <c r="C132">
        <v>2040</v>
      </c>
      <c r="D132" t="str">
        <f>'Technology share'!F133</f>
        <v>PASTRAROATRULGTAPGCONVGAS____23</v>
      </c>
      <c r="E132" t="str">
        <f>_xlfn.XLOOKUP(D132,'NZ50-5_tech_groups'!A:A,'NZ50-5_tech_groups'!B:B)</f>
        <v>NZ50-TRA-5-PASTRA-ROATRULGTAPG</v>
      </c>
      <c r="F132">
        <f>VLOOKUP(D132,'Technology share'!F:Q,HLOOKUP(C132,'Technology share'!$H$1:$Q$2,2,FALSE),FALSE)</f>
        <v>0</v>
      </c>
    </row>
    <row r="133" spans="1:6" hidden="1" x14ac:dyDescent="0.25">
      <c r="A133">
        <f t="shared" si="2"/>
        <v>0</v>
      </c>
      <c r="B133" t="s">
        <v>0</v>
      </c>
      <c r="C133">
        <v>2040</v>
      </c>
      <c r="D133" t="str">
        <f>'Technology share'!F134</f>
        <v>PASTRAROATRULGTAPGCONVNGA____16</v>
      </c>
      <c r="E133" t="str">
        <f>_xlfn.XLOOKUP(D133,'NZ50-5_tech_groups'!A:A,'NZ50-5_tech_groups'!B:B)</f>
        <v>NZ50-TRA-5-PASTRA-ROATRULGTAPG</v>
      </c>
      <c r="F133">
        <f>VLOOKUP(D133,'Technology share'!F:Q,HLOOKUP(C133,'Technology share'!$H$1:$Q$2,2,FALSE),FALSE)</f>
        <v>0</v>
      </c>
    </row>
    <row r="134" spans="1:6" hidden="1" x14ac:dyDescent="0.25">
      <c r="A134">
        <f t="shared" si="2"/>
        <v>0</v>
      </c>
      <c r="B134" t="s">
        <v>0</v>
      </c>
      <c r="C134">
        <v>2040</v>
      </c>
      <c r="D134" t="str">
        <f>'Technology share'!F135</f>
        <v>PASTRAROATRULGTAPGCONVNGA____23</v>
      </c>
      <c r="E134" t="str">
        <f>_xlfn.XLOOKUP(D134,'NZ50-5_tech_groups'!A:A,'NZ50-5_tech_groups'!B:B)</f>
        <v>NZ50-TRA-5-PASTRA-ROATRULGTAPG</v>
      </c>
      <c r="F134">
        <f>VLOOKUP(D134,'Technology share'!F:Q,HLOOKUP(C134,'Technology share'!$H$1:$Q$2,2,FALSE),FALSE)</f>
        <v>0</v>
      </c>
    </row>
    <row r="135" spans="1:6" hidden="1" x14ac:dyDescent="0.25">
      <c r="A135">
        <f t="shared" si="2"/>
        <v>0</v>
      </c>
      <c r="B135" t="s">
        <v>0</v>
      </c>
      <c r="C135">
        <v>2040</v>
      </c>
      <c r="D135" t="str">
        <f>'Technology share'!F136</f>
        <v>PASTRAROATRULGTAPGCONVNGABIF_23</v>
      </c>
      <c r="E135" t="str">
        <f>_xlfn.XLOOKUP(D135,'NZ50-5_tech_groups'!A:A,'NZ50-5_tech_groups'!B:B)</f>
        <v>NZ50-TRA-5-PASTRA-ROATRULGTAPG</v>
      </c>
      <c r="F135">
        <f>VLOOKUP(D135,'Technology share'!F:Q,HLOOKUP(C135,'Technology share'!$H$1:$Q$2,2,FALSE),FALSE)</f>
        <v>0</v>
      </c>
    </row>
    <row r="136" spans="1:6" hidden="1" x14ac:dyDescent="0.25">
      <c r="A136">
        <f t="shared" si="2"/>
        <v>0</v>
      </c>
      <c r="B136" t="s">
        <v>0</v>
      </c>
      <c r="C136">
        <v>2040</v>
      </c>
      <c r="D136" t="str">
        <f>'Technology share'!F137</f>
        <v>PASTRAROATRULGTAPGCONVPRO____16</v>
      </c>
      <c r="E136" t="str">
        <f>_xlfn.XLOOKUP(D136,'NZ50-5_tech_groups'!A:A,'NZ50-5_tech_groups'!B:B)</f>
        <v>NZ50-TRA-5-PASTRA-ROATRULGTAPG</v>
      </c>
      <c r="F136">
        <f>VLOOKUP(D136,'Technology share'!F:Q,HLOOKUP(C136,'Technology share'!$H$1:$Q$2,2,FALSE),FALSE)</f>
        <v>0</v>
      </c>
    </row>
    <row r="137" spans="1:6" hidden="1" x14ac:dyDescent="0.25">
      <c r="A137">
        <f t="shared" si="2"/>
        <v>0</v>
      </c>
      <c r="B137" t="s">
        <v>0</v>
      </c>
      <c r="C137">
        <v>2040</v>
      </c>
      <c r="D137" t="str">
        <f>'Technology share'!F138</f>
        <v>PASTRAROATRULGTAPGCONVPRO____23</v>
      </c>
      <c r="E137" t="str">
        <f>_xlfn.XLOOKUP(D137,'NZ50-5_tech_groups'!A:A,'NZ50-5_tech_groups'!B:B)</f>
        <v>NZ50-TRA-5-PASTRA-ROATRULGTAPG</v>
      </c>
      <c r="F137">
        <f>VLOOKUP(D137,'Technology share'!F:Q,HLOOKUP(C137,'Technology share'!$H$1:$Q$2,2,FALSE),FALSE)</f>
        <v>0</v>
      </c>
    </row>
    <row r="138" spans="1:6" hidden="1" x14ac:dyDescent="0.25">
      <c r="A138">
        <f t="shared" si="2"/>
        <v>0</v>
      </c>
      <c r="B138" t="s">
        <v>0</v>
      </c>
      <c r="C138">
        <v>2040</v>
      </c>
      <c r="D138" t="str">
        <f>'Technology share'!F139</f>
        <v>PASTRAROATRULGTAPGCONVPROBIF_23</v>
      </c>
      <c r="E138" t="str">
        <f>_xlfn.XLOOKUP(D138,'NZ50-5_tech_groups'!A:A,'NZ50-5_tech_groups'!B:B)</f>
        <v>NZ50-TRA-5-PASTRA-ROATRULGTAPG</v>
      </c>
      <c r="F138">
        <f>VLOOKUP(D138,'Technology share'!F:Q,HLOOKUP(C138,'Technology share'!$H$1:$Q$2,2,FALSE),FALSE)</f>
        <v>0</v>
      </c>
    </row>
    <row r="139" spans="1:6" hidden="1" x14ac:dyDescent="0.25">
      <c r="A139">
        <f t="shared" si="2"/>
        <v>0</v>
      </c>
      <c r="B139" t="s">
        <v>0</v>
      </c>
      <c r="C139">
        <v>2040</v>
      </c>
      <c r="D139" t="str">
        <f>'Technology share'!F140</f>
        <v>PASTRAROATRULGTAPGCONVRDSL____23</v>
      </c>
      <c r="E139" t="str">
        <f>_xlfn.XLOOKUP(D139,'NZ50-5_tech_groups'!A:A,'NZ50-5_tech_groups'!B:B)</f>
        <v>NZ50-TRA-5-PASTRA-ROATRULGTAPG</v>
      </c>
      <c r="F139">
        <f>VLOOKUP(D139,'Technology share'!F:Q,HLOOKUP(C139,'Technology share'!$H$1:$Q$2,2,FALSE),FALSE)</f>
        <v>0</v>
      </c>
    </row>
    <row r="140" spans="1:6" hidden="1" x14ac:dyDescent="0.25">
      <c r="A140">
        <f t="shared" si="2"/>
        <v>0</v>
      </c>
      <c r="B140" t="s">
        <v>0</v>
      </c>
      <c r="C140">
        <v>2040</v>
      </c>
      <c r="D140" t="str">
        <f>'Technology share'!F141</f>
        <v>PASTRAROATRULGTAPGHYBDSL____23</v>
      </c>
      <c r="E140" t="str">
        <f>_xlfn.XLOOKUP(D140,'NZ50-5_tech_groups'!A:A,'NZ50-5_tech_groups'!B:B)</f>
        <v>NZ50-TRA-5-PASTRA-ROATRULGTAPG</v>
      </c>
      <c r="F140">
        <f>VLOOKUP(D140,'Technology share'!F:Q,HLOOKUP(C140,'Technology share'!$H$1:$Q$2,2,FALSE),FALSE)</f>
        <v>0</v>
      </c>
    </row>
    <row r="141" spans="1:6" hidden="1" x14ac:dyDescent="0.25">
      <c r="A141">
        <f t="shared" si="2"/>
        <v>0</v>
      </c>
      <c r="B141" t="s">
        <v>0</v>
      </c>
      <c r="C141">
        <v>2040</v>
      </c>
      <c r="D141" t="str">
        <f>'Technology share'!F142</f>
        <v>PASTRAROATRULGTAPGHYBGAS____23</v>
      </c>
      <c r="E141" t="str">
        <f>_xlfn.XLOOKUP(D141,'NZ50-5_tech_groups'!A:A,'NZ50-5_tech_groups'!B:B)</f>
        <v>NZ50-TRA-5-PASTRA-ROATRULGTAPG</v>
      </c>
      <c r="F141">
        <f>VLOOKUP(D141,'Technology share'!F:Q,HLOOKUP(C141,'Technology share'!$H$1:$Q$2,2,FALSE),FALSE)</f>
        <v>0</v>
      </c>
    </row>
    <row r="142" spans="1:6" hidden="1" x14ac:dyDescent="0.25">
      <c r="A142">
        <f t="shared" si="2"/>
        <v>0</v>
      </c>
      <c r="B142" t="s">
        <v>0</v>
      </c>
      <c r="C142">
        <v>2040</v>
      </c>
      <c r="D142" t="str">
        <f>'Technology share'!F143</f>
        <v>PASTRAROATRULGTAPGHYBRDSL____23</v>
      </c>
      <c r="E142" t="str">
        <f>_xlfn.XLOOKUP(D142,'NZ50-5_tech_groups'!A:A,'NZ50-5_tech_groups'!B:B)</f>
        <v>NZ50-TRA-5-PASTRA-ROATRULGTAPG</v>
      </c>
      <c r="F142">
        <f>VLOOKUP(D142,'Technology share'!F:Q,HLOOKUP(C142,'Technology share'!$H$1:$Q$2,2,FALSE),FALSE)</f>
        <v>0</v>
      </c>
    </row>
    <row r="143" spans="1:6" hidden="1" x14ac:dyDescent="0.25">
      <c r="A143">
        <f t="shared" si="2"/>
        <v>0</v>
      </c>
      <c r="B143" t="s">
        <v>0</v>
      </c>
      <c r="C143">
        <v>2040</v>
      </c>
      <c r="D143" t="str">
        <f>'Technology share'!F144</f>
        <v>PASTRAROATRULGTAPGPHEVGASELC_23</v>
      </c>
      <c r="E143" t="str">
        <f>_xlfn.XLOOKUP(D143,'NZ50-5_tech_groups'!A:A,'NZ50-5_tech_groups'!B:B)</f>
        <v>NZ50-TRA-5-PASTRA-ROATRULGTAPG</v>
      </c>
      <c r="F143">
        <f>VLOOKUP(D143,'Technology share'!F:Q,HLOOKUP(C143,'Technology share'!$H$1:$Q$2,2,FALSE),FALSE)</f>
        <v>0</v>
      </c>
    </row>
    <row r="144" spans="1:6" hidden="1" x14ac:dyDescent="0.25">
      <c r="A144">
        <f t="shared" si="2"/>
        <v>0</v>
      </c>
      <c r="B144" t="s">
        <v>0</v>
      </c>
      <c r="C144">
        <v>2040</v>
      </c>
      <c r="D144" t="str">
        <f>'Technology share'!F145</f>
        <v>PASTRAROATRULGTRSHCONVNGA_EX</v>
      </c>
      <c r="E144" t="str">
        <f>_xlfn.XLOOKUP(D144,'NZ50-5_tech_groups'!A:A,'NZ50-5_tech_groups'!B:B)</f>
        <v>NZ50-TRA-5-PASTRA-ROATRULGTRSH</v>
      </c>
      <c r="F144">
        <f>VLOOKUP(D144,'Technology share'!F:Q,HLOOKUP(C144,'Technology share'!$H$1:$Q$2,2,FALSE),FALSE)</f>
        <v>0</v>
      </c>
    </row>
    <row r="145" spans="1:6" hidden="1" x14ac:dyDescent="0.25">
      <c r="A145">
        <f t="shared" si="2"/>
        <v>0</v>
      </c>
      <c r="B145" t="s">
        <v>0</v>
      </c>
      <c r="C145">
        <v>2040</v>
      </c>
      <c r="D145" t="str">
        <f>'Technology share'!F146</f>
        <v>PASTRAROATRULGTRSHCONVGAS_EX</v>
      </c>
      <c r="E145" t="str">
        <f>_xlfn.XLOOKUP(D145,'NZ50-5_tech_groups'!A:A,'NZ50-5_tech_groups'!B:B)</f>
        <v>NZ50-TRA-5-PASTRA-ROATRULGTRSH</v>
      </c>
      <c r="F145">
        <f>VLOOKUP(D145,'Technology share'!F:Q,HLOOKUP(C145,'Technology share'!$H$1:$Q$2,2,FALSE),FALSE)</f>
        <v>0</v>
      </c>
    </row>
    <row r="146" spans="1:6" hidden="1" x14ac:dyDescent="0.25">
      <c r="A146">
        <f t="shared" si="2"/>
        <v>0</v>
      </c>
      <c r="B146" t="s">
        <v>0</v>
      </c>
      <c r="C146">
        <v>2040</v>
      </c>
      <c r="D146" t="str">
        <f>'Technology share'!F147</f>
        <v>PASTRAROATRULGTRSHCONVDSL_EX</v>
      </c>
      <c r="E146" t="str">
        <f>_xlfn.XLOOKUP(D146,'NZ50-5_tech_groups'!A:A,'NZ50-5_tech_groups'!B:B)</f>
        <v>NZ50-TRA-5-PASTRA-ROATRULGTRSH</v>
      </c>
      <c r="F146">
        <f>VLOOKUP(D146,'Technology share'!F:Q,HLOOKUP(C146,'Technology share'!$H$1:$Q$2,2,FALSE),FALSE)</f>
        <v>0</v>
      </c>
    </row>
    <row r="147" spans="1:6" hidden="1" x14ac:dyDescent="0.25">
      <c r="A147">
        <f t="shared" si="2"/>
        <v>0</v>
      </c>
      <c r="B147" t="s">
        <v>0</v>
      </c>
      <c r="C147">
        <v>2040</v>
      </c>
      <c r="D147" t="str">
        <f>'Technology share'!F148</f>
        <v>PASTRAROATRULGTRSHCONVPRO_EX</v>
      </c>
      <c r="E147" t="str">
        <f>_xlfn.XLOOKUP(D147,'NZ50-5_tech_groups'!A:A,'NZ50-5_tech_groups'!B:B)</f>
        <v>NZ50-TRA-5-PASTRA-ROATRULGTRSH</v>
      </c>
      <c r="F147">
        <f>VLOOKUP(D147,'Technology share'!F:Q,HLOOKUP(C147,'Technology share'!$H$1:$Q$2,2,FALSE),FALSE)</f>
        <v>0</v>
      </c>
    </row>
    <row r="148" spans="1:6" x14ac:dyDescent="0.25">
      <c r="A148">
        <f t="shared" si="2"/>
        <v>1</v>
      </c>
      <c r="B148" t="s">
        <v>0</v>
      </c>
      <c r="C148">
        <v>2040</v>
      </c>
      <c r="D148" t="str">
        <f>'Technology share'!F149</f>
        <v>PASTRAROATRULGTRSHBEV320BELC____23</v>
      </c>
      <c r="E148" t="str">
        <f>_xlfn.XLOOKUP(D148,'NZ50-5_tech_groups'!A:A,'NZ50-5_tech_groups'!B:B)</f>
        <v>NZ50-TRA-5-PASTRA-ROATRULGTRSH</v>
      </c>
      <c r="F148">
        <f>VLOOKUP(D148,'Technology share'!F:Q,HLOOKUP(C148,'Technology share'!$H$1:$Q$2,2,FALSE),FALSE)</f>
        <v>0.1</v>
      </c>
    </row>
    <row r="149" spans="1:6" x14ac:dyDescent="0.25">
      <c r="A149">
        <f t="shared" si="2"/>
        <v>1</v>
      </c>
      <c r="B149" t="s">
        <v>0</v>
      </c>
      <c r="C149">
        <v>2040</v>
      </c>
      <c r="D149" t="str">
        <f>'Technology share'!F150</f>
        <v>PASTRAROATRULGTRSHBEV480BELC____23</v>
      </c>
      <c r="E149" t="str">
        <f>_xlfn.XLOOKUP(D149,'NZ50-5_tech_groups'!A:A,'NZ50-5_tech_groups'!B:B)</f>
        <v>NZ50-TRA-5-PASTRA-ROATRULGTRSH</v>
      </c>
      <c r="F149">
        <f>VLOOKUP(D149,'Technology share'!F:Q,HLOOKUP(C149,'Technology share'!$H$1:$Q$2,2,FALSE),FALSE)</f>
        <v>0.1</v>
      </c>
    </row>
    <row r="150" spans="1:6" x14ac:dyDescent="0.25">
      <c r="A150">
        <f t="shared" si="2"/>
        <v>1</v>
      </c>
      <c r="B150" t="s">
        <v>0</v>
      </c>
      <c r="C150">
        <v>2040</v>
      </c>
      <c r="D150" t="str">
        <f>'Technology share'!F151</f>
        <v>PASTRAROATRULGTRSHBEV640BELC____23</v>
      </c>
      <c r="E150" t="str">
        <f>_xlfn.XLOOKUP(D150,'NZ50-5_tech_groups'!A:A,'NZ50-5_tech_groups'!B:B)</f>
        <v>NZ50-TRA-5-PASTRA-ROATRULGTRSH</v>
      </c>
      <c r="F150">
        <f>VLOOKUP(D150,'Technology share'!F:Q,HLOOKUP(C150,'Technology share'!$H$1:$Q$2,2,FALSE),FALSE)</f>
        <v>0.1</v>
      </c>
    </row>
    <row r="151" spans="1:6" hidden="1" x14ac:dyDescent="0.25">
      <c r="A151">
        <f t="shared" si="2"/>
        <v>0</v>
      </c>
      <c r="B151" t="s">
        <v>0</v>
      </c>
      <c r="C151">
        <v>2040</v>
      </c>
      <c r="D151" t="str">
        <f>'Technology share'!F152</f>
        <v>PASTRAROATRULGTRSHCELLHH2____23</v>
      </c>
      <c r="E151" t="str">
        <f>_xlfn.XLOOKUP(D151,'NZ50-5_tech_groups'!A:A,'NZ50-5_tech_groups'!B:B)</f>
        <v>NZ50-TRA-5-PASTRA-ROATRULGTRSH</v>
      </c>
      <c r="F151">
        <f>VLOOKUP(D151,'Technology share'!F:Q,HLOOKUP(C151,'Technology share'!$H$1:$Q$2,2,FALSE),FALSE)</f>
        <v>0</v>
      </c>
    </row>
    <row r="152" spans="1:6" hidden="1" x14ac:dyDescent="0.25">
      <c r="A152">
        <f t="shared" si="2"/>
        <v>0</v>
      </c>
      <c r="B152" t="s">
        <v>0</v>
      </c>
      <c r="C152">
        <v>2040</v>
      </c>
      <c r="D152" t="str">
        <f>'Technology share'!F153</f>
        <v>PASTRAROATRULGTRSHCONVDSL____16</v>
      </c>
      <c r="E152" t="str">
        <f>_xlfn.XLOOKUP(D152,'NZ50-5_tech_groups'!A:A,'NZ50-5_tech_groups'!B:B)</f>
        <v>NZ50-TRA-5-PASTRA-ROATRULGTRSH</v>
      </c>
      <c r="F152">
        <f>VLOOKUP(D152,'Technology share'!F:Q,HLOOKUP(C152,'Technology share'!$H$1:$Q$2,2,FALSE),FALSE)</f>
        <v>0</v>
      </c>
    </row>
    <row r="153" spans="1:6" hidden="1" x14ac:dyDescent="0.25">
      <c r="A153">
        <f t="shared" si="2"/>
        <v>0</v>
      </c>
      <c r="B153" t="s">
        <v>0</v>
      </c>
      <c r="C153">
        <v>2040</v>
      </c>
      <c r="D153" t="str">
        <f>'Technology share'!F154</f>
        <v>PASTRAROATRULGTRSHCONVDSL____23</v>
      </c>
      <c r="E153" t="str">
        <f>_xlfn.XLOOKUP(D153,'NZ50-5_tech_groups'!A:A,'NZ50-5_tech_groups'!B:B)</f>
        <v>NZ50-TRA-5-PASTRA-ROATRULGTRSH</v>
      </c>
      <c r="F153">
        <f>VLOOKUP(D153,'Technology share'!F:Q,HLOOKUP(C153,'Technology share'!$H$1:$Q$2,2,FALSE),FALSE)</f>
        <v>0</v>
      </c>
    </row>
    <row r="154" spans="1:6" hidden="1" x14ac:dyDescent="0.25">
      <c r="A154">
        <f t="shared" si="2"/>
        <v>0</v>
      </c>
      <c r="B154" t="s">
        <v>0</v>
      </c>
      <c r="C154">
        <v>2040</v>
      </c>
      <c r="D154" t="str">
        <f>'Technology share'!F155</f>
        <v>PASTRAROATRULGTRSHCONVGAS____16</v>
      </c>
      <c r="E154" t="str">
        <f>_xlfn.XLOOKUP(D154,'NZ50-5_tech_groups'!A:A,'NZ50-5_tech_groups'!B:B)</f>
        <v>NZ50-TRA-5-PASTRA-ROATRULGTRSH</v>
      </c>
      <c r="F154">
        <f>VLOOKUP(D154,'Technology share'!F:Q,HLOOKUP(C154,'Technology share'!$H$1:$Q$2,2,FALSE),FALSE)</f>
        <v>0</v>
      </c>
    </row>
    <row r="155" spans="1:6" hidden="1" x14ac:dyDescent="0.25">
      <c r="A155">
        <f t="shared" si="2"/>
        <v>0</v>
      </c>
      <c r="B155" t="s">
        <v>0</v>
      </c>
      <c r="C155">
        <v>2040</v>
      </c>
      <c r="D155" t="str">
        <f>'Technology share'!F156</f>
        <v>PASTRAROATRULGTRSHCONVGAS____23</v>
      </c>
      <c r="E155" t="str">
        <f>_xlfn.XLOOKUP(D155,'NZ50-5_tech_groups'!A:A,'NZ50-5_tech_groups'!B:B)</f>
        <v>NZ50-TRA-5-PASTRA-ROATRULGTRSH</v>
      </c>
      <c r="F155">
        <f>VLOOKUP(D155,'Technology share'!F:Q,HLOOKUP(C155,'Technology share'!$H$1:$Q$2,2,FALSE),FALSE)</f>
        <v>0</v>
      </c>
    </row>
    <row r="156" spans="1:6" hidden="1" x14ac:dyDescent="0.25">
      <c r="A156">
        <f t="shared" si="2"/>
        <v>0</v>
      </c>
      <c r="B156" t="s">
        <v>0</v>
      </c>
      <c r="C156">
        <v>2040</v>
      </c>
      <c r="D156" t="str">
        <f>'Technology share'!F157</f>
        <v>PASTRAROATRULGTRSHCONVNGA____16</v>
      </c>
      <c r="E156" t="str">
        <f>_xlfn.XLOOKUP(D156,'NZ50-5_tech_groups'!A:A,'NZ50-5_tech_groups'!B:B)</f>
        <v>NZ50-TRA-5-PASTRA-ROATRULGTRSH</v>
      </c>
      <c r="F156">
        <f>VLOOKUP(D156,'Technology share'!F:Q,HLOOKUP(C156,'Technology share'!$H$1:$Q$2,2,FALSE),FALSE)</f>
        <v>0</v>
      </c>
    </row>
    <row r="157" spans="1:6" hidden="1" x14ac:dyDescent="0.25">
      <c r="A157">
        <f t="shared" si="2"/>
        <v>0</v>
      </c>
      <c r="B157" t="s">
        <v>0</v>
      </c>
      <c r="C157">
        <v>2040</v>
      </c>
      <c r="D157" t="str">
        <f>'Technology share'!F158</f>
        <v>PASTRAROATRULGTRSHCONVNGA____23</v>
      </c>
      <c r="E157" t="str">
        <f>_xlfn.XLOOKUP(D157,'NZ50-5_tech_groups'!A:A,'NZ50-5_tech_groups'!B:B)</f>
        <v>NZ50-TRA-5-PASTRA-ROATRULGTRSH</v>
      </c>
      <c r="F157">
        <f>VLOOKUP(D157,'Technology share'!F:Q,HLOOKUP(C157,'Technology share'!$H$1:$Q$2,2,FALSE),FALSE)</f>
        <v>0</v>
      </c>
    </row>
    <row r="158" spans="1:6" hidden="1" x14ac:dyDescent="0.25">
      <c r="A158">
        <f t="shared" si="2"/>
        <v>0</v>
      </c>
      <c r="B158" t="s">
        <v>0</v>
      </c>
      <c r="C158">
        <v>2040</v>
      </c>
      <c r="D158" t="str">
        <f>'Technology share'!F159</f>
        <v>PASTRAROATRULGTRSHCONVNGABIF_23</v>
      </c>
      <c r="E158" t="str">
        <f>_xlfn.XLOOKUP(D158,'NZ50-5_tech_groups'!A:A,'NZ50-5_tech_groups'!B:B)</f>
        <v>NZ50-TRA-5-PASTRA-ROATRULGTRSH</v>
      </c>
      <c r="F158">
        <f>VLOOKUP(D158,'Technology share'!F:Q,HLOOKUP(C158,'Technology share'!$H$1:$Q$2,2,FALSE),FALSE)</f>
        <v>0</v>
      </c>
    </row>
    <row r="159" spans="1:6" hidden="1" x14ac:dyDescent="0.25">
      <c r="A159">
        <f t="shared" si="2"/>
        <v>0</v>
      </c>
      <c r="B159" t="s">
        <v>0</v>
      </c>
      <c r="C159">
        <v>2040</v>
      </c>
      <c r="D159" t="str">
        <f>'Technology share'!F160</f>
        <v>PASTRAROATRULGTRSHCONVPRO____16</v>
      </c>
      <c r="E159" t="str">
        <f>_xlfn.XLOOKUP(D159,'NZ50-5_tech_groups'!A:A,'NZ50-5_tech_groups'!B:B)</f>
        <v>NZ50-TRA-5-PASTRA-ROATRULGTRSH</v>
      </c>
      <c r="F159">
        <f>VLOOKUP(D159,'Technology share'!F:Q,HLOOKUP(C159,'Technology share'!$H$1:$Q$2,2,FALSE),FALSE)</f>
        <v>0</v>
      </c>
    </row>
    <row r="160" spans="1:6" hidden="1" x14ac:dyDescent="0.25">
      <c r="A160">
        <f t="shared" si="2"/>
        <v>0</v>
      </c>
      <c r="B160" t="s">
        <v>0</v>
      </c>
      <c r="C160">
        <v>2040</v>
      </c>
      <c r="D160" t="str">
        <f>'Technology share'!F161</f>
        <v>PASTRAROATRULGTRSHCONVPRO____23</v>
      </c>
      <c r="E160" t="str">
        <f>_xlfn.XLOOKUP(D160,'NZ50-5_tech_groups'!A:A,'NZ50-5_tech_groups'!B:B)</f>
        <v>NZ50-TRA-5-PASTRA-ROATRULGTRSH</v>
      </c>
      <c r="F160">
        <f>VLOOKUP(D160,'Technology share'!F:Q,HLOOKUP(C160,'Technology share'!$H$1:$Q$2,2,FALSE),FALSE)</f>
        <v>0</v>
      </c>
    </row>
    <row r="161" spans="1:6" hidden="1" x14ac:dyDescent="0.25">
      <c r="A161">
        <f t="shared" si="2"/>
        <v>0</v>
      </c>
      <c r="B161" t="s">
        <v>0</v>
      </c>
      <c r="C161">
        <v>2040</v>
      </c>
      <c r="D161" t="str">
        <f>'Technology share'!F162</f>
        <v>PASTRAROATRULGTRSHCONVPROBIF_23</v>
      </c>
      <c r="E161" t="str">
        <f>_xlfn.XLOOKUP(D161,'NZ50-5_tech_groups'!A:A,'NZ50-5_tech_groups'!B:B)</f>
        <v>NZ50-TRA-5-PASTRA-ROATRULGTRSH</v>
      </c>
      <c r="F161">
        <f>VLOOKUP(D161,'Technology share'!F:Q,HLOOKUP(C161,'Technology share'!$H$1:$Q$2,2,FALSE),FALSE)</f>
        <v>0</v>
      </c>
    </row>
    <row r="162" spans="1:6" hidden="1" x14ac:dyDescent="0.25">
      <c r="A162">
        <f t="shared" si="2"/>
        <v>0</v>
      </c>
      <c r="B162" t="s">
        <v>0</v>
      </c>
      <c r="C162">
        <v>2040</v>
      </c>
      <c r="D162" t="str">
        <f>'Technology share'!F163</f>
        <v>PASTRAROATRULGTRSHCONVRDSL____23</v>
      </c>
      <c r="E162" t="str">
        <f>_xlfn.XLOOKUP(D162,'NZ50-5_tech_groups'!A:A,'NZ50-5_tech_groups'!B:B)</f>
        <v>NZ50-TRA-5-PASTRA-ROATRULGTRSH</v>
      </c>
      <c r="F162">
        <f>VLOOKUP(D162,'Technology share'!F:Q,HLOOKUP(C162,'Technology share'!$H$1:$Q$2,2,FALSE),FALSE)</f>
        <v>0</v>
      </c>
    </row>
    <row r="163" spans="1:6" hidden="1" x14ac:dyDescent="0.25">
      <c r="A163">
        <f t="shared" si="2"/>
        <v>0</v>
      </c>
      <c r="B163" t="s">
        <v>0</v>
      </c>
      <c r="C163">
        <v>2040</v>
      </c>
      <c r="D163" t="str">
        <f>'Technology share'!F164</f>
        <v>PASTRAROATRULGTRSHHYBDSL____23</v>
      </c>
      <c r="E163" t="str">
        <f>_xlfn.XLOOKUP(D163,'NZ50-5_tech_groups'!A:A,'NZ50-5_tech_groups'!B:B)</f>
        <v>NZ50-TRA-5-PASTRA-ROATRULGTRSH</v>
      </c>
      <c r="F163">
        <f>VLOOKUP(D163,'Technology share'!F:Q,HLOOKUP(C163,'Technology share'!$H$1:$Q$2,2,FALSE),FALSE)</f>
        <v>0</v>
      </c>
    </row>
    <row r="164" spans="1:6" hidden="1" x14ac:dyDescent="0.25">
      <c r="A164">
        <f t="shared" si="2"/>
        <v>0</v>
      </c>
      <c r="B164" t="s">
        <v>0</v>
      </c>
      <c r="C164">
        <v>2040</v>
      </c>
      <c r="D164" t="str">
        <f>'Technology share'!F165</f>
        <v>PASTRAROATRULGTRSHHYBGAS____23</v>
      </c>
      <c r="E164" t="str">
        <f>_xlfn.XLOOKUP(D164,'NZ50-5_tech_groups'!A:A,'NZ50-5_tech_groups'!B:B)</f>
        <v>NZ50-TRA-5-PASTRA-ROATRULGTRSH</v>
      </c>
      <c r="F164">
        <f>VLOOKUP(D164,'Technology share'!F:Q,HLOOKUP(C164,'Technology share'!$H$1:$Q$2,2,FALSE),FALSE)</f>
        <v>0</v>
      </c>
    </row>
    <row r="165" spans="1:6" hidden="1" x14ac:dyDescent="0.25">
      <c r="A165">
        <f t="shared" si="2"/>
        <v>0</v>
      </c>
      <c r="B165" t="s">
        <v>0</v>
      </c>
      <c r="C165">
        <v>2040</v>
      </c>
      <c r="D165" t="str">
        <f>'Technology share'!F166</f>
        <v>PASTRAROATRULGTRSHHYBRDSL____23</v>
      </c>
      <c r="E165" t="str">
        <f>_xlfn.XLOOKUP(D165,'NZ50-5_tech_groups'!A:A,'NZ50-5_tech_groups'!B:B)</f>
        <v>NZ50-TRA-5-PASTRA-ROATRULGTRSH</v>
      </c>
      <c r="F165">
        <f>VLOOKUP(D165,'Technology share'!F:Q,HLOOKUP(C165,'Technology share'!$H$1:$Q$2,2,FALSE),FALSE)</f>
        <v>0</v>
      </c>
    </row>
    <row r="166" spans="1:6" hidden="1" x14ac:dyDescent="0.25">
      <c r="A166">
        <f t="shared" si="2"/>
        <v>0</v>
      </c>
      <c r="B166" t="s">
        <v>0</v>
      </c>
      <c r="C166">
        <v>2040</v>
      </c>
      <c r="D166" t="str">
        <f>'Technology share'!F167</f>
        <v>PASTRAROATRULGTRSHPHEVGASELC_23</v>
      </c>
      <c r="E166" t="str">
        <f>_xlfn.XLOOKUP(D166,'NZ50-5_tech_groups'!A:A,'NZ50-5_tech_groups'!B:B)</f>
        <v>NZ50-TRA-5-PASTRA-ROATRULGTRSH</v>
      </c>
      <c r="F166">
        <f>VLOOKUP(D166,'Technology share'!F:Q,HLOOKUP(C166,'Technology share'!$H$1:$Q$2,2,FALSE),FALSE)</f>
        <v>0</v>
      </c>
    </row>
    <row r="167" spans="1:6" hidden="1" x14ac:dyDescent="0.25">
      <c r="A167">
        <f t="shared" si="2"/>
        <v>0</v>
      </c>
      <c r="B167" t="s">
        <v>0</v>
      </c>
      <c r="C167">
        <v>2040</v>
      </c>
      <c r="D167" t="str">
        <f>'Technology share'!F168</f>
        <v>PASTRAROATRULGTTAXCONVNGA_EX</v>
      </c>
      <c r="E167" t="str">
        <f>_xlfn.XLOOKUP(D167,'NZ50-5_tech_groups'!A:A,'NZ50-5_tech_groups'!B:B)</f>
        <v>NZ50-TRA-5-PASTRA-ROATRULGTTAX</v>
      </c>
      <c r="F167">
        <f>VLOOKUP(D167,'Technology share'!F:Q,HLOOKUP(C167,'Technology share'!$H$1:$Q$2,2,FALSE),FALSE)</f>
        <v>0</v>
      </c>
    </row>
    <row r="168" spans="1:6" hidden="1" x14ac:dyDescent="0.25">
      <c r="A168">
        <f t="shared" si="2"/>
        <v>0</v>
      </c>
      <c r="B168" t="s">
        <v>0</v>
      </c>
      <c r="C168">
        <v>2040</v>
      </c>
      <c r="D168" t="str">
        <f>'Technology share'!F169</f>
        <v>PASTRAROATRULGTTAXCONVGAS_EX</v>
      </c>
      <c r="E168" t="str">
        <f>_xlfn.XLOOKUP(D168,'NZ50-5_tech_groups'!A:A,'NZ50-5_tech_groups'!B:B)</f>
        <v>NZ50-TRA-5-PASTRA-ROATRULGTTAX</v>
      </c>
      <c r="F168">
        <f>VLOOKUP(D168,'Technology share'!F:Q,HLOOKUP(C168,'Technology share'!$H$1:$Q$2,2,FALSE),FALSE)</f>
        <v>0</v>
      </c>
    </row>
    <row r="169" spans="1:6" hidden="1" x14ac:dyDescent="0.25">
      <c r="A169">
        <f t="shared" si="2"/>
        <v>0</v>
      </c>
      <c r="B169" t="s">
        <v>0</v>
      </c>
      <c r="C169">
        <v>2040</v>
      </c>
      <c r="D169" t="str">
        <f>'Technology share'!F170</f>
        <v>PASTRAROATRULGTTAXCONVDSL_EX</v>
      </c>
      <c r="E169" t="str">
        <f>_xlfn.XLOOKUP(D169,'NZ50-5_tech_groups'!A:A,'NZ50-5_tech_groups'!B:B)</f>
        <v>NZ50-TRA-5-PASTRA-ROATRULGTTAX</v>
      </c>
      <c r="F169">
        <f>VLOOKUP(D169,'Technology share'!F:Q,HLOOKUP(C169,'Technology share'!$H$1:$Q$2,2,FALSE),FALSE)</f>
        <v>0</v>
      </c>
    </row>
    <row r="170" spans="1:6" hidden="1" x14ac:dyDescent="0.25">
      <c r="A170">
        <f t="shared" si="2"/>
        <v>0</v>
      </c>
      <c r="B170" t="s">
        <v>0</v>
      </c>
      <c r="C170">
        <v>2040</v>
      </c>
      <c r="D170" t="str">
        <f>'Technology share'!F171</f>
        <v>PASTRAROATRULGTTAXCONVPRO_EX</v>
      </c>
      <c r="E170" t="str">
        <f>_xlfn.XLOOKUP(D170,'NZ50-5_tech_groups'!A:A,'NZ50-5_tech_groups'!B:B)</f>
        <v>NZ50-TRA-5-PASTRA-ROATRULGTTAX</v>
      </c>
      <c r="F170">
        <f>VLOOKUP(D170,'Technology share'!F:Q,HLOOKUP(C170,'Technology share'!$H$1:$Q$2,2,FALSE),FALSE)</f>
        <v>0</v>
      </c>
    </row>
    <row r="171" spans="1:6" x14ac:dyDescent="0.25">
      <c r="A171">
        <f t="shared" si="2"/>
        <v>1</v>
      </c>
      <c r="B171" t="s">
        <v>0</v>
      </c>
      <c r="C171">
        <v>2040</v>
      </c>
      <c r="D171" t="str">
        <f>'Technology share'!F172</f>
        <v>PASTRAROATRULGTTAXBEV320BELC____23</v>
      </c>
      <c r="E171" t="str">
        <f>_xlfn.XLOOKUP(D171,'NZ50-5_tech_groups'!A:A,'NZ50-5_tech_groups'!B:B)</f>
        <v>NZ50-TRA-5-PASTRA-ROATRULGTTAX</v>
      </c>
      <c r="F171">
        <f>VLOOKUP(D171,'Technology share'!F:Q,HLOOKUP(C171,'Technology share'!$H$1:$Q$2,2,FALSE),FALSE)</f>
        <v>0.1</v>
      </c>
    </row>
    <row r="172" spans="1:6" x14ac:dyDescent="0.25">
      <c r="A172">
        <f t="shared" si="2"/>
        <v>1</v>
      </c>
      <c r="B172" t="s">
        <v>0</v>
      </c>
      <c r="C172">
        <v>2040</v>
      </c>
      <c r="D172" t="str">
        <f>'Technology share'!F173</f>
        <v>PASTRAROATRULGTTAXBEV480BELC____23</v>
      </c>
      <c r="E172" t="str">
        <f>_xlfn.XLOOKUP(D172,'NZ50-5_tech_groups'!A:A,'NZ50-5_tech_groups'!B:B)</f>
        <v>NZ50-TRA-5-PASTRA-ROATRULGTTAX</v>
      </c>
      <c r="F172">
        <f>VLOOKUP(D172,'Technology share'!F:Q,HLOOKUP(C172,'Technology share'!$H$1:$Q$2,2,FALSE),FALSE)</f>
        <v>0.1</v>
      </c>
    </row>
    <row r="173" spans="1:6" x14ac:dyDescent="0.25">
      <c r="A173">
        <f t="shared" si="2"/>
        <v>1</v>
      </c>
      <c r="B173" t="s">
        <v>0</v>
      </c>
      <c r="C173">
        <v>2040</v>
      </c>
      <c r="D173" t="str">
        <f>'Technology share'!F174</f>
        <v>PASTRAROATRULGTTAXBEV640BELC____23</v>
      </c>
      <c r="E173" t="str">
        <f>_xlfn.XLOOKUP(D173,'NZ50-5_tech_groups'!A:A,'NZ50-5_tech_groups'!B:B)</f>
        <v>NZ50-TRA-5-PASTRA-ROATRULGTTAX</v>
      </c>
      <c r="F173">
        <f>VLOOKUP(D173,'Technology share'!F:Q,HLOOKUP(C173,'Technology share'!$H$1:$Q$2,2,FALSE),FALSE)</f>
        <v>0.1</v>
      </c>
    </row>
    <row r="174" spans="1:6" hidden="1" x14ac:dyDescent="0.25">
      <c r="A174">
        <f t="shared" si="2"/>
        <v>0</v>
      </c>
      <c r="B174" t="s">
        <v>0</v>
      </c>
      <c r="C174">
        <v>2040</v>
      </c>
      <c r="D174" t="str">
        <f>'Technology share'!F175</f>
        <v>PASTRAROATRULGTTAXCELLHH2____23</v>
      </c>
      <c r="E174" t="str">
        <f>_xlfn.XLOOKUP(D174,'NZ50-5_tech_groups'!A:A,'NZ50-5_tech_groups'!B:B)</f>
        <v>NZ50-TRA-5-PASTRA-ROATRULGTTAX</v>
      </c>
      <c r="F174">
        <f>VLOOKUP(D174,'Technology share'!F:Q,HLOOKUP(C174,'Technology share'!$H$1:$Q$2,2,FALSE),FALSE)</f>
        <v>0</v>
      </c>
    </row>
    <row r="175" spans="1:6" hidden="1" x14ac:dyDescent="0.25">
      <c r="A175">
        <f t="shared" si="2"/>
        <v>0</v>
      </c>
      <c r="B175" t="s">
        <v>0</v>
      </c>
      <c r="C175">
        <v>2040</v>
      </c>
      <c r="D175" t="str">
        <f>'Technology share'!F176</f>
        <v>PASTRAROATRULGTTAXCONVDSL____16</v>
      </c>
      <c r="E175" t="str">
        <f>_xlfn.XLOOKUP(D175,'NZ50-5_tech_groups'!A:A,'NZ50-5_tech_groups'!B:B)</f>
        <v>NZ50-TRA-5-PASTRA-ROATRULGTTAX</v>
      </c>
      <c r="F175">
        <f>VLOOKUP(D175,'Technology share'!F:Q,HLOOKUP(C175,'Technology share'!$H$1:$Q$2,2,FALSE),FALSE)</f>
        <v>0</v>
      </c>
    </row>
    <row r="176" spans="1:6" hidden="1" x14ac:dyDescent="0.25">
      <c r="A176">
        <f t="shared" si="2"/>
        <v>0</v>
      </c>
      <c r="B176" t="s">
        <v>0</v>
      </c>
      <c r="C176">
        <v>2040</v>
      </c>
      <c r="D176" t="str">
        <f>'Technology share'!F177</f>
        <v>PASTRAROATRULGTTAXCONVDSL____23</v>
      </c>
      <c r="E176" t="str">
        <f>_xlfn.XLOOKUP(D176,'NZ50-5_tech_groups'!A:A,'NZ50-5_tech_groups'!B:B)</f>
        <v>NZ50-TRA-5-PASTRA-ROATRULGTTAX</v>
      </c>
      <c r="F176">
        <f>VLOOKUP(D176,'Technology share'!F:Q,HLOOKUP(C176,'Technology share'!$H$1:$Q$2,2,FALSE),FALSE)</f>
        <v>0</v>
      </c>
    </row>
    <row r="177" spans="1:6" hidden="1" x14ac:dyDescent="0.25">
      <c r="A177">
        <f t="shared" si="2"/>
        <v>0</v>
      </c>
      <c r="B177" t="s">
        <v>0</v>
      </c>
      <c r="C177">
        <v>2040</v>
      </c>
      <c r="D177" t="str">
        <f>'Technology share'!F178</f>
        <v>PASTRAROATRULGTTAXCONVGAS____16</v>
      </c>
      <c r="E177" t="str">
        <f>_xlfn.XLOOKUP(D177,'NZ50-5_tech_groups'!A:A,'NZ50-5_tech_groups'!B:B)</f>
        <v>NZ50-TRA-5-PASTRA-ROATRULGTTAX</v>
      </c>
      <c r="F177">
        <f>VLOOKUP(D177,'Technology share'!F:Q,HLOOKUP(C177,'Technology share'!$H$1:$Q$2,2,FALSE),FALSE)</f>
        <v>0</v>
      </c>
    </row>
    <row r="178" spans="1:6" hidden="1" x14ac:dyDescent="0.25">
      <c r="A178">
        <f t="shared" si="2"/>
        <v>0</v>
      </c>
      <c r="B178" t="s">
        <v>0</v>
      </c>
      <c r="C178">
        <v>2040</v>
      </c>
      <c r="D178" t="str">
        <f>'Technology share'!F179</f>
        <v>PASTRAROATRULGTTAXCONVGAS____23</v>
      </c>
      <c r="E178" t="str">
        <f>_xlfn.XLOOKUP(D178,'NZ50-5_tech_groups'!A:A,'NZ50-5_tech_groups'!B:B)</f>
        <v>NZ50-TRA-5-PASTRA-ROATRULGTTAX</v>
      </c>
      <c r="F178">
        <f>VLOOKUP(D178,'Technology share'!F:Q,HLOOKUP(C178,'Technology share'!$H$1:$Q$2,2,FALSE),FALSE)</f>
        <v>0</v>
      </c>
    </row>
    <row r="179" spans="1:6" hidden="1" x14ac:dyDescent="0.25">
      <c r="A179">
        <f t="shared" si="2"/>
        <v>0</v>
      </c>
      <c r="B179" t="s">
        <v>0</v>
      </c>
      <c r="C179">
        <v>2040</v>
      </c>
      <c r="D179" t="str">
        <f>'Technology share'!F180</f>
        <v>PASTRAROATRULGTTAXCONVNGA____16</v>
      </c>
      <c r="E179" t="str">
        <f>_xlfn.XLOOKUP(D179,'NZ50-5_tech_groups'!A:A,'NZ50-5_tech_groups'!B:B)</f>
        <v>NZ50-TRA-5-PASTRA-ROATRULGTTAX</v>
      </c>
      <c r="F179">
        <f>VLOOKUP(D179,'Technology share'!F:Q,HLOOKUP(C179,'Technology share'!$H$1:$Q$2,2,FALSE),FALSE)</f>
        <v>0</v>
      </c>
    </row>
    <row r="180" spans="1:6" hidden="1" x14ac:dyDescent="0.25">
      <c r="A180">
        <f t="shared" si="2"/>
        <v>0</v>
      </c>
      <c r="B180" t="s">
        <v>0</v>
      </c>
      <c r="C180">
        <v>2040</v>
      </c>
      <c r="D180" t="str">
        <f>'Technology share'!F181</f>
        <v>PASTRAROATRULGTTAXCONVNGA____23</v>
      </c>
      <c r="E180" t="str">
        <f>_xlfn.XLOOKUP(D180,'NZ50-5_tech_groups'!A:A,'NZ50-5_tech_groups'!B:B)</f>
        <v>NZ50-TRA-5-PASTRA-ROATRULGTTAX</v>
      </c>
      <c r="F180">
        <f>VLOOKUP(D180,'Technology share'!F:Q,HLOOKUP(C180,'Technology share'!$H$1:$Q$2,2,FALSE),FALSE)</f>
        <v>0</v>
      </c>
    </row>
    <row r="181" spans="1:6" hidden="1" x14ac:dyDescent="0.25">
      <c r="A181">
        <f t="shared" si="2"/>
        <v>0</v>
      </c>
      <c r="B181" t="s">
        <v>0</v>
      </c>
      <c r="C181">
        <v>2040</v>
      </c>
      <c r="D181" t="str">
        <f>'Technology share'!F182</f>
        <v>PASTRAROATRULGTTAXCONVNGABIF_23</v>
      </c>
      <c r="E181" t="str">
        <f>_xlfn.XLOOKUP(D181,'NZ50-5_tech_groups'!A:A,'NZ50-5_tech_groups'!B:B)</f>
        <v>NZ50-TRA-5-PASTRA-ROATRULGTTAX</v>
      </c>
      <c r="F181">
        <f>VLOOKUP(D181,'Technology share'!F:Q,HLOOKUP(C181,'Technology share'!$H$1:$Q$2,2,FALSE),FALSE)</f>
        <v>0</v>
      </c>
    </row>
    <row r="182" spans="1:6" hidden="1" x14ac:dyDescent="0.25">
      <c r="A182">
        <f t="shared" si="2"/>
        <v>0</v>
      </c>
      <c r="B182" t="s">
        <v>0</v>
      </c>
      <c r="C182">
        <v>2040</v>
      </c>
      <c r="D182" t="str">
        <f>'Technology share'!F183</f>
        <v>PASTRAROATRULGTTAXCONVPRO____16</v>
      </c>
      <c r="E182" t="str">
        <f>_xlfn.XLOOKUP(D182,'NZ50-5_tech_groups'!A:A,'NZ50-5_tech_groups'!B:B)</f>
        <v>NZ50-TRA-5-PASTRA-ROATRULGTTAX</v>
      </c>
      <c r="F182">
        <f>VLOOKUP(D182,'Technology share'!F:Q,HLOOKUP(C182,'Technology share'!$H$1:$Q$2,2,FALSE),FALSE)</f>
        <v>0</v>
      </c>
    </row>
    <row r="183" spans="1:6" hidden="1" x14ac:dyDescent="0.25">
      <c r="A183">
        <f t="shared" si="2"/>
        <v>0</v>
      </c>
      <c r="B183" t="s">
        <v>0</v>
      </c>
      <c r="C183">
        <v>2040</v>
      </c>
      <c r="D183" t="str">
        <f>'Technology share'!F184</f>
        <v>PASTRAROATRULGTTAXCONVPRO____23</v>
      </c>
      <c r="E183" t="str">
        <f>_xlfn.XLOOKUP(D183,'NZ50-5_tech_groups'!A:A,'NZ50-5_tech_groups'!B:B)</f>
        <v>NZ50-TRA-5-PASTRA-ROATRULGTTAX</v>
      </c>
      <c r="F183">
        <f>VLOOKUP(D183,'Technology share'!F:Q,HLOOKUP(C183,'Technology share'!$H$1:$Q$2,2,FALSE),FALSE)</f>
        <v>0</v>
      </c>
    </row>
    <row r="184" spans="1:6" hidden="1" x14ac:dyDescent="0.25">
      <c r="A184">
        <f t="shared" si="2"/>
        <v>0</v>
      </c>
      <c r="B184" t="s">
        <v>0</v>
      </c>
      <c r="C184">
        <v>2040</v>
      </c>
      <c r="D184" t="str">
        <f>'Technology share'!F185</f>
        <v>PASTRAROATRULGTTAXCONVPROBIF_23</v>
      </c>
      <c r="E184" t="str">
        <f>_xlfn.XLOOKUP(D184,'NZ50-5_tech_groups'!A:A,'NZ50-5_tech_groups'!B:B)</f>
        <v>NZ50-TRA-5-PASTRA-ROATRULGTTAX</v>
      </c>
      <c r="F184">
        <f>VLOOKUP(D184,'Technology share'!F:Q,HLOOKUP(C184,'Technology share'!$H$1:$Q$2,2,FALSE),FALSE)</f>
        <v>0</v>
      </c>
    </row>
    <row r="185" spans="1:6" hidden="1" x14ac:dyDescent="0.25">
      <c r="A185">
        <f t="shared" si="2"/>
        <v>0</v>
      </c>
      <c r="B185" t="s">
        <v>0</v>
      </c>
      <c r="C185">
        <v>2040</v>
      </c>
      <c r="D185" t="str">
        <f>'Technology share'!F186</f>
        <v>PASTRAROATRULGTTAXCONVRDSL____23</v>
      </c>
      <c r="E185" t="str">
        <f>_xlfn.XLOOKUP(D185,'NZ50-5_tech_groups'!A:A,'NZ50-5_tech_groups'!B:B)</f>
        <v>NZ50-TRA-5-PASTRA-ROATRULGTTAX</v>
      </c>
      <c r="F185">
        <f>VLOOKUP(D185,'Technology share'!F:Q,HLOOKUP(C185,'Technology share'!$H$1:$Q$2,2,FALSE),FALSE)</f>
        <v>0</v>
      </c>
    </row>
    <row r="186" spans="1:6" hidden="1" x14ac:dyDescent="0.25">
      <c r="A186">
        <f t="shared" si="2"/>
        <v>0</v>
      </c>
      <c r="B186" t="s">
        <v>0</v>
      </c>
      <c r="C186">
        <v>2040</v>
      </c>
      <c r="D186" t="str">
        <f>'Technology share'!F187</f>
        <v>PASTRAROATRULGTTAXHYBDSL____23</v>
      </c>
      <c r="E186" t="str">
        <f>_xlfn.XLOOKUP(D186,'NZ50-5_tech_groups'!A:A,'NZ50-5_tech_groups'!B:B)</f>
        <v>NZ50-TRA-5-PASTRA-ROATRULGTTAX</v>
      </c>
      <c r="F186">
        <f>VLOOKUP(D186,'Technology share'!F:Q,HLOOKUP(C186,'Technology share'!$H$1:$Q$2,2,FALSE),FALSE)</f>
        <v>0</v>
      </c>
    </row>
    <row r="187" spans="1:6" hidden="1" x14ac:dyDescent="0.25">
      <c r="A187">
        <f t="shared" si="2"/>
        <v>0</v>
      </c>
      <c r="B187" t="s">
        <v>0</v>
      </c>
      <c r="C187">
        <v>2040</v>
      </c>
      <c r="D187" t="str">
        <f>'Technology share'!F188</f>
        <v>PASTRAROATRULGTTAXHYBGAS____23</v>
      </c>
      <c r="E187" t="str">
        <f>_xlfn.XLOOKUP(D187,'NZ50-5_tech_groups'!A:A,'NZ50-5_tech_groups'!B:B)</f>
        <v>NZ50-TRA-5-PASTRA-ROATRULGTTAX</v>
      </c>
      <c r="F187">
        <f>VLOOKUP(D187,'Technology share'!F:Q,HLOOKUP(C187,'Technology share'!$H$1:$Q$2,2,FALSE),FALSE)</f>
        <v>0</v>
      </c>
    </row>
    <row r="188" spans="1:6" hidden="1" x14ac:dyDescent="0.25">
      <c r="A188">
        <f t="shared" si="2"/>
        <v>0</v>
      </c>
      <c r="B188" t="s">
        <v>0</v>
      </c>
      <c r="C188">
        <v>2040</v>
      </c>
      <c r="D188" t="str">
        <f>'Technology share'!F189</f>
        <v>PASTRAROATRULGTTAXHYBRDSL____23</v>
      </c>
      <c r="E188" t="str">
        <f>_xlfn.XLOOKUP(D188,'NZ50-5_tech_groups'!A:A,'NZ50-5_tech_groups'!B:B)</f>
        <v>NZ50-TRA-5-PASTRA-ROATRULGTTAX</v>
      </c>
      <c r="F188">
        <f>VLOOKUP(D188,'Technology share'!F:Q,HLOOKUP(C188,'Technology share'!$H$1:$Q$2,2,FALSE),FALSE)</f>
        <v>0</v>
      </c>
    </row>
    <row r="189" spans="1:6" hidden="1" x14ac:dyDescent="0.25">
      <c r="A189">
        <f t="shared" si="2"/>
        <v>0</v>
      </c>
      <c r="B189" t="s">
        <v>0</v>
      </c>
      <c r="C189">
        <v>2040</v>
      </c>
      <c r="D189" t="str">
        <f>'Technology share'!F190</f>
        <v>PASTRAROATRULGTTAXPHEVGASELC_23</v>
      </c>
      <c r="E189" t="str">
        <f>_xlfn.XLOOKUP(D189,'NZ50-5_tech_groups'!A:A,'NZ50-5_tech_groups'!B:B)</f>
        <v>NZ50-TRA-5-PASTRA-ROATRULGTTAX</v>
      </c>
      <c r="F189">
        <f>VLOOKUP(D189,'Technology share'!F:Q,HLOOKUP(C189,'Technology share'!$H$1:$Q$2,2,FALSE),FALSE)</f>
        <v>0</v>
      </c>
    </row>
    <row r="190" spans="1:6" hidden="1" x14ac:dyDescent="0.25">
      <c r="A190">
        <f t="shared" si="2"/>
        <v>0</v>
      </c>
      <c r="B190" t="s">
        <v>0</v>
      </c>
      <c r="C190">
        <f>C2+5</f>
        <v>2045</v>
      </c>
      <c r="D190" t="str">
        <f>D2</f>
        <v>PASTRAROACAR___ADRCONVNGA_EX</v>
      </c>
      <c r="E190" t="str">
        <f>_xlfn.XLOOKUP(D190,'NZ50-5_tech_groups'!A:A,'NZ50-5_tech_groups'!B:B)</f>
        <v>NZ50-TRA-5-PASTRA-ROACAR___ADR</v>
      </c>
      <c r="F190">
        <f>VLOOKUP(D190,'Technology share'!F:Q,HLOOKUP(C190,'Technology share'!$H$1:$Q$2,2,FALSE),FALSE)</f>
        <v>0</v>
      </c>
    </row>
    <row r="191" spans="1:6" hidden="1" x14ac:dyDescent="0.25">
      <c r="A191">
        <f t="shared" ref="A191:A254" si="3">IF(F191=0,0,1)</f>
        <v>0</v>
      </c>
      <c r="B191" t="s">
        <v>0</v>
      </c>
      <c r="C191">
        <f t="shared" ref="C191:C254" si="4">C3+5</f>
        <v>2045</v>
      </c>
      <c r="D191" t="str">
        <f t="shared" ref="D191:D254" si="5">D3</f>
        <v>PASTRAROACAR___ADRCONVGAS_EX</v>
      </c>
      <c r="E191" t="str">
        <f>_xlfn.XLOOKUP(D191,'NZ50-5_tech_groups'!A:A,'NZ50-5_tech_groups'!B:B)</f>
        <v>NZ50-TRA-5-PASTRA-ROACAR___ADR</v>
      </c>
      <c r="F191">
        <f>VLOOKUP(D191,'Technology share'!F:Q,HLOOKUP(C191,'Technology share'!$H$1:$Q$2,2,FALSE),FALSE)</f>
        <v>0</v>
      </c>
    </row>
    <row r="192" spans="1:6" hidden="1" x14ac:dyDescent="0.25">
      <c r="A192">
        <f t="shared" si="3"/>
        <v>0</v>
      </c>
      <c r="B192" t="s">
        <v>0</v>
      </c>
      <c r="C192">
        <f t="shared" si="4"/>
        <v>2045</v>
      </c>
      <c r="D192" t="str">
        <f t="shared" si="5"/>
        <v>PASTRAROACAR___ADRCONVDSL_EX</v>
      </c>
      <c r="E192" t="str">
        <f>_xlfn.XLOOKUP(D192,'NZ50-5_tech_groups'!A:A,'NZ50-5_tech_groups'!B:B)</f>
        <v>NZ50-TRA-5-PASTRA-ROACAR___ADR</v>
      </c>
      <c r="F192">
        <f>VLOOKUP(D192,'Technology share'!F:Q,HLOOKUP(C192,'Technology share'!$H$1:$Q$2,2,FALSE),FALSE)</f>
        <v>0</v>
      </c>
    </row>
    <row r="193" spans="1:6" hidden="1" x14ac:dyDescent="0.25">
      <c r="A193">
        <f t="shared" si="3"/>
        <v>0</v>
      </c>
      <c r="B193" t="s">
        <v>0</v>
      </c>
      <c r="C193">
        <f t="shared" si="4"/>
        <v>2045</v>
      </c>
      <c r="D193" t="str">
        <f t="shared" si="5"/>
        <v>PASTRAROACAR___ADRCONVPRO_EX</v>
      </c>
      <c r="E193" t="str">
        <f>_xlfn.XLOOKUP(D193,'NZ50-5_tech_groups'!A:A,'NZ50-5_tech_groups'!B:B)</f>
        <v>NZ50-TRA-5-PASTRA-ROACAR___ADR</v>
      </c>
      <c r="F193">
        <f>VLOOKUP(D193,'Technology share'!F:Q,HLOOKUP(C193,'Technology share'!$H$1:$Q$2,2,FALSE),FALSE)</f>
        <v>0</v>
      </c>
    </row>
    <row r="194" spans="1:6" x14ac:dyDescent="0.25">
      <c r="A194">
        <f t="shared" si="3"/>
        <v>1</v>
      </c>
      <c r="B194" t="s">
        <v>0</v>
      </c>
      <c r="C194">
        <f t="shared" si="4"/>
        <v>2045</v>
      </c>
      <c r="D194" t="str">
        <f t="shared" si="5"/>
        <v>PASTRAROACAR___ADRBEV320BELC____23</v>
      </c>
      <c r="E194" t="str">
        <f>_xlfn.XLOOKUP(D194,'NZ50-5_tech_groups'!A:A,'NZ50-5_tech_groups'!B:B)</f>
        <v>NZ50-TRA-5-PASTRA-ROACAR___ADR</v>
      </c>
      <c r="F194">
        <f>VLOOKUP(D194,'Technology share'!F:Q,HLOOKUP(C194,'Technology share'!$H$1:$Q$2,2,FALSE),FALSE)</f>
        <v>0.23636363636363636</v>
      </c>
    </row>
    <row r="195" spans="1:6" x14ac:dyDescent="0.25">
      <c r="A195">
        <f t="shared" si="3"/>
        <v>1</v>
      </c>
      <c r="B195" t="s">
        <v>0</v>
      </c>
      <c r="C195">
        <f t="shared" si="4"/>
        <v>2045</v>
      </c>
      <c r="D195" t="str">
        <f t="shared" si="5"/>
        <v>PASTRAROACAR___ADRBEV480BELC____23</v>
      </c>
      <c r="E195" t="str">
        <f>_xlfn.XLOOKUP(D195,'NZ50-5_tech_groups'!A:A,'NZ50-5_tech_groups'!B:B)</f>
        <v>NZ50-TRA-5-PASTRA-ROACAR___ADR</v>
      </c>
      <c r="F195">
        <f>VLOOKUP(D195,'Technology share'!F:Q,HLOOKUP(C195,'Technology share'!$H$1:$Q$2,2,FALSE),FALSE)</f>
        <v>0.23636363636363636</v>
      </c>
    </row>
    <row r="196" spans="1:6" x14ac:dyDescent="0.25">
      <c r="A196">
        <f t="shared" si="3"/>
        <v>1</v>
      </c>
      <c r="B196" t="s">
        <v>0</v>
      </c>
      <c r="C196">
        <f t="shared" si="4"/>
        <v>2045</v>
      </c>
      <c r="D196" t="str">
        <f t="shared" si="5"/>
        <v>PASTRAROACAR___ADRBEV640BELC____23</v>
      </c>
      <c r="E196" t="str">
        <f>_xlfn.XLOOKUP(D196,'NZ50-5_tech_groups'!A:A,'NZ50-5_tech_groups'!B:B)</f>
        <v>NZ50-TRA-5-PASTRA-ROACAR___ADR</v>
      </c>
      <c r="F196">
        <f>VLOOKUP(D196,'Technology share'!F:Q,HLOOKUP(C196,'Technology share'!$H$1:$Q$2,2,FALSE),FALSE)</f>
        <v>0.23636363636363636</v>
      </c>
    </row>
    <row r="197" spans="1:6" hidden="1" x14ac:dyDescent="0.25">
      <c r="A197">
        <f t="shared" si="3"/>
        <v>0</v>
      </c>
      <c r="B197" t="s">
        <v>0</v>
      </c>
      <c r="C197">
        <f t="shared" si="4"/>
        <v>2045</v>
      </c>
      <c r="D197" t="str">
        <f t="shared" si="5"/>
        <v>PASTRAROACAR___ADRCELLHH2____23</v>
      </c>
      <c r="E197" t="str">
        <f>_xlfn.XLOOKUP(D197,'NZ50-5_tech_groups'!A:A,'NZ50-5_tech_groups'!B:B)</f>
        <v>NZ50-TRA-5-PASTRA-ROACAR___ADR</v>
      </c>
      <c r="F197">
        <f>VLOOKUP(D197,'Technology share'!F:Q,HLOOKUP(C197,'Technology share'!$H$1:$Q$2,2,FALSE),FALSE)</f>
        <v>0</v>
      </c>
    </row>
    <row r="198" spans="1:6" hidden="1" x14ac:dyDescent="0.25">
      <c r="A198">
        <f t="shared" si="3"/>
        <v>0</v>
      </c>
      <c r="B198" t="s">
        <v>0</v>
      </c>
      <c r="C198">
        <f t="shared" si="4"/>
        <v>2045</v>
      </c>
      <c r="D198" t="str">
        <f t="shared" si="5"/>
        <v>PASTRAROACAR___ADRCONVDSL____16</v>
      </c>
      <c r="E198" t="str">
        <f>_xlfn.XLOOKUP(D198,'NZ50-5_tech_groups'!A:A,'NZ50-5_tech_groups'!B:B)</f>
        <v>NZ50-TRA-5-PASTRA-ROACAR___ADR</v>
      </c>
      <c r="F198">
        <f>VLOOKUP(D198,'Technology share'!F:Q,HLOOKUP(C198,'Technology share'!$H$1:$Q$2,2,FALSE),FALSE)</f>
        <v>0</v>
      </c>
    </row>
    <row r="199" spans="1:6" hidden="1" x14ac:dyDescent="0.25">
      <c r="A199">
        <f t="shared" si="3"/>
        <v>0</v>
      </c>
      <c r="B199" t="s">
        <v>0</v>
      </c>
      <c r="C199">
        <f t="shared" si="4"/>
        <v>2045</v>
      </c>
      <c r="D199" t="str">
        <f t="shared" si="5"/>
        <v>PASTRAROACAR___ADRCONVDSL____23</v>
      </c>
      <c r="E199" t="str">
        <f>_xlfn.XLOOKUP(D199,'NZ50-5_tech_groups'!A:A,'NZ50-5_tech_groups'!B:B)</f>
        <v>NZ50-TRA-5-PASTRA-ROACAR___ADR</v>
      </c>
      <c r="F199">
        <f>VLOOKUP(D199,'Technology share'!F:Q,HLOOKUP(C199,'Technology share'!$H$1:$Q$2,2,FALSE),FALSE)</f>
        <v>0</v>
      </c>
    </row>
    <row r="200" spans="1:6" hidden="1" x14ac:dyDescent="0.25">
      <c r="A200">
        <f t="shared" si="3"/>
        <v>0</v>
      </c>
      <c r="B200" t="s">
        <v>0</v>
      </c>
      <c r="C200">
        <f t="shared" si="4"/>
        <v>2045</v>
      </c>
      <c r="D200" t="str">
        <f t="shared" si="5"/>
        <v>PASTRAROACAR___ADRCONVGAS____16</v>
      </c>
      <c r="E200" t="str">
        <f>_xlfn.XLOOKUP(D200,'NZ50-5_tech_groups'!A:A,'NZ50-5_tech_groups'!B:B)</f>
        <v>NZ50-TRA-5-PASTRA-ROACAR___ADR</v>
      </c>
      <c r="F200">
        <f>VLOOKUP(D200,'Technology share'!F:Q,HLOOKUP(C200,'Technology share'!$H$1:$Q$2,2,FALSE),FALSE)</f>
        <v>0</v>
      </c>
    </row>
    <row r="201" spans="1:6" hidden="1" x14ac:dyDescent="0.25">
      <c r="A201">
        <f t="shared" si="3"/>
        <v>0</v>
      </c>
      <c r="B201" t="s">
        <v>0</v>
      </c>
      <c r="C201">
        <f t="shared" si="4"/>
        <v>2045</v>
      </c>
      <c r="D201" t="str">
        <f t="shared" si="5"/>
        <v>PASTRAROACAR___ADRCONVGAS____23</v>
      </c>
      <c r="E201" t="str">
        <f>_xlfn.XLOOKUP(D201,'NZ50-5_tech_groups'!A:A,'NZ50-5_tech_groups'!B:B)</f>
        <v>NZ50-TRA-5-PASTRA-ROACAR___ADR</v>
      </c>
      <c r="F201">
        <f>VLOOKUP(D201,'Technology share'!F:Q,HLOOKUP(C201,'Technology share'!$H$1:$Q$2,2,FALSE),FALSE)</f>
        <v>0</v>
      </c>
    </row>
    <row r="202" spans="1:6" hidden="1" x14ac:dyDescent="0.25">
      <c r="A202">
        <f t="shared" si="3"/>
        <v>0</v>
      </c>
      <c r="B202" t="s">
        <v>0</v>
      </c>
      <c r="C202">
        <f t="shared" si="4"/>
        <v>2045</v>
      </c>
      <c r="D202" t="str">
        <f t="shared" si="5"/>
        <v>PASTRAROACAR___ADRCONVNGA____16</v>
      </c>
      <c r="E202" t="str">
        <f>_xlfn.XLOOKUP(D202,'NZ50-5_tech_groups'!A:A,'NZ50-5_tech_groups'!B:B)</f>
        <v>NZ50-TRA-5-PASTRA-ROACAR___ADR</v>
      </c>
      <c r="F202">
        <f>VLOOKUP(D202,'Technology share'!F:Q,HLOOKUP(C202,'Technology share'!$H$1:$Q$2,2,FALSE),FALSE)</f>
        <v>0</v>
      </c>
    </row>
    <row r="203" spans="1:6" hidden="1" x14ac:dyDescent="0.25">
      <c r="A203">
        <f t="shared" si="3"/>
        <v>0</v>
      </c>
      <c r="B203" t="s">
        <v>0</v>
      </c>
      <c r="C203">
        <f t="shared" si="4"/>
        <v>2045</v>
      </c>
      <c r="D203" t="str">
        <f t="shared" si="5"/>
        <v>PASTRAROACAR___ADRCONVNGA____23</v>
      </c>
      <c r="E203" t="str">
        <f>_xlfn.XLOOKUP(D203,'NZ50-5_tech_groups'!A:A,'NZ50-5_tech_groups'!B:B)</f>
        <v>NZ50-TRA-5-PASTRA-ROACAR___ADR</v>
      </c>
      <c r="F203">
        <f>VLOOKUP(D203,'Technology share'!F:Q,HLOOKUP(C203,'Technology share'!$H$1:$Q$2,2,FALSE),FALSE)</f>
        <v>0</v>
      </c>
    </row>
    <row r="204" spans="1:6" hidden="1" x14ac:dyDescent="0.25">
      <c r="A204">
        <f t="shared" si="3"/>
        <v>0</v>
      </c>
      <c r="B204" t="s">
        <v>0</v>
      </c>
      <c r="C204">
        <f t="shared" si="4"/>
        <v>2045</v>
      </c>
      <c r="D204" t="str">
        <f t="shared" si="5"/>
        <v>PASTRAROACAR___ADRCONVNGABIF_23</v>
      </c>
      <c r="E204" t="str">
        <f>_xlfn.XLOOKUP(D204,'NZ50-5_tech_groups'!A:A,'NZ50-5_tech_groups'!B:B)</f>
        <v>NZ50-TRA-5-PASTRA-ROACAR___ADR</v>
      </c>
      <c r="F204">
        <f>VLOOKUP(D204,'Technology share'!F:Q,HLOOKUP(C204,'Technology share'!$H$1:$Q$2,2,FALSE),FALSE)</f>
        <v>0</v>
      </c>
    </row>
    <row r="205" spans="1:6" hidden="1" x14ac:dyDescent="0.25">
      <c r="A205">
        <f t="shared" si="3"/>
        <v>0</v>
      </c>
      <c r="B205" t="s">
        <v>0</v>
      </c>
      <c r="C205">
        <f t="shared" si="4"/>
        <v>2045</v>
      </c>
      <c r="D205" t="str">
        <f t="shared" si="5"/>
        <v>PASTRAROACAR___ADRCONVPRO____16</v>
      </c>
      <c r="E205" t="str">
        <f>_xlfn.XLOOKUP(D205,'NZ50-5_tech_groups'!A:A,'NZ50-5_tech_groups'!B:B)</f>
        <v>NZ50-TRA-5-PASTRA-ROACAR___ADR</v>
      </c>
      <c r="F205">
        <f>VLOOKUP(D205,'Technology share'!F:Q,HLOOKUP(C205,'Technology share'!$H$1:$Q$2,2,FALSE),FALSE)</f>
        <v>0</v>
      </c>
    </row>
    <row r="206" spans="1:6" hidden="1" x14ac:dyDescent="0.25">
      <c r="A206">
        <f t="shared" si="3"/>
        <v>0</v>
      </c>
      <c r="B206" t="s">
        <v>0</v>
      </c>
      <c r="C206">
        <f t="shared" si="4"/>
        <v>2045</v>
      </c>
      <c r="D206" t="str">
        <f t="shared" si="5"/>
        <v>PASTRAROACAR___ADRCONVPRO____23</v>
      </c>
      <c r="E206" t="str">
        <f>_xlfn.XLOOKUP(D206,'NZ50-5_tech_groups'!A:A,'NZ50-5_tech_groups'!B:B)</f>
        <v>NZ50-TRA-5-PASTRA-ROACAR___ADR</v>
      </c>
      <c r="F206">
        <f>VLOOKUP(D206,'Technology share'!F:Q,HLOOKUP(C206,'Technology share'!$H$1:$Q$2,2,FALSE),FALSE)</f>
        <v>0</v>
      </c>
    </row>
    <row r="207" spans="1:6" hidden="1" x14ac:dyDescent="0.25">
      <c r="A207">
        <f t="shared" si="3"/>
        <v>0</v>
      </c>
      <c r="B207" t="s">
        <v>0</v>
      </c>
      <c r="C207">
        <f t="shared" si="4"/>
        <v>2045</v>
      </c>
      <c r="D207" t="str">
        <f t="shared" si="5"/>
        <v>PASTRAROACAR___ADRCONVPROBIF_23</v>
      </c>
      <c r="E207" t="str">
        <f>_xlfn.XLOOKUP(D207,'NZ50-5_tech_groups'!A:A,'NZ50-5_tech_groups'!B:B)</f>
        <v>NZ50-TRA-5-PASTRA-ROACAR___ADR</v>
      </c>
      <c r="F207">
        <f>VLOOKUP(D207,'Technology share'!F:Q,HLOOKUP(C207,'Technology share'!$H$1:$Q$2,2,FALSE),FALSE)</f>
        <v>0</v>
      </c>
    </row>
    <row r="208" spans="1:6" hidden="1" x14ac:dyDescent="0.25">
      <c r="A208">
        <f t="shared" si="3"/>
        <v>0</v>
      </c>
      <c r="B208" t="s">
        <v>0</v>
      </c>
      <c r="C208">
        <f t="shared" si="4"/>
        <v>2045</v>
      </c>
      <c r="D208" t="str">
        <f t="shared" si="5"/>
        <v>PASTRAROACAR___ADRCONVRDSL____23</v>
      </c>
      <c r="E208" t="str">
        <f>_xlfn.XLOOKUP(D208,'NZ50-5_tech_groups'!A:A,'NZ50-5_tech_groups'!B:B)</f>
        <v>NZ50-TRA-5-PASTRA-ROACAR___ADR</v>
      </c>
      <c r="F208">
        <f>VLOOKUP(D208,'Technology share'!F:Q,HLOOKUP(C208,'Technology share'!$H$1:$Q$2,2,FALSE),FALSE)</f>
        <v>0</v>
      </c>
    </row>
    <row r="209" spans="1:6" hidden="1" x14ac:dyDescent="0.25">
      <c r="A209">
        <f t="shared" si="3"/>
        <v>0</v>
      </c>
      <c r="B209" t="s">
        <v>0</v>
      </c>
      <c r="C209">
        <f t="shared" si="4"/>
        <v>2045</v>
      </c>
      <c r="D209" t="str">
        <f t="shared" si="5"/>
        <v>PASTRAROACAR___ADRHYBDSL____23</v>
      </c>
      <c r="E209" t="str">
        <f>_xlfn.XLOOKUP(D209,'NZ50-5_tech_groups'!A:A,'NZ50-5_tech_groups'!B:B)</f>
        <v>NZ50-TRA-5-PASTRA-ROACAR___ADR</v>
      </c>
      <c r="F209">
        <f>VLOOKUP(D209,'Technology share'!F:Q,HLOOKUP(C209,'Technology share'!$H$1:$Q$2,2,FALSE),FALSE)</f>
        <v>0</v>
      </c>
    </row>
    <row r="210" spans="1:6" hidden="1" x14ac:dyDescent="0.25">
      <c r="A210">
        <f t="shared" si="3"/>
        <v>0</v>
      </c>
      <c r="B210" t="s">
        <v>0</v>
      </c>
      <c r="C210">
        <f t="shared" si="4"/>
        <v>2045</v>
      </c>
      <c r="D210" t="str">
        <f t="shared" si="5"/>
        <v>PASTRAROACAR___ADRHYBGAS____23</v>
      </c>
      <c r="E210" t="str">
        <f>_xlfn.XLOOKUP(D210,'NZ50-5_tech_groups'!A:A,'NZ50-5_tech_groups'!B:B)</f>
        <v>NZ50-TRA-5-PASTRA-ROACAR___ADR</v>
      </c>
      <c r="F210">
        <f>VLOOKUP(D210,'Technology share'!F:Q,HLOOKUP(C210,'Technology share'!$H$1:$Q$2,2,FALSE),FALSE)</f>
        <v>0</v>
      </c>
    </row>
    <row r="211" spans="1:6" hidden="1" x14ac:dyDescent="0.25">
      <c r="A211">
        <f t="shared" si="3"/>
        <v>0</v>
      </c>
      <c r="B211" t="s">
        <v>0</v>
      </c>
      <c r="C211">
        <f t="shared" si="4"/>
        <v>2045</v>
      </c>
      <c r="D211" t="str">
        <f t="shared" si="5"/>
        <v>PASTRAROACAR___ADRHYBRDSL____23</v>
      </c>
      <c r="E211" t="str">
        <f>_xlfn.XLOOKUP(D211,'NZ50-5_tech_groups'!A:A,'NZ50-5_tech_groups'!B:B)</f>
        <v>NZ50-TRA-5-PASTRA-ROACAR___ADR</v>
      </c>
      <c r="F211">
        <f>VLOOKUP(D211,'Technology share'!F:Q,HLOOKUP(C211,'Technology share'!$H$1:$Q$2,2,FALSE),FALSE)</f>
        <v>0</v>
      </c>
    </row>
    <row r="212" spans="1:6" hidden="1" x14ac:dyDescent="0.25">
      <c r="A212">
        <f t="shared" si="3"/>
        <v>0</v>
      </c>
      <c r="B212" t="s">
        <v>0</v>
      </c>
      <c r="C212">
        <f t="shared" si="4"/>
        <v>2045</v>
      </c>
      <c r="D212" t="str">
        <f t="shared" si="5"/>
        <v>PASTRAROACAR___ADRPHEVGASELC_23</v>
      </c>
      <c r="E212" t="str">
        <f>_xlfn.XLOOKUP(D212,'NZ50-5_tech_groups'!A:A,'NZ50-5_tech_groups'!B:B)</f>
        <v>NZ50-TRA-5-PASTRA-ROACAR___ADR</v>
      </c>
      <c r="F212">
        <f>VLOOKUP(D212,'Technology share'!F:Q,HLOOKUP(C212,'Technology share'!$H$1:$Q$2,2,FALSE),FALSE)</f>
        <v>0</v>
      </c>
    </row>
    <row r="213" spans="1:6" hidden="1" x14ac:dyDescent="0.25">
      <c r="A213">
        <f t="shared" si="3"/>
        <v>0</v>
      </c>
      <c r="B213" t="s">
        <v>0</v>
      </c>
      <c r="C213">
        <f t="shared" si="4"/>
        <v>2045</v>
      </c>
      <c r="D213" t="str">
        <f t="shared" si="5"/>
        <v>PASTRAROACAR___APGCONVNGA_EX</v>
      </c>
      <c r="E213" t="str">
        <f>_xlfn.XLOOKUP(D213,'NZ50-5_tech_groups'!A:A,'NZ50-5_tech_groups'!B:B)</f>
        <v>NZ50-TRA-5-PASTRA-ROACAR___APG</v>
      </c>
      <c r="F213">
        <f>VLOOKUP(D213,'Technology share'!F:Q,HLOOKUP(C213,'Technology share'!$H$1:$Q$2,2,FALSE),FALSE)</f>
        <v>0</v>
      </c>
    </row>
    <row r="214" spans="1:6" hidden="1" x14ac:dyDescent="0.25">
      <c r="A214">
        <f t="shared" si="3"/>
        <v>0</v>
      </c>
      <c r="B214" t="s">
        <v>0</v>
      </c>
      <c r="C214">
        <f t="shared" si="4"/>
        <v>2045</v>
      </c>
      <c r="D214" t="str">
        <f t="shared" si="5"/>
        <v>PASTRAROACAR___APGCONVGAS_EX</v>
      </c>
      <c r="E214" t="str">
        <f>_xlfn.XLOOKUP(D214,'NZ50-5_tech_groups'!A:A,'NZ50-5_tech_groups'!B:B)</f>
        <v>NZ50-TRA-5-PASTRA-ROACAR___APG</v>
      </c>
      <c r="F214">
        <f>VLOOKUP(D214,'Technology share'!F:Q,HLOOKUP(C214,'Technology share'!$H$1:$Q$2,2,FALSE),FALSE)</f>
        <v>0</v>
      </c>
    </row>
    <row r="215" spans="1:6" hidden="1" x14ac:dyDescent="0.25">
      <c r="A215">
        <f t="shared" si="3"/>
        <v>0</v>
      </c>
      <c r="B215" t="s">
        <v>0</v>
      </c>
      <c r="C215">
        <f t="shared" si="4"/>
        <v>2045</v>
      </c>
      <c r="D215" t="str">
        <f t="shared" si="5"/>
        <v>PASTRAROACAR___APGCONVDSL_EX</v>
      </c>
      <c r="E215" t="str">
        <f>_xlfn.XLOOKUP(D215,'NZ50-5_tech_groups'!A:A,'NZ50-5_tech_groups'!B:B)</f>
        <v>NZ50-TRA-5-PASTRA-ROACAR___APG</v>
      </c>
      <c r="F215">
        <f>VLOOKUP(D215,'Technology share'!F:Q,HLOOKUP(C215,'Technology share'!$H$1:$Q$2,2,FALSE),FALSE)</f>
        <v>0</v>
      </c>
    </row>
    <row r="216" spans="1:6" hidden="1" x14ac:dyDescent="0.25">
      <c r="A216">
        <f t="shared" si="3"/>
        <v>0</v>
      </c>
      <c r="B216" t="s">
        <v>0</v>
      </c>
      <c r="C216">
        <f t="shared" si="4"/>
        <v>2045</v>
      </c>
      <c r="D216" t="str">
        <f t="shared" si="5"/>
        <v>PASTRAROACAR___APGCONVPRO_EX</v>
      </c>
      <c r="E216" t="str">
        <f>_xlfn.XLOOKUP(D216,'NZ50-5_tech_groups'!A:A,'NZ50-5_tech_groups'!B:B)</f>
        <v>NZ50-TRA-5-PASTRA-ROACAR___APG</v>
      </c>
      <c r="F216">
        <f>VLOOKUP(D216,'Technology share'!F:Q,HLOOKUP(C216,'Technology share'!$H$1:$Q$2,2,FALSE),FALSE)</f>
        <v>0</v>
      </c>
    </row>
    <row r="217" spans="1:6" x14ac:dyDescent="0.25">
      <c r="A217">
        <f t="shared" si="3"/>
        <v>1</v>
      </c>
      <c r="B217" t="s">
        <v>0</v>
      </c>
      <c r="C217">
        <f t="shared" si="4"/>
        <v>2045</v>
      </c>
      <c r="D217" t="str">
        <f t="shared" si="5"/>
        <v>PASTRAROACAR___APGBEV320BELC____23</v>
      </c>
      <c r="E217" t="str">
        <f>_xlfn.XLOOKUP(D217,'NZ50-5_tech_groups'!A:A,'NZ50-5_tech_groups'!B:B)</f>
        <v>NZ50-TRA-5-PASTRA-ROACAR___APG</v>
      </c>
      <c r="F217">
        <f>VLOOKUP(D217,'Technology share'!F:Q,HLOOKUP(C217,'Technology share'!$H$1:$Q$2,2,FALSE),FALSE)</f>
        <v>0.23636363636363636</v>
      </c>
    </row>
    <row r="218" spans="1:6" x14ac:dyDescent="0.25">
      <c r="A218">
        <f t="shared" si="3"/>
        <v>1</v>
      </c>
      <c r="B218" t="s">
        <v>0</v>
      </c>
      <c r="C218">
        <f t="shared" si="4"/>
        <v>2045</v>
      </c>
      <c r="D218" t="str">
        <f t="shared" si="5"/>
        <v>PASTRAROACAR___APGBEV480BELC____23</v>
      </c>
      <c r="E218" t="str">
        <f>_xlfn.XLOOKUP(D218,'NZ50-5_tech_groups'!A:A,'NZ50-5_tech_groups'!B:B)</f>
        <v>NZ50-TRA-5-PASTRA-ROACAR___APG</v>
      </c>
      <c r="F218">
        <f>VLOOKUP(D218,'Technology share'!F:Q,HLOOKUP(C218,'Technology share'!$H$1:$Q$2,2,FALSE),FALSE)</f>
        <v>0.23636363636363636</v>
      </c>
    </row>
    <row r="219" spans="1:6" x14ac:dyDescent="0.25">
      <c r="A219">
        <f t="shared" si="3"/>
        <v>1</v>
      </c>
      <c r="B219" t="s">
        <v>0</v>
      </c>
      <c r="C219">
        <f t="shared" si="4"/>
        <v>2045</v>
      </c>
      <c r="D219" t="str">
        <f t="shared" si="5"/>
        <v>PASTRAROACAR___APGBEV640BELC____23</v>
      </c>
      <c r="E219" t="str">
        <f>_xlfn.XLOOKUP(D219,'NZ50-5_tech_groups'!A:A,'NZ50-5_tech_groups'!B:B)</f>
        <v>NZ50-TRA-5-PASTRA-ROACAR___APG</v>
      </c>
      <c r="F219">
        <f>VLOOKUP(D219,'Technology share'!F:Q,HLOOKUP(C219,'Technology share'!$H$1:$Q$2,2,FALSE),FALSE)</f>
        <v>0.23636363636363636</v>
      </c>
    </row>
    <row r="220" spans="1:6" hidden="1" x14ac:dyDescent="0.25">
      <c r="A220">
        <f t="shared" si="3"/>
        <v>0</v>
      </c>
      <c r="B220" t="s">
        <v>0</v>
      </c>
      <c r="C220">
        <f t="shared" si="4"/>
        <v>2045</v>
      </c>
      <c r="D220" t="str">
        <f t="shared" si="5"/>
        <v>PASTRAROACAR___APGCELLHH2____23</v>
      </c>
      <c r="E220" t="str">
        <f>_xlfn.XLOOKUP(D220,'NZ50-5_tech_groups'!A:A,'NZ50-5_tech_groups'!B:B)</f>
        <v>NZ50-TRA-5-PASTRA-ROACAR___APG</v>
      </c>
      <c r="F220">
        <f>VLOOKUP(D220,'Technology share'!F:Q,HLOOKUP(C220,'Technology share'!$H$1:$Q$2,2,FALSE),FALSE)</f>
        <v>0</v>
      </c>
    </row>
    <row r="221" spans="1:6" hidden="1" x14ac:dyDescent="0.25">
      <c r="A221">
        <f t="shared" si="3"/>
        <v>0</v>
      </c>
      <c r="B221" t="s">
        <v>0</v>
      </c>
      <c r="C221">
        <f t="shared" si="4"/>
        <v>2045</v>
      </c>
      <c r="D221" t="str">
        <f t="shared" si="5"/>
        <v>PASTRAROACAR___APGCONVDSL____16</v>
      </c>
      <c r="E221" t="str">
        <f>_xlfn.XLOOKUP(D221,'NZ50-5_tech_groups'!A:A,'NZ50-5_tech_groups'!B:B)</f>
        <v>NZ50-TRA-5-PASTRA-ROACAR___APG</v>
      </c>
      <c r="F221">
        <f>VLOOKUP(D221,'Technology share'!F:Q,HLOOKUP(C221,'Technology share'!$H$1:$Q$2,2,FALSE),FALSE)</f>
        <v>0</v>
      </c>
    </row>
    <row r="222" spans="1:6" hidden="1" x14ac:dyDescent="0.25">
      <c r="A222">
        <f t="shared" si="3"/>
        <v>0</v>
      </c>
      <c r="B222" t="s">
        <v>0</v>
      </c>
      <c r="C222">
        <f t="shared" si="4"/>
        <v>2045</v>
      </c>
      <c r="D222" t="str">
        <f t="shared" si="5"/>
        <v>PASTRAROACAR___APGCONVDSL____23</v>
      </c>
      <c r="E222" t="str">
        <f>_xlfn.XLOOKUP(D222,'NZ50-5_tech_groups'!A:A,'NZ50-5_tech_groups'!B:B)</f>
        <v>NZ50-TRA-5-PASTRA-ROACAR___APG</v>
      </c>
      <c r="F222">
        <f>VLOOKUP(D222,'Technology share'!F:Q,HLOOKUP(C222,'Technology share'!$H$1:$Q$2,2,FALSE),FALSE)</f>
        <v>0</v>
      </c>
    </row>
    <row r="223" spans="1:6" hidden="1" x14ac:dyDescent="0.25">
      <c r="A223">
        <f t="shared" si="3"/>
        <v>0</v>
      </c>
      <c r="B223" t="s">
        <v>0</v>
      </c>
      <c r="C223">
        <f t="shared" si="4"/>
        <v>2045</v>
      </c>
      <c r="D223" t="str">
        <f t="shared" si="5"/>
        <v>PASTRAROACAR___APGCONVGAS____16</v>
      </c>
      <c r="E223" t="str">
        <f>_xlfn.XLOOKUP(D223,'NZ50-5_tech_groups'!A:A,'NZ50-5_tech_groups'!B:B)</f>
        <v>NZ50-TRA-5-PASTRA-ROACAR___APG</v>
      </c>
      <c r="F223">
        <f>VLOOKUP(D223,'Technology share'!F:Q,HLOOKUP(C223,'Technology share'!$H$1:$Q$2,2,FALSE),FALSE)</f>
        <v>0</v>
      </c>
    </row>
    <row r="224" spans="1:6" hidden="1" x14ac:dyDescent="0.25">
      <c r="A224">
        <f t="shared" si="3"/>
        <v>0</v>
      </c>
      <c r="B224" t="s">
        <v>0</v>
      </c>
      <c r="C224">
        <f t="shared" si="4"/>
        <v>2045</v>
      </c>
      <c r="D224" t="str">
        <f t="shared" si="5"/>
        <v>PASTRAROACAR___APGCONVGAS____23</v>
      </c>
      <c r="E224" t="str">
        <f>_xlfn.XLOOKUP(D224,'NZ50-5_tech_groups'!A:A,'NZ50-5_tech_groups'!B:B)</f>
        <v>NZ50-TRA-5-PASTRA-ROACAR___APG</v>
      </c>
      <c r="F224">
        <f>VLOOKUP(D224,'Technology share'!F:Q,HLOOKUP(C224,'Technology share'!$H$1:$Q$2,2,FALSE),FALSE)</f>
        <v>0</v>
      </c>
    </row>
    <row r="225" spans="1:6" hidden="1" x14ac:dyDescent="0.25">
      <c r="A225">
        <f t="shared" si="3"/>
        <v>0</v>
      </c>
      <c r="B225" t="s">
        <v>0</v>
      </c>
      <c r="C225">
        <f t="shared" si="4"/>
        <v>2045</v>
      </c>
      <c r="D225" t="str">
        <f t="shared" si="5"/>
        <v>PASTRAROACAR___APGCONVNGA____16</v>
      </c>
      <c r="E225" t="str">
        <f>_xlfn.XLOOKUP(D225,'NZ50-5_tech_groups'!A:A,'NZ50-5_tech_groups'!B:B)</f>
        <v>NZ50-TRA-5-PASTRA-ROACAR___APG</v>
      </c>
      <c r="F225">
        <f>VLOOKUP(D225,'Technology share'!F:Q,HLOOKUP(C225,'Technology share'!$H$1:$Q$2,2,FALSE),FALSE)</f>
        <v>0</v>
      </c>
    </row>
    <row r="226" spans="1:6" hidden="1" x14ac:dyDescent="0.25">
      <c r="A226">
        <f t="shared" si="3"/>
        <v>0</v>
      </c>
      <c r="B226" t="s">
        <v>0</v>
      </c>
      <c r="C226">
        <f t="shared" si="4"/>
        <v>2045</v>
      </c>
      <c r="D226" t="str">
        <f t="shared" si="5"/>
        <v>PASTRAROACAR___APGCONVNGA____23</v>
      </c>
      <c r="E226" t="str">
        <f>_xlfn.XLOOKUP(D226,'NZ50-5_tech_groups'!A:A,'NZ50-5_tech_groups'!B:B)</f>
        <v>NZ50-TRA-5-PASTRA-ROACAR___APG</v>
      </c>
      <c r="F226">
        <f>VLOOKUP(D226,'Technology share'!F:Q,HLOOKUP(C226,'Technology share'!$H$1:$Q$2,2,FALSE),FALSE)</f>
        <v>0</v>
      </c>
    </row>
    <row r="227" spans="1:6" hidden="1" x14ac:dyDescent="0.25">
      <c r="A227">
        <f t="shared" si="3"/>
        <v>0</v>
      </c>
      <c r="B227" t="s">
        <v>0</v>
      </c>
      <c r="C227">
        <f t="shared" si="4"/>
        <v>2045</v>
      </c>
      <c r="D227" t="str">
        <f t="shared" si="5"/>
        <v>PASTRAROACAR___APGCONVNGABIF_23</v>
      </c>
      <c r="E227" t="str">
        <f>_xlfn.XLOOKUP(D227,'NZ50-5_tech_groups'!A:A,'NZ50-5_tech_groups'!B:B)</f>
        <v>NZ50-TRA-5-PASTRA-ROACAR___APG</v>
      </c>
      <c r="F227">
        <f>VLOOKUP(D227,'Technology share'!F:Q,HLOOKUP(C227,'Technology share'!$H$1:$Q$2,2,FALSE),FALSE)</f>
        <v>0</v>
      </c>
    </row>
    <row r="228" spans="1:6" hidden="1" x14ac:dyDescent="0.25">
      <c r="A228">
        <f t="shared" si="3"/>
        <v>0</v>
      </c>
      <c r="B228" t="s">
        <v>0</v>
      </c>
      <c r="C228">
        <f t="shared" si="4"/>
        <v>2045</v>
      </c>
      <c r="D228" t="str">
        <f t="shared" si="5"/>
        <v>PASTRAROACAR___APGCONVPRO____16</v>
      </c>
      <c r="E228" t="str">
        <f>_xlfn.XLOOKUP(D228,'NZ50-5_tech_groups'!A:A,'NZ50-5_tech_groups'!B:B)</f>
        <v>NZ50-TRA-5-PASTRA-ROACAR___APG</v>
      </c>
      <c r="F228">
        <f>VLOOKUP(D228,'Technology share'!F:Q,HLOOKUP(C228,'Technology share'!$H$1:$Q$2,2,FALSE),FALSE)</f>
        <v>0</v>
      </c>
    </row>
    <row r="229" spans="1:6" hidden="1" x14ac:dyDescent="0.25">
      <c r="A229">
        <f t="shared" si="3"/>
        <v>0</v>
      </c>
      <c r="B229" t="s">
        <v>0</v>
      </c>
      <c r="C229">
        <f t="shared" si="4"/>
        <v>2045</v>
      </c>
      <c r="D229" t="str">
        <f t="shared" si="5"/>
        <v>PASTRAROACAR___APGCONVPRO____23</v>
      </c>
      <c r="E229" t="str">
        <f>_xlfn.XLOOKUP(D229,'NZ50-5_tech_groups'!A:A,'NZ50-5_tech_groups'!B:B)</f>
        <v>NZ50-TRA-5-PASTRA-ROACAR___APG</v>
      </c>
      <c r="F229">
        <f>VLOOKUP(D229,'Technology share'!F:Q,HLOOKUP(C229,'Technology share'!$H$1:$Q$2,2,FALSE),FALSE)</f>
        <v>0</v>
      </c>
    </row>
    <row r="230" spans="1:6" hidden="1" x14ac:dyDescent="0.25">
      <c r="A230">
        <f t="shared" si="3"/>
        <v>0</v>
      </c>
      <c r="B230" t="s">
        <v>0</v>
      </c>
      <c r="C230">
        <f t="shared" si="4"/>
        <v>2045</v>
      </c>
      <c r="D230" t="str">
        <f t="shared" si="5"/>
        <v>PASTRAROACAR___APGCONVPROBIF_23</v>
      </c>
      <c r="E230" t="str">
        <f>_xlfn.XLOOKUP(D230,'NZ50-5_tech_groups'!A:A,'NZ50-5_tech_groups'!B:B)</f>
        <v>NZ50-TRA-5-PASTRA-ROACAR___APG</v>
      </c>
      <c r="F230">
        <f>VLOOKUP(D230,'Technology share'!F:Q,HLOOKUP(C230,'Technology share'!$H$1:$Q$2,2,FALSE),FALSE)</f>
        <v>0</v>
      </c>
    </row>
    <row r="231" spans="1:6" hidden="1" x14ac:dyDescent="0.25">
      <c r="A231">
        <f t="shared" si="3"/>
        <v>0</v>
      </c>
      <c r="B231" t="s">
        <v>0</v>
      </c>
      <c r="C231">
        <f t="shared" si="4"/>
        <v>2045</v>
      </c>
      <c r="D231" t="str">
        <f t="shared" si="5"/>
        <v>PASTRAROACAR___APGCONVRDSL____23</v>
      </c>
      <c r="E231" t="str">
        <f>_xlfn.XLOOKUP(D231,'NZ50-5_tech_groups'!A:A,'NZ50-5_tech_groups'!B:B)</f>
        <v>NZ50-TRA-5-PASTRA-ROACAR___APG</v>
      </c>
      <c r="F231">
        <f>VLOOKUP(D231,'Technology share'!F:Q,HLOOKUP(C231,'Technology share'!$H$1:$Q$2,2,FALSE),FALSE)</f>
        <v>0</v>
      </c>
    </row>
    <row r="232" spans="1:6" hidden="1" x14ac:dyDescent="0.25">
      <c r="A232">
        <f t="shared" si="3"/>
        <v>0</v>
      </c>
      <c r="B232" t="s">
        <v>0</v>
      </c>
      <c r="C232">
        <f t="shared" si="4"/>
        <v>2045</v>
      </c>
      <c r="D232" t="str">
        <f t="shared" si="5"/>
        <v>PASTRAROACAR___APGHYBDSL____23</v>
      </c>
      <c r="E232" t="str">
        <f>_xlfn.XLOOKUP(D232,'NZ50-5_tech_groups'!A:A,'NZ50-5_tech_groups'!B:B)</f>
        <v>NZ50-TRA-5-PASTRA-ROACAR___APG</v>
      </c>
      <c r="F232">
        <f>VLOOKUP(D232,'Technology share'!F:Q,HLOOKUP(C232,'Technology share'!$H$1:$Q$2,2,FALSE),FALSE)</f>
        <v>0</v>
      </c>
    </row>
    <row r="233" spans="1:6" hidden="1" x14ac:dyDescent="0.25">
      <c r="A233">
        <f t="shared" si="3"/>
        <v>0</v>
      </c>
      <c r="B233" t="s">
        <v>0</v>
      </c>
      <c r="C233">
        <f t="shared" si="4"/>
        <v>2045</v>
      </c>
      <c r="D233" t="str">
        <f t="shared" si="5"/>
        <v>PASTRAROACAR___APGHYBGAS____23</v>
      </c>
      <c r="E233" t="str">
        <f>_xlfn.XLOOKUP(D233,'NZ50-5_tech_groups'!A:A,'NZ50-5_tech_groups'!B:B)</f>
        <v>NZ50-TRA-5-PASTRA-ROACAR___APG</v>
      </c>
      <c r="F233">
        <f>VLOOKUP(D233,'Technology share'!F:Q,HLOOKUP(C233,'Technology share'!$H$1:$Q$2,2,FALSE),FALSE)</f>
        <v>0</v>
      </c>
    </row>
    <row r="234" spans="1:6" hidden="1" x14ac:dyDescent="0.25">
      <c r="A234">
        <f t="shared" si="3"/>
        <v>0</v>
      </c>
      <c r="B234" t="s">
        <v>0</v>
      </c>
      <c r="C234">
        <f t="shared" si="4"/>
        <v>2045</v>
      </c>
      <c r="D234" t="str">
        <f t="shared" si="5"/>
        <v>PASTRAROACAR___APGHYBRDSL____23</v>
      </c>
      <c r="E234" t="str">
        <f>_xlfn.XLOOKUP(D234,'NZ50-5_tech_groups'!A:A,'NZ50-5_tech_groups'!B:B)</f>
        <v>NZ50-TRA-5-PASTRA-ROACAR___APG</v>
      </c>
      <c r="F234">
        <f>VLOOKUP(D234,'Technology share'!F:Q,HLOOKUP(C234,'Technology share'!$H$1:$Q$2,2,FALSE),FALSE)</f>
        <v>0</v>
      </c>
    </row>
    <row r="235" spans="1:6" hidden="1" x14ac:dyDescent="0.25">
      <c r="A235">
        <f t="shared" si="3"/>
        <v>0</v>
      </c>
      <c r="B235" t="s">
        <v>0</v>
      </c>
      <c r="C235">
        <f t="shared" si="4"/>
        <v>2045</v>
      </c>
      <c r="D235" t="str">
        <f t="shared" si="5"/>
        <v>PASTRAROACAR___APGPHEVGASELC_23</v>
      </c>
      <c r="E235" t="str">
        <f>_xlfn.XLOOKUP(D235,'NZ50-5_tech_groups'!A:A,'NZ50-5_tech_groups'!B:B)</f>
        <v>NZ50-TRA-5-PASTRA-ROACAR___APG</v>
      </c>
      <c r="F235">
        <f>VLOOKUP(D235,'Technology share'!F:Q,HLOOKUP(C235,'Technology share'!$H$1:$Q$2,2,FALSE),FALSE)</f>
        <v>0</v>
      </c>
    </row>
    <row r="236" spans="1:6" hidden="1" x14ac:dyDescent="0.25">
      <c r="A236">
        <f t="shared" si="3"/>
        <v>0</v>
      </c>
      <c r="B236" t="s">
        <v>0</v>
      </c>
      <c r="C236">
        <f t="shared" si="4"/>
        <v>2045</v>
      </c>
      <c r="D236" t="str">
        <f t="shared" si="5"/>
        <v>PASTRAROACAR___RSHCONVNGA_EX</v>
      </c>
      <c r="E236" t="str">
        <f>_xlfn.XLOOKUP(D236,'NZ50-5_tech_groups'!A:A,'NZ50-5_tech_groups'!B:B)</f>
        <v>NZ50-TRA-5-PASTRA-ROACAR___RSH</v>
      </c>
      <c r="F236">
        <f>VLOOKUP(D236,'Technology share'!F:Q,HLOOKUP(C236,'Technology share'!$H$1:$Q$2,2,FALSE),FALSE)</f>
        <v>0</v>
      </c>
    </row>
    <row r="237" spans="1:6" hidden="1" x14ac:dyDescent="0.25">
      <c r="A237">
        <f t="shared" si="3"/>
        <v>0</v>
      </c>
      <c r="B237" t="s">
        <v>0</v>
      </c>
      <c r="C237">
        <f t="shared" si="4"/>
        <v>2045</v>
      </c>
      <c r="D237" t="str">
        <f t="shared" si="5"/>
        <v>PASTRAROACAR___RSHCONVGAS_EX</v>
      </c>
      <c r="E237" t="str">
        <f>_xlfn.XLOOKUP(D237,'NZ50-5_tech_groups'!A:A,'NZ50-5_tech_groups'!B:B)</f>
        <v>NZ50-TRA-5-PASTRA-ROACAR___RSH</v>
      </c>
      <c r="F237">
        <f>VLOOKUP(D237,'Technology share'!F:Q,HLOOKUP(C237,'Technology share'!$H$1:$Q$2,2,FALSE),FALSE)</f>
        <v>0</v>
      </c>
    </row>
    <row r="238" spans="1:6" hidden="1" x14ac:dyDescent="0.25">
      <c r="A238">
        <f t="shared" si="3"/>
        <v>0</v>
      </c>
      <c r="B238" t="s">
        <v>0</v>
      </c>
      <c r="C238">
        <f t="shared" si="4"/>
        <v>2045</v>
      </c>
      <c r="D238" t="str">
        <f t="shared" si="5"/>
        <v>PASTRAROACAR___RSHCONVDSL_EX</v>
      </c>
      <c r="E238" t="str">
        <f>_xlfn.XLOOKUP(D238,'NZ50-5_tech_groups'!A:A,'NZ50-5_tech_groups'!B:B)</f>
        <v>NZ50-TRA-5-PASTRA-ROACAR___RSH</v>
      </c>
      <c r="F238">
        <f>VLOOKUP(D238,'Technology share'!F:Q,HLOOKUP(C238,'Technology share'!$H$1:$Q$2,2,FALSE),FALSE)</f>
        <v>0</v>
      </c>
    </row>
    <row r="239" spans="1:6" hidden="1" x14ac:dyDescent="0.25">
      <c r="A239">
        <f t="shared" si="3"/>
        <v>0</v>
      </c>
      <c r="B239" t="s">
        <v>0</v>
      </c>
      <c r="C239">
        <f t="shared" si="4"/>
        <v>2045</v>
      </c>
      <c r="D239" t="str">
        <f t="shared" si="5"/>
        <v>PASTRAROACAR___RSHCONVPRO_EX</v>
      </c>
      <c r="E239" t="str">
        <f>_xlfn.XLOOKUP(D239,'NZ50-5_tech_groups'!A:A,'NZ50-5_tech_groups'!B:B)</f>
        <v>NZ50-TRA-5-PASTRA-ROACAR___RSH</v>
      </c>
      <c r="F239">
        <f>VLOOKUP(D239,'Technology share'!F:Q,HLOOKUP(C239,'Technology share'!$H$1:$Q$2,2,FALSE),FALSE)</f>
        <v>0</v>
      </c>
    </row>
    <row r="240" spans="1:6" x14ac:dyDescent="0.25">
      <c r="A240">
        <f t="shared" si="3"/>
        <v>1</v>
      </c>
      <c r="B240" t="s">
        <v>0</v>
      </c>
      <c r="C240">
        <f t="shared" si="4"/>
        <v>2045</v>
      </c>
      <c r="D240" t="str">
        <f t="shared" si="5"/>
        <v>PASTRAROACAR___RSHBEV320BELC____23</v>
      </c>
      <c r="E240" t="str">
        <f>_xlfn.XLOOKUP(D240,'NZ50-5_tech_groups'!A:A,'NZ50-5_tech_groups'!B:B)</f>
        <v>NZ50-TRA-5-PASTRA-ROACAR___RSH</v>
      </c>
      <c r="F240">
        <f>VLOOKUP(D240,'Technology share'!F:Q,HLOOKUP(C240,'Technology share'!$H$1:$Q$2,2,FALSE),FALSE)</f>
        <v>0.23636363636363636</v>
      </c>
    </row>
    <row r="241" spans="1:6" x14ac:dyDescent="0.25">
      <c r="A241">
        <f t="shared" si="3"/>
        <v>1</v>
      </c>
      <c r="B241" t="s">
        <v>0</v>
      </c>
      <c r="C241">
        <f t="shared" si="4"/>
        <v>2045</v>
      </c>
      <c r="D241" t="str">
        <f t="shared" si="5"/>
        <v>PASTRAROACAR___RSHBEV480BELC____23</v>
      </c>
      <c r="E241" t="str">
        <f>_xlfn.XLOOKUP(D241,'NZ50-5_tech_groups'!A:A,'NZ50-5_tech_groups'!B:B)</f>
        <v>NZ50-TRA-5-PASTRA-ROACAR___RSH</v>
      </c>
      <c r="F241">
        <f>VLOOKUP(D241,'Technology share'!F:Q,HLOOKUP(C241,'Technology share'!$H$1:$Q$2,2,FALSE),FALSE)</f>
        <v>0.23636363636363636</v>
      </c>
    </row>
    <row r="242" spans="1:6" x14ac:dyDescent="0.25">
      <c r="A242">
        <f t="shared" si="3"/>
        <v>1</v>
      </c>
      <c r="B242" t="s">
        <v>0</v>
      </c>
      <c r="C242">
        <f t="shared" si="4"/>
        <v>2045</v>
      </c>
      <c r="D242" t="str">
        <f t="shared" si="5"/>
        <v>PASTRAROACAR___RSHBEV640BELC____23</v>
      </c>
      <c r="E242" t="str">
        <f>_xlfn.XLOOKUP(D242,'NZ50-5_tech_groups'!A:A,'NZ50-5_tech_groups'!B:B)</f>
        <v>NZ50-TRA-5-PASTRA-ROACAR___RSH</v>
      </c>
      <c r="F242">
        <f>VLOOKUP(D242,'Technology share'!F:Q,HLOOKUP(C242,'Technology share'!$H$1:$Q$2,2,FALSE),FALSE)</f>
        <v>0.23636363636363636</v>
      </c>
    </row>
    <row r="243" spans="1:6" hidden="1" x14ac:dyDescent="0.25">
      <c r="A243">
        <f t="shared" si="3"/>
        <v>0</v>
      </c>
      <c r="B243" t="s">
        <v>0</v>
      </c>
      <c r="C243">
        <f t="shared" si="4"/>
        <v>2045</v>
      </c>
      <c r="D243" t="str">
        <f t="shared" si="5"/>
        <v>PASTRAROACAR___RSHCELLHH2____23</v>
      </c>
      <c r="E243" t="str">
        <f>_xlfn.XLOOKUP(D243,'NZ50-5_tech_groups'!A:A,'NZ50-5_tech_groups'!B:B)</f>
        <v>NZ50-TRA-5-PASTRA-ROACAR___RSH</v>
      </c>
      <c r="F243">
        <f>VLOOKUP(D243,'Technology share'!F:Q,HLOOKUP(C243,'Technology share'!$H$1:$Q$2,2,FALSE),FALSE)</f>
        <v>0</v>
      </c>
    </row>
    <row r="244" spans="1:6" hidden="1" x14ac:dyDescent="0.25">
      <c r="A244">
        <f t="shared" si="3"/>
        <v>0</v>
      </c>
      <c r="B244" t="s">
        <v>0</v>
      </c>
      <c r="C244">
        <f t="shared" si="4"/>
        <v>2045</v>
      </c>
      <c r="D244" t="str">
        <f t="shared" si="5"/>
        <v>PASTRAROACAR___RSHCONVDSL____16</v>
      </c>
      <c r="E244" t="str">
        <f>_xlfn.XLOOKUP(D244,'NZ50-5_tech_groups'!A:A,'NZ50-5_tech_groups'!B:B)</f>
        <v>NZ50-TRA-5-PASTRA-ROACAR___RSH</v>
      </c>
      <c r="F244">
        <f>VLOOKUP(D244,'Technology share'!F:Q,HLOOKUP(C244,'Technology share'!$H$1:$Q$2,2,FALSE),FALSE)</f>
        <v>0</v>
      </c>
    </row>
    <row r="245" spans="1:6" hidden="1" x14ac:dyDescent="0.25">
      <c r="A245">
        <f t="shared" si="3"/>
        <v>0</v>
      </c>
      <c r="B245" t="s">
        <v>0</v>
      </c>
      <c r="C245">
        <f t="shared" si="4"/>
        <v>2045</v>
      </c>
      <c r="D245" t="str">
        <f t="shared" si="5"/>
        <v>PASTRAROACAR___RSHCONVDSL____23</v>
      </c>
      <c r="E245" t="str">
        <f>_xlfn.XLOOKUP(D245,'NZ50-5_tech_groups'!A:A,'NZ50-5_tech_groups'!B:B)</f>
        <v>NZ50-TRA-5-PASTRA-ROACAR___RSH</v>
      </c>
      <c r="F245">
        <f>VLOOKUP(D245,'Technology share'!F:Q,HLOOKUP(C245,'Technology share'!$H$1:$Q$2,2,FALSE),FALSE)</f>
        <v>0</v>
      </c>
    </row>
    <row r="246" spans="1:6" hidden="1" x14ac:dyDescent="0.25">
      <c r="A246">
        <f t="shared" si="3"/>
        <v>0</v>
      </c>
      <c r="B246" t="s">
        <v>0</v>
      </c>
      <c r="C246">
        <f t="shared" si="4"/>
        <v>2045</v>
      </c>
      <c r="D246" t="str">
        <f t="shared" si="5"/>
        <v>PASTRAROACAR___RSHCONVGAS____16</v>
      </c>
      <c r="E246" t="str">
        <f>_xlfn.XLOOKUP(D246,'NZ50-5_tech_groups'!A:A,'NZ50-5_tech_groups'!B:B)</f>
        <v>NZ50-TRA-5-PASTRA-ROACAR___RSH</v>
      </c>
      <c r="F246">
        <f>VLOOKUP(D246,'Technology share'!F:Q,HLOOKUP(C246,'Technology share'!$H$1:$Q$2,2,FALSE),FALSE)</f>
        <v>0</v>
      </c>
    </row>
    <row r="247" spans="1:6" hidden="1" x14ac:dyDescent="0.25">
      <c r="A247">
        <f t="shared" si="3"/>
        <v>0</v>
      </c>
      <c r="B247" t="s">
        <v>0</v>
      </c>
      <c r="C247">
        <f t="shared" si="4"/>
        <v>2045</v>
      </c>
      <c r="D247" t="str">
        <f t="shared" si="5"/>
        <v>PASTRAROACAR___RSHCONVGAS____23</v>
      </c>
      <c r="E247" t="str">
        <f>_xlfn.XLOOKUP(D247,'NZ50-5_tech_groups'!A:A,'NZ50-5_tech_groups'!B:B)</f>
        <v>NZ50-TRA-5-PASTRA-ROACAR___RSH</v>
      </c>
      <c r="F247">
        <f>VLOOKUP(D247,'Technology share'!F:Q,HLOOKUP(C247,'Technology share'!$H$1:$Q$2,2,FALSE),FALSE)</f>
        <v>0</v>
      </c>
    </row>
    <row r="248" spans="1:6" hidden="1" x14ac:dyDescent="0.25">
      <c r="A248">
        <f t="shared" si="3"/>
        <v>0</v>
      </c>
      <c r="B248" t="s">
        <v>0</v>
      </c>
      <c r="C248">
        <f t="shared" si="4"/>
        <v>2045</v>
      </c>
      <c r="D248" t="str">
        <f t="shared" si="5"/>
        <v>PASTRAROACAR___RSHCONVNGA____16</v>
      </c>
      <c r="E248" t="str">
        <f>_xlfn.XLOOKUP(D248,'NZ50-5_tech_groups'!A:A,'NZ50-5_tech_groups'!B:B)</f>
        <v>NZ50-TRA-5-PASTRA-ROACAR___RSH</v>
      </c>
      <c r="F248">
        <f>VLOOKUP(D248,'Technology share'!F:Q,HLOOKUP(C248,'Technology share'!$H$1:$Q$2,2,FALSE),FALSE)</f>
        <v>0</v>
      </c>
    </row>
    <row r="249" spans="1:6" hidden="1" x14ac:dyDescent="0.25">
      <c r="A249">
        <f t="shared" si="3"/>
        <v>0</v>
      </c>
      <c r="B249" t="s">
        <v>0</v>
      </c>
      <c r="C249">
        <f t="shared" si="4"/>
        <v>2045</v>
      </c>
      <c r="D249" t="str">
        <f t="shared" si="5"/>
        <v>PASTRAROACAR___RSHCONVNGA____23</v>
      </c>
      <c r="E249" t="str">
        <f>_xlfn.XLOOKUP(D249,'NZ50-5_tech_groups'!A:A,'NZ50-5_tech_groups'!B:B)</f>
        <v>NZ50-TRA-5-PASTRA-ROACAR___RSH</v>
      </c>
      <c r="F249">
        <f>VLOOKUP(D249,'Technology share'!F:Q,HLOOKUP(C249,'Technology share'!$H$1:$Q$2,2,FALSE),FALSE)</f>
        <v>0</v>
      </c>
    </row>
    <row r="250" spans="1:6" hidden="1" x14ac:dyDescent="0.25">
      <c r="A250">
        <f t="shared" si="3"/>
        <v>0</v>
      </c>
      <c r="B250" t="s">
        <v>0</v>
      </c>
      <c r="C250">
        <f t="shared" si="4"/>
        <v>2045</v>
      </c>
      <c r="D250" t="str">
        <f t="shared" si="5"/>
        <v>PASTRAROACAR___RSHCONVNGABIF_23</v>
      </c>
      <c r="E250" t="str">
        <f>_xlfn.XLOOKUP(D250,'NZ50-5_tech_groups'!A:A,'NZ50-5_tech_groups'!B:B)</f>
        <v>NZ50-TRA-5-PASTRA-ROACAR___RSH</v>
      </c>
      <c r="F250">
        <f>VLOOKUP(D250,'Technology share'!F:Q,HLOOKUP(C250,'Technology share'!$H$1:$Q$2,2,FALSE),FALSE)</f>
        <v>0</v>
      </c>
    </row>
    <row r="251" spans="1:6" hidden="1" x14ac:dyDescent="0.25">
      <c r="A251">
        <f t="shared" si="3"/>
        <v>0</v>
      </c>
      <c r="B251" t="s">
        <v>0</v>
      </c>
      <c r="C251">
        <f t="shared" si="4"/>
        <v>2045</v>
      </c>
      <c r="D251" t="str">
        <f t="shared" si="5"/>
        <v>PASTRAROACAR___RSHCONVPRO____16</v>
      </c>
      <c r="E251" t="str">
        <f>_xlfn.XLOOKUP(D251,'NZ50-5_tech_groups'!A:A,'NZ50-5_tech_groups'!B:B)</f>
        <v>NZ50-TRA-5-PASTRA-ROACAR___RSH</v>
      </c>
      <c r="F251">
        <f>VLOOKUP(D251,'Technology share'!F:Q,HLOOKUP(C251,'Technology share'!$H$1:$Q$2,2,FALSE),FALSE)</f>
        <v>0</v>
      </c>
    </row>
    <row r="252" spans="1:6" hidden="1" x14ac:dyDescent="0.25">
      <c r="A252">
        <f t="shared" si="3"/>
        <v>0</v>
      </c>
      <c r="B252" t="s">
        <v>0</v>
      </c>
      <c r="C252">
        <f t="shared" si="4"/>
        <v>2045</v>
      </c>
      <c r="D252" t="str">
        <f t="shared" si="5"/>
        <v>PASTRAROACAR___RSHCONVPRO____23</v>
      </c>
      <c r="E252" t="str">
        <f>_xlfn.XLOOKUP(D252,'NZ50-5_tech_groups'!A:A,'NZ50-5_tech_groups'!B:B)</f>
        <v>NZ50-TRA-5-PASTRA-ROACAR___RSH</v>
      </c>
      <c r="F252">
        <f>VLOOKUP(D252,'Technology share'!F:Q,HLOOKUP(C252,'Technology share'!$H$1:$Q$2,2,FALSE),FALSE)</f>
        <v>0</v>
      </c>
    </row>
    <row r="253" spans="1:6" hidden="1" x14ac:dyDescent="0.25">
      <c r="A253">
        <f t="shared" si="3"/>
        <v>0</v>
      </c>
      <c r="B253" t="s">
        <v>0</v>
      </c>
      <c r="C253">
        <f t="shared" si="4"/>
        <v>2045</v>
      </c>
      <c r="D253" t="str">
        <f t="shared" si="5"/>
        <v>PASTRAROACAR___RSHCONVPROBIF_23</v>
      </c>
      <c r="E253" t="str">
        <f>_xlfn.XLOOKUP(D253,'NZ50-5_tech_groups'!A:A,'NZ50-5_tech_groups'!B:B)</f>
        <v>NZ50-TRA-5-PASTRA-ROACAR___RSH</v>
      </c>
      <c r="F253">
        <f>VLOOKUP(D253,'Technology share'!F:Q,HLOOKUP(C253,'Technology share'!$H$1:$Q$2,2,FALSE),FALSE)</f>
        <v>0</v>
      </c>
    </row>
    <row r="254" spans="1:6" hidden="1" x14ac:dyDescent="0.25">
      <c r="A254">
        <f t="shared" si="3"/>
        <v>0</v>
      </c>
      <c r="B254" t="s">
        <v>0</v>
      </c>
      <c r="C254">
        <f t="shared" si="4"/>
        <v>2045</v>
      </c>
      <c r="D254" t="str">
        <f t="shared" si="5"/>
        <v>PASTRAROACAR___RSHCONVRDSL____23</v>
      </c>
      <c r="E254" t="str">
        <f>_xlfn.XLOOKUP(D254,'NZ50-5_tech_groups'!A:A,'NZ50-5_tech_groups'!B:B)</f>
        <v>NZ50-TRA-5-PASTRA-ROACAR___RSH</v>
      </c>
      <c r="F254">
        <f>VLOOKUP(D254,'Technology share'!F:Q,HLOOKUP(C254,'Technology share'!$H$1:$Q$2,2,FALSE),FALSE)</f>
        <v>0</v>
      </c>
    </row>
    <row r="255" spans="1:6" hidden="1" x14ac:dyDescent="0.25">
      <c r="A255">
        <f t="shared" ref="A255:A318" si="6">IF(F255=0,0,1)</f>
        <v>0</v>
      </c>
      <c r="B255" t="s">
        <v>0</v>
      </c>
      <c r="C255">
        <f t="shared" ref="C255:C318" si="7">C67+5</f>
        <v>2045</v>
      </c>
      <c r="D255" t="str">
        <f t="shared" ref="D255:D318" si="8">D67</f>
        <v>PASTRAROACAR___RSHHYBDSL____23</v>
      </c>
      <c r="E255" t="str">
        <f>_xlfn.XLOOKUP(D255,'NZ50-5_tech_groups'!A:A,'NZ50-5_tech_groups'!B:B)</f>
        <v>NZ50-TRA-5-PASTRA-ROACAR___RSH</v>
      </c>
      <c r="F255">
        <f>VLOOKUP(D255,'Technology share'!F:Q,HLOOKUP(C255,'Technology share'!$H$1:$Q$2,2,FALSE),FALSE)</f>
        <v>0</v>
      </c>
    </row>
    <row r="256" spans="1:6" hidden="1" x14ac:dyDescent="0.25">
      <c r="A256">
        <f t="shared" si="6"/>
        <v>0</v>
      </c>
      <c r="B256" t="s">
        <v>0</v>
      </c>
      <c r="C256">
        <f t="shared" si="7"/>
        <v>2045</v>
      </c>
      <c r="D256" t="str">
        <f t="shared" si="8"/>
        <v>PASTRAROACAR___RSHHYBGAS____23</v>
      </c>
      <c r="E256" t="str">
        <f>_xlfn.XLOOKUP(D256,'NZ50-5_tech_groups'!A:A,'NZ50-5_tech_groups'!B:B)</f>
        <v>NZ50-TRA-5-PASTRA-ROACAR___RSH</v>
      </c>
      <c r="F256">
        <f>VLOOKUP(D256,'Technology share'!F:Q,HLOOKUP(C256,'Technology share'!$H$1:$Q$2,2,FALSE),FALSE)</f>
        <v>0</v>
      </c>
    </row>
    <row r="257" spans="1:6" hidden="1" x14ac:dyDescent="0.25">
      <c r="A257">
        <f t="shared" si="6"/>
        <v>0</v>
      </c>
      <c r="B257" t="s">
        <v>0</v>
      </c>
      <c r="C257">
        <f t="shared" si="7"/>
        <v>2045</v>
      </c>
      <c r="D257" t="str">
        <f t="shared" si="8"/>
        <v>PASTRAROACAR___RSHHYBRDSL____23</v>
      </c>
      <c r="E257" t="str">
        <f>_xlfn.XLOOKUP(D257,'NZ50-5_tech_groups'!A:A,'NZ50-5_tech_groups'!B:B)</f>
        <v>NZ50-TRA-5-PASTRA-ROACAR___RSH</v>
      </c>
      <c r="F257">
        <f>VLOOKUP(D257,'Technology share'!F:Q,HLOOKUP(C257,'Technology share'!$H$1:$Q$2,2,FALSE),FALSE)</f>
        <v>0</v>
      </c>
    </row>
    <row r="258" spans="1:6" hidden="1" x14ac:dyDescent="0.25">
      <c r="A258">
        <f t="shared" si="6"/>
        <v>0</v>
      </c>
      <c r="B258" t="s">
        <v>0</v>
      </c>
      <c r="C258">
        <f t="shared" si="7"/>
        <v>2045</v>
      </c>
      <c r="D258" t="str">
        <f t="shared" si="8"/>
        <v>PASTRAROACAR___RSHPHEVGASELC_23</v>
      </c>
      <c r="E258" t="str">
        <f>_xlfn.XLOOKUP(D258,'NZ50-5_tech_groups'!A:A,'NZ50-5_tech_groups'!B:B)</f>
        <v>NZ50-TRA-5-PASTRA-ROACAR___RSH</v>
      </c>
      <c r="F258">
        <f>VLOOKUP(D258,'Technology share'!F:Q,HLOOKUP(C258,'Technology share'!$H$1:$Q$2,2,FALSE),FALSE)</f>
        <v>0</v>
      </c>
    </row>
    <row r="259" spans="1:6" hidden="1" x14ac:dyDescent="0.25">
      <c r="A259">
        <f t="shared" si="6"/>
        <v>0</v>
      </c>
      <c r="B259" t="s">
        <v>0</v>
      </c>
      <c r="C259">
        <f t="shared" si="7"/>
        <v>2045</v>
      </c>
      <c r="D259" t="str">
        <f t="shared" si="8"/>
        <v>PASTRAROACAR___TAXCONVNGA_EX</v>
      </c>
      <c r="E259" t="str">
        <f>_xlfn.XLOOKUP(D259,'NZ50-5_tech_groups'!A:A,'NZ50-5_tech_groups'!B:B)</f>
        <v>NZ50-TRA-5-PASTRA-ROACAR___TAX</v>
      </c>
      <c r="F259">
        <f>VLOOKUP(D259,'Technology share'!F:Q,HLOOKUP(C259,'Technology share'!$H$1:$Q$2,2,FALSE),FALSE)</f>
        <v>0</v>
      </c>
    </row>
    <row r="260" spans="1:6" hidden="1" x14ac:dyDescent="0.25">
      <c r="A260">
        <f t="shared" si="6"/>
        <v>0</v>
      </c>
      <c r="B260" t="s">
        <v>0</v>
      </c>
      <c r="C260">
        <f t="shared" si="7"/>
        <v>2045</v>
      </c>
      <c r="D260" t="str">
        <f t="shared" si="8"/>
        <v>PASTRAROACAR___TAXCONVGAS_EX</v>
      </c>
      <c r="E260" t="str">
        <f>_xlfn.XLOOKUP(D260,'NZ50-5_tech_groups'!A:A,'NZ50-5_tech_groups'!B:B)</f>
        <v>NZ50-TRA-5-PASTRA-ROACAR___TAX</v>
      </c>
      <c r="F260">
        <f>VLOOKUP(D260,'Technology share'!F:Q,HLOOKUP(C260,'Technology share'!$H$1:$Q$2,2,FALSE),FALSE)</f>
        <v>0</v>
      </c>
    </row>
    <row r="261" spans="1:6" hidden="1" x14ac:dyDescent="0.25">
      <c r="A261">
        <f t="shared" si="6"/>
        <v>0</v>
      </c>
      <c r="B261" t="s">
        <v>0</v>
      </c>
      <c r="C261">
        <f t="shared" si="7"/>
        <v>2045</v>
      </c>
      <c r="D261" t="str">
        <f t="shared" si="8"/>
        <v>PASTRAROACAR___TAXCONVDSL_EX</v>
      </c>
      <c r="E261" t="str">
        <f>_xlfn.XLOOKUP(D261,'NZ50-5_tech_groups'!A:A,'NZ50-5_tech_groups'!B:B)</f>
        <v>NZ50-TRA-5-PASTRA-ROACAR___TAX</v>
      </c>
      <c r="F261">
        <f>VLOOKUP(D261,'Technology share'!F:Q,HLOOKUP(C261,'Technology share'!$H$1:$Q$2,2,FALSE),FALSE)</f>
        <v>0</v>
      </c>
    </row>
    <row r="262" spans="1:6" hidden="1" x14ac:dyDescent="0.25">
      <c r="A262">
        <f t="shared" si="6"/>
        <v>0</v>
      </c>
      <c r="B262" t="s">
        <v>0</v>
      </c>
      <c r="C262">
        <f t="shared" si="7"/>
        <v>2045</v>
      </c>
      <c r="D262" t="str">
        <f t="shared" si="8"/>
        <v>PASTRAROACAR___TAXCONVPRO_EX</v>
      </c>
      <c r="E262" t="str">
        <f>_xlfn.XLOOKUP(D262,'NZ50-5_tech_groups'!A:A,'NZ50-5_tech_groups'!B:B)</f>
        <v>NZ50-TRA-5-PASTRA-ROACAR___TAX</v>
      </c>
      <c r="F262">
        <f>VLOOKUP(D262,'Technology share'!F:Q,HLOOKUP(C262,'Technology share'!$H$1:$Q$2,2,FALSE),FALSE)</f>
        <v>0</v>
      </c>
    </row>
    <row r="263" spans="1:6" x14ac:dyDescent="0.25">
      <c r="A263">
        <f t="shared" si="6"/>
        <v>1</v>
      </c>
      <c r="B263" t="s">
        <v>0</v>
      </c>
      <c r="C263">
        <f t="shared" si="7"/>
        <v>2045</v>
      </c>
      <c r="D263" t="str">
        <f t="shared" si="8"/>
        <v>PASTRAROACAR___TAXBEV320BELC____23</v>
      </c>
      <c r="E263" t="str">
        <f>_xlfn.XLOOKUP(D263,'NZ50-5_tech_groups'!A:A,'NZ50-5_tech_groups'!B:B)</f>
        <v>NZ50-TRA-5-PASTRA-ROACAR___TAX</v>
      </c>
      <c r="F263">
        <f>VLOOKUP(D263,'Technology share'!F:Q,HLOOKUP(C263,'Technology share'!$H$1:$Q$2,2,FALSE),FALSE)</f>
        <v>0.23636363636363636</v>
      </c>
    </row>
    <row r="264" spans="1:6" x14ac:dyDescent="0.25">
      <c r="A264">
        <f t="shared" si="6"/>
        <v>1</v>
      </c>
      <c r="B264" t="s">
        <v>0</v>
      </c>
      <c r="C264">
        <f t="shared" si="7"/>
        <v>2045</v>
      </c>
      <c r="D264" t="str">
        <f t="shared" si="8"/>
        <v>PASTRAROACAR___TAXBEV480BELC____23</v>
      </c>
      <c r="E264" t="str">
        <f>_xlfn.XLOOKUP(D264,'NZ50-5_tech_groups'!A:A,'NZ50-5_tech_groups'!B:B)</f>
        <v>NZ50-TRA-5-PASTRA-ROACAR___TAX</v>
      </c>
      <c r="F264">
        <f>VLOOKUP(D264,'Technology share'!F:Q,HLOOKUP(C264,'Technology share'!$H$1:$Q$2,2,FALSE),FALSE)</f>
        <v>0.23636363636363636</v>
      </c>
    </row>
    <row r="265" spans="1:6" x14ac:dyDescent="0.25">
      <c r="A265">
        <f t="shared" si="6"/>
        <v>1</v>
      </c>
      <c r="B265" t="s">
        <v>0</v>
      </c>
      <c r="C265">
        <f t="shared" si="7"/>
        <v>2045</v>
      </c>
      <c r="D265" t="str">
        <f t="shared" si="8"/>
        <v>PASTRAROACAR___TAXBEV640BELC____23</v>
      </c>
      <c r="E265" t="str">
        <f>_xlfn.XLOOKUP(D265,'NZ50-5_tech_groups'!A:A,'NZ50-5_tech_groups'!B:B)</f>
        <v>NZ50-TRA-5-PASTRA-ROACAR___TAX</v>
      </c>
      <c r="F265">
        <f>VLOOKUP(D265,'Technology share'!F:Q,HLOOKUP(C265,'Technology share'!$H$1:$Q$2,2,FALSE),FALSE)</f>
        <v>0.23636363636363636</v>
      </c>
    </row>
    <row r="266" spans="1:6" hidden="1" x14ac:dyDescent="0.25">
      <c r="A266">
        <f t="shared" si="6"/>
        <v>0</v>
      </c>
      <c r="B266" t="s">
        <v>0</v>
      </c>
      <c r="C266">
        <f t="shared" si="7"/>
        <v>2045</v>
      </c>
      <c r="D266" t="str">
        <f t="shared" si="8"/>
        <v>PASTRAROACAR___TAXCELLHH2____23</v>
      </c>
      <c r="E266" t="str">
        <f>_xlfn.XLOOKUP(D266,'NZ50-5_tech_groups'!A:A,'NZ50-5_tech_groups'!B:B)</f>
        <v>NZ50-TRA-5-PASTRA-ROACAR___TAX</v>
      </c>
      <c r="F266">
        <f>VLOOKUP(D266,'Technology share'!F:Q,HLOOKUP(C266,'Technology share'!$H$1:$Q$2,2,FALSE),FALSE)</f>
        <v>0</v>
      </c>
    </row>
    <row r="267" spans="1:6" hidden="1" x14ac:dyDescent="0.25">
      <c r="A267">
        <f t="shared" si="6"/>
        <v>0</v>
      </c>
      <c r="B267" t="s">
        <v>0</v>
      </c>
      <c r="C267">
        <f t="shared" si="7"/>
        <v>2045</v>
      </c>
      <c r="D267" t="str">
        <f t="shared" si="8"/>
        <v>PASTRAROACAR___TAXCONVDSL____16</v>
      </c>
      <c r="E267" t="str">
        <f>_xlfn.XLOOKUP(D267,'NZ50-5_tech_groups'!A:A,'NZ50-5_tech_groups'!B:B)</f>
        <v>NZ50-TRA-5-PASTRA-ROACAR___TAX</v>
      </c>
      <c r="F267">
        <f>VLOOKUP(D267,'Technology share'!F:Q,HLOOKUP(C267,'Technology share'!$H$1:$Q$2,2,FALSE),FALSE)</f>
        <v>0</v>
      </c>
    </row>
    <row r="268" spans="1:6" hidden="1" x14ac:dyDescent="0.25">
      <c r="A268">
        <f t="shared" si="6"/>
        <v>0</v>
      </c>
      <c r="B268" t="s">
        <v>0</v>
      </c>
      <c r="C268">
        <f t="shared" si="7"/>
        <v>2045</v>
      </c>
      <c r="D268" t="str">
        <f t="shared" si="8"/>
        <v>PASTRAROACAR___TAXCONVDSL____23</v>
      </c>
      <c r="E268" t="str">
        <f>_xlfn.XLOOKUP(D268,'NZ50-5_tech_groups'!A:A,'NZ50-5_tech_groups'!B:B)</f>
        <v>NZ50-TRA-5-PASTRA-ROACAR___TAX</v>
      </c>
      <c r="F268">
        <f>VLOOKUP(D268,'Technology share'!F:Q,HLOOKUP(C268,'Technology share'!$H$1:$Q$2,2,FALSE),FALSE)</f>
        <v>0</v>
      </c>
    </row>
    <row r="269" spans="1:6" hidden="1" x14ac:dyDescent="0.25">
      <c r="A269">
        <f t="shared" si="6"/>
        <v>0</v>
      </c>
      <c r="B269" t="s">
        <v>0</v>
      </c>
      <c r="C269">
        <f t="shared" si="7"/>
        <v>2045</v>
      </c>
      <c r="D269" t="str">
        <f t="shared" si="8"/>
        <v>PASTRAROACAR___TAXCONVGAS____16</v>
      </c>
      <c r="E269" t="str">
        <f>_xlfn.XLOOKUP(D269,'NZ50-5_tech_groups'!A:A,'NZ50-5_tech_groups'!B:B)</f>
        <v>NZ50-TRA-5-PASTRA-ROACAR___TAX</v>
      </c>
      <c r="F269">
        <f>VLOOKUP(D269,'Technology share'!F:Q,HLOOKUP(C269,'Technology share'!$H$1:$Q$2,2,FALSE),FALSE)</f>
        <v>0</v>
      </c>
    </row>
    <row r="270" spans="1:6" hidden="1" x14ac:dyDescent="0.25">
      <c r="A270">
        <f t="shared" si="6"/>
        <v>0</v>
      </c>
      <c r="B270" t="s">
        <v>0</v>
      </c>
      <c r="C270">
        <f t="shared" si="7"/>
        <v>2045</v>
      </c>
      <c r="D270" t="str">
        <f t="shared" si="8"/>
        <v>PASTRAROACAR___TAXCONVGAS____23</v>
      </c>
      <c r="E270" t="str">
        <f>_xlfn.XLOOKUP(D270,'NZ50-5_tech_groups'!A:A,'NZ50-5_tech_groups'!B:B)</f>
        <v>NZ50-TRA-5-PASTRA-ROACAR___TAX</v>
      </c>
      <c r="F270">
        <f>VLOOKUP(D270,'Technology share'!F:Q,HLOOKUP(C270,'Technology share'!$H$1:$Q$2,2,FALSE),FALSE)</f>
        <v>0</v>
      </c>
    </row>
    <row r="271" spans="1:6" hidden="1" x14ac:dyDescent="0.25">
      <c r="A271">
        <f t="shared" si="6"/>
        <v>0</v>
      </c>
      <c r="B271" t="s">
        <v>0</v>
      </c>
      <c r="C271">
        <f t="shared" si="7"/>
        <v>2045</v>
      </c>
      <c r="D271" t="str">
        <f t="shared" si="8"/>
        <v>PASTRAROACAR___TAXCONVNGA____16</v>
      </c>
      <c r="E271" t="str">
        <f>_xlfn.XLOOKUP(D271,'NZ50-5_tech_groups'!A:A,'NZ50-5_tech_groups'!B:B)</f>
        <v>NZ50-TRA-5-PASTRA-ROACAR___TAX</v>
      </c>
      <c r="F271">
        <f>VLOOKUP(D271,'Technology share'!F:Q,HLOOKUP(C271,'Technology share'!$H$1:$Q$2,2,FALSE),FALSE)</f>
        <v>0</v>
      </c>
    </row>
    <row r="272" spans="1:6" hidden="1" x14ac:dyDescent="0.25">
      <c r="A272">
        <f t="shared" si="6"/>
        <v>0</v>
      </c>
      <c r="B272" t="s">
        <v>0</v>
      </c>
      <c r="C272">
        <f t="shared" si="7"/>
        <v>2045</v>
      </c>
      <c r="D272" t="str">
        <f t="shared" si="8"/>
        <v>PASTRAROACAR___TAXCONVNGA____23</v>
      </c>
      <c r="E272" t="str">
        <f>_xlfn.XLOOKUP(D272,'NZ50-5_tech_groups'!A:A,'NZ50-5_tech_groups'!B:B)</f>
        <v>NZ50-TRA-5-PASTRA-ROACAR___TAX</v>
      </c>
      <c r="F272">
        <f>VLOOKUP(D272,'Technology share'!F:Q,HLOOKUP(C272,'Technology share'!$H$1:$Q$2,2,FALSE),FALSE)</f>
        <v>0</v>
      </c>
    </row>
    <row r="273" spans="1:6" hidden="1" x14ac:dyDescent="0.25">
      <c r="A273">
        <f t="shared" si="6"/>
        <v>0</v>
      </c>
      <c r="B273" t="s">
        <v>0</v>
      </c>
      <c r="C273">
        <f t="shared" si="7"/>
        <v>2045</v>
      </c>
      <c r="D273" t="str">
        <f t="shared" si="8"/>
        <v>PASTRAROACAR___TAXCONVNGABIF_23</v>
      </c>
      <c r="E273" t="str">
        <f>_xlfn.XLOOKUP(D273,'NZ50-5_tech_groups'!A:A,'NZ50-5_tech_groups'!B:B)</f>
        <v>NZ50-TRA-5-PASTRA-ROACAR___TAX</v>
      </c>
      <c r="F273">
        <f>VLOOKUP(D273,'Technology share'!F:Q,HLOOKUP(C273,'Technology share'!$H$1:$Q$2,2,FALSE),FALSE)</f>
        <v>0</v>
      </c>
    </row>
    <row r="274" spans="1:6" hidden="1" x14ac:dyDescent="0.25">
      <c r="A274">
        <f t="shared" si="6"/>
        <v>0</v>
      </c>
      <c r="B274" t="s">
        <v>0</v>
      </c>
      <c r="C274">
        <f t="shared" si="7"/>
        <v>2045</v>
      </c>
      <c r="D274" t="str">
        <f t="shared" si="8"/>
        <v>PASTRAROACAR___TAXCONVPRO____16</v>
      </c>
      <c r="E274" t="str">
        <f>_xlfn.XLOOKUP(D274,'NZ50-5_tech_groups'!A:A,'NZ50-5_tech_groups'!B:B)</f>
        <v>NZ50-TRA-5-PASTRA-ROACAR___TAX</v>
      </c>
      <c r="F274">
        <f>VLOOKUP(D274,'Technology share'!F:Q,HLOOKUP(C274,'Technology share'!$H$1:$Q$2,2,FALSE),FALSE)</f>
        <v>0</v>
      </c>
    </row>
    <row r="275" spans="1:6" hidden="1" x14ac:dyDescent="0.25">
      <c r="A275">
        <f t="shared" si="6"/>
        <v>0</v>
      </c>
      <c r="B275" t="s">
        <v>0</v>
      </c>
      <c r="C275">
        <f t="shared" si="7"/>
        <v>2045</v>
      </c>
      <c r="D275" t="str">
        <f t="shared" si="8"/>
        <v>PASTRAROACAR___TAXCONVPRO____23</v>
      </c>
      <c r="E275" t="str">
        <f>_xlfn.XLOOKUP(D275,'NZ50-5_tech_groups'!A:A,'NZ50-5_tech_groups'!B:B)</f>
        <v>NZ50-TRA-5-PASTRA-ROACAR___TAX</v>
      </c>
      <c r="F275">
        <f>VLOOKUP(D275,'Technology share'!F:Q,HLOOKUP(C275,'Technology share'!$H$1:$Q$2,2,FALSE),FALSE)</f>
        <v>0</v>
      </c>
    </row>
    <row r="276" spans="1:6" hidden="1" x14ac:dyDescent="0.25">
      <c r="A276">
        <f t="shared" si="6"/>
        <v>0</v>
      </c>
      <c r="B276" t="s">
        <v>0</v>
      </c>
      <c r="C276">
        <f t="shared" si="7"/>
        <v>2045</v>
      </c>
      <c r="D276" t="str">
        <f t="shared" si="8"/>
        <v>PASTRAROACAR___TAXCONVPROBIF_23</v>
      </c>
      <c r="E276" t="str">
        <f>_xlfn.XLOOKUP(D276,'NZ50-5_tech_groups'!A:A,'NZ50-5_tech_groups'!B:B)</f>
        <v>NZ50-TRA-5-PASTRA-ROACAR___TAX</v>
      </c>
      <c r="F276">
        <f>VLOOKUP(D276,'Technology share'!F:Q,HLOOKUP(C276,'Technology share'!$H$1:$Q$2,2,FALSE),FALSE)</f>
        <v>0</v>
      </c>
    </row>
    <row r="277" spans="1:6" hidden="1" x14ac:dyDescent="0.25">
      <c r="A277">
        <f t="shared" si="6"/>
        <v>0</v>
      </c>
      <c r="B277" t="s">
        <v>0</v>
      </c>
      <c r="C277">
        <f t="shared" si="7"/>
        <v>2045</v>
      </c>
      <c r="D277" t="str">
        <f t="shared" si="8"/>
        <v>PASTRAROACAR___TAXCONVRDSL____23</v>
      </c>
      <c r="E277" t="str">
        <f>_xlfn.XLOOKUP(D277,'NZ50-5_tech_groups'!A:A,'NZ50-5_tech_groups'!B:B)</f>
        <v>NZ50-TRA-5-PASTRA-ROACAR___TAX</v>
      </c>
      <c r="F277">
        <f>VLOOKUP(D277,'Technology share'!F:Q,HLOOKUP(C277,'Technology share'!$H$1:$Q$2,2,FALSE),FALSE)</f>
        <v>0</v>
      </c>
    </row>
    <row r="278" spans="1:6" hidden="1" x14ac:dyDescent="0.25">
      <c r="A278">
        <f t="shared" si="6"/>
        <v>0</v>
      </c>
      <c r="B278" t="s">
        <v>0</v>
      </c>
      <c r="C278">
        <f t="shared" si="7"/>
        <v>2045</v>
      </c>
      <c r="D278" t="str">
        <f t="shared" si="8"/>
        <v>PASTRAROACAR___TAXHYBDSL____23</v>
      </c>
      <c r="E278" t="str">
        <f>_xlfn.XLOOKUP(D278,'NZ50-5_tech_groups'!A:A,'NZ50-5_tech_groups'!B:B)</f>
        <v>NZ50-TRA-5-PASTRA-ROACAR___TAX</v>
      </c>
      <c r="F278">
        <f>VLOOKUP(D278,'Technology share'!F:Q,HLOOKUP(C278,'Technology share'!$H$1:$Q$2,2,FALSE),FALSE)</f>
        <v>0</v>
      </c>
    </row>
    <row r="279" spans="1:6" hidden="1" x14ac:dyDescent="0.25">
      <c r="A279">
        <f t="shared" si="6"/>
        <v>0</v>
      </c>
      <c r="B279" t="s">
        <v>0</v>
      </c>
      <c r="C279">
        <f t="shared" si="7"/>
        <v>2045</v>
      </c>
      <c r="D279" t="str">
        <f t="shared" si="8"/>
        <v>PASTRAROACAR___TAXHYBGAS____23</v>
      </c>
      <c r="E279" t="str">
        <f>_xlfn.XLOOKUP(D279,'NZ50-5_tech_groups'!A:A,'NZ50-5_tech_groups'!B:B)</f>
        <v>NZ50-TRA-5-PASTRA-ROACAR___TAX</v>
      </c>
      <c r="F279">
        <f>VLOOKUP(D279,'Technology share'!F:Q,HLOOKUP(C279,'Technology share'!$H$1:$Q$2,2,FALSE),FALSE)</f>
        <v>0</v>
      </c>
    </row>
    <row r="280" spans="1:6" hidden="1" x14ac:dyDescent="0.25">
      <c r="A280">
        <f t="shared" si="6"/>
        <v>0</v>
      </c>
      <c r="B280" t="s">
        <v>0</v>
      </c>
      <c r="C280">
        <f t="shared" si="7"/>
        <v>2045</v>
      </c>
      <c r="D280" t="str">
        <f t="shared" si="8"/>
        <v>PASTRAROACAR___TAXHYBRDSL____23</v>
      </c>
      <c r="E280" t="str">
        <f>_xlfn.XLOOKUP(D280,'NZ50-5_tech_groups'!A:A,'NZ50-5_tech_groups'!B:B)</f>
        <v>NZ50-TRA-5-PASTRA-ROACAR___TAX</v>
      </c>
      <c r="F280">
        <f>VLOOKUP(D280,'Technology share'!F:Q,HLOOKUP(C280,'Technology share'!$H$1:$Q$2,2,FALSE),FALSE)</f>
        <v>0</v>
      </c>
    </row>
    <row r="281" spans="1:6" hidden="1" x14ac:dyDescent="0.25">
      <c r="A281">
        <f t="shared" si="6"/>
        <v>0</v>
      </c>
      <c r="B281" t="s">
        <v>0</v>
      </c>
      <c r="C281">
        <f t="shared" si="7"/>
        <v>2045</v>
      </c>
      <c r="D281" t="str">
        <f t="shared" si="8"/>
        <v>PASTRAROACAR___TAXPHEVGASELC_23</v>
      </c>
      <c r="E281" t="str">
        <f>_xlfn.XLOOKUP(D281,'NZ50-5_tech_groups'!A:A,'NZ50-5_tech_groups'!B:B)</f>
        <v>NZ50-TRA-5-PASTRA-ROACAR___TAX</v>
      </c>
      <c r="F281">
        <f>VLOOKUP(D281,'Technology share'!F:Q,HLOOKUP(C281,'Technology share'!$H$1:$Q$2,2,FALSE),FALSE)</f>
        <v>0</v>
      </c>
    </row>
    <row r="282" spans="1:6" hidden="1" x14ac:dyDescent="0.25">
      <c r="A282">
        <f t="shared" si="6"/>
        <v>0</v>
      </c>
      <c r="B282" t="s">
        <v>0</v>
      </c>
      <c r="C282">
        <f t="shared" si="7"/>
        <v>2045</v>
      </c>
      <c r="D282" t="str">
        <f t="shared" si="8"/>
        <v>PASTRAROAMOR______CONVGAS_EX</v>
      </c>
      <c r="E282" t="str">
        <f>_xlfn.XLOOKUP(D282,'NZ50-5_tech_groups'!A:A,'NZ50-5_tech_groups'!B:B)</f>
        <v>NZ50-TRA-5-PASTRA-ROAMOR______</v>
      </c>
      <c r="F282">
        <f>VLOOKUP(D282,'Technology share'!F:Q,HLOOKUP(C282,'Technology share'!$H$1:$Q$2,2,FALSE),FALSE)</f>
        <v>0</v>
      </c>
    </row>
    <row r="283" spans="1:6" x14ac:dyDescent="0.25">
      <c r="A283">
        <f t="shared" si="6"/>
        <v>1</v>
      </c>
      <c r="B283" t="s">
        <v>0</v>
      </c>
      <c r="C283">
        <f t="shared" si="7"/>
        <v>2045</v>
      </c>
      <c r="D283" t="str">
        <f t="shared" si="8"/>
        <v>PASTRAROAMOR______BEVBELC____23</v>
      </c>
      <c r="E283" t="str">
        <f>_xlfn.XLOOKUP(D283,'NZ50-5_tech_groups'!A:A,'NZ50-5_tech_groups'!B:B)</f>
        <v>NZ50-TRA-5-PASTRA-ROAMOR______</v>
      </c>
      <c r="F283">
        <f>VLOOKUP(D283,'Technology share'!F:Q,HLOOKUP(C283,'Technology share'!$H$1:$Q$2,2,FALSE),FALSE)</f>
        <v>0.61818181818181817</v>
      </c>
    </row>
    <row r="284" spans="1:6" hidden="1" x14ac:dyDescent="0.25">
      <c r="A284">
        <f t="shared" si="6"/>
        <v>0</v>
      </c>
      <c r="B284" t="s">
        <v>0</v>
      </c>
      <c r="C284">
        <f t="shared" si="7"/>
        <v>2045</v>
      </c>
      <c r="D284" t="str">
        <f t="shared" si="8"/>
        <v>PASTRAROAMOR______CONVGAS____16</v>
      </c>
      <c r="E284" t="str">
        <f>_xlfn.XLOOKUP(D284,'NZ50-5_tech_groups'!A:A,'NZ50-5_tech_groups'!B:B)</f>
        <v>NZ50-TRA-5-PASTRA-ROAMOR______</v>
      </c>
      <c r="F284">
        <f>VLOOKUP(D284,'Technology share'!F:Q,HLOOKUP(C284,'Technology share'!$H$1:$Q$2,2,FALSE),FALSE)</f>
        <v>0</v>
      </c>
    </row>
    <row r="285" spans="1:6" hidden="1" x14ac:dyDescent="0.25">
      <c r="A285">
        <f t="shared" si="6"/>
        <v>0</v>
      </c>
      <c r="B285" t="s">
        <v>0</v>
      </c>
      <c r="C285">
        <f t="shared" si="7"/>
        <v>2045</v>
      </c>
      <c r="D285" t="str">
        <f t="shared" si="8"/>
        <v>PASTRAROAMOR______CONVGAS____23</v>
      </c>
      <c r="E285" t="str">
        <f>_xlfn.XLOOKUP(D285,'NZ50-5_tech_groups'!A:A,'NZ50-5_tech_groups'!B:B)</f>
        <v>NZ50-TRA-5-PASTRA-ROAMOR______</v>
      </c>
      <c r="F285">
        <f>VLOOKUP(D285,'Technology share'!F:Q,HLOOKUP(C285,'Technology share'!$H$1:$Q$2,2,FALSE),FALSE)</f>
        <v>0</v>
      </c>
    </row>
    <row r="286" spans="1:6" hidden="1" x14ac:dyDescent="0.25">
      <c r="A286">
        <f t="shared" si="6"/>
        <v>0</v>
      </c>
      <c r="B286" t="s">
        <v>0</v>
      </c>
      <c r="C286">
        <f t="shared" si="7"/>
        <v>2045</v>
      </c>
      <c r="D286" t="str">
        <f t="shared" si="8"/>
        <v>PASTRAROATRULGTADRCONVNGA_EX</v>
      </c>
      <c r="E286" t="str">
        <f>_xlfn.XLOOKUP(D286,'NZ50-5_tech_groups'!A:A,'NZ50-5_tech_groups'!B:B)</f>
        <v>NZ50-TRA-5-PASTRA-ROATRULGTADR</v>
      </c>
      <c r="F286">
        <f>VLOOKUP(D286,'Technology share'!F:Q,HLOOKUP(C286,'Technology share'!$H$1:$Q$2,2,FALSE),FALSE)</f>
        <v>0</v>
      </c>
    </row>
    <row r="287" spans="1:6" hidden="1" x14ac:dyDescent="0.25">
      <c r="A287">
        <f t="shared" si="6"/>
        <v>0</v>
      </c>
      <c r="B287" t="s">
        <v>0</v>
      </c>
      <c r="C287">
        <f t="shared" si="7"/>
        <v>2045</v>
      </c>
      <c r="D287" t="str">
        <f t="shared" si="8"/>
        <v>PASTRAROATRULGTADRCONVGAS_EX</v>
      </c>
      <c r="E287" t="str">
        <f>_xlfn.XLOOKUP(D287,'NZ50-5_tech_groups'!A:A,'NZ50-5_tech_groups'!B:B)</f>
        <v>NZ50-TRA-5-PASTRA-ROATRULGTADR</v>
      </c>
      <c r="F287">
        <f>VLOOKUP(D287,'Technology share'!F:Q,HLOOKUP(C287,'Technology share'!$H$1:$Q$2,2,FALSE),FALSE)</f>
        <v>0</v>
      </c>
    </row>
    <row r="288" spans="1:6" hidden="1" x14ac:dyDescent="0.25">
      <c r="A288">
        <f t="shared" si="6"/>
        <v>0</v>
      </c>
      <c r="B288" t="s">
        <v>0</v>
      </c>
      <c r="C288">
        <f t="shared" si="7"/>
        <v>2045</v>
      </c>
      <c r="D288" t="str">
        <f t="shared" si="8"/>
        <v>PASTRAROATRULGTADRCONVDSL_EX</v>
      </c>
      <c r="E288" t="str">
        <f>_xlfn.XLOOKUP(D288,'NZ50-5_tech_groups'!A:A,'NZ50-5_tech_groups'!B:B)</f>
        <v>NZ50-TRA-5-PASTRA-ROATRULGTADR</v>
      </c>
      <c r="F288">
        <f>VLOOKUP(D288,'Technology share'!F:Q,HLOOKUP(C288,'Technology share'!$H$1:$Q$2,2,FALSE),FALSE)</f>
        <v>0</v>
      </c>
    </row>
    <row r="289" spans="1:6" hidden="1" x14ac:dyDescent="0.25">
      <c r="A289">
        <f t="shared" si="6"/>
        <v>0</v>
      </c>
      <c r="B289" t="s">
        <v>0</v>
      </c>
      <c r="C289">
        <f t="shared" si="7"/>
        <v>2045</v>
      </c>
      <c r="D289" t="str">
        <f t="shared" si="8"/>
        <v>PASTRAROATRULGTADRCONVPRO_EX</v>
      </c>
      <c r="E289" t="str">
        <f>_xlfn.XLOOKUP(D289,'NZ50-5_tech_groups'!A:A,'NZ50-5_tech_groups'!B:B)</f>
        <v>NZ50-TRA-5-PASTRA-ROATRULGTADR</v>
      </c>
      <c r="F289">
        <f>VLOOKUP(D289,'Technology share'!F:Q,HLOOKUP(C289,'Technology share'!$H$1:$Q$2,2,FALSE),FALSE)</f>
        <v>0</v>
      </c>
    </row>
    <row r="290" spans="1:6" x14ac:dyDescent="0.25">
      <c r="A290">
        <f t="shared" si="6"/>
        <v>1</v>
      </c>
      <c r="B290" t="s">
        <v>0</v>
      </c>
      <c r="C290">
        <f t="shared" si="7"/>
        <v>2045</v>
      </c>
      <c r="D290" t="str">
        <f t="shared" si="8"/>
        <v>PASTRAROATRULGTADRBEV320BELC____23</v>
      </c>
      <c r="E290" t="str">
        <f>_xlfn.XLOOKUP(D290,'NZ50-5_tech_groups'!A:A,'NZ50-5_tech_groups'!B:B)</f>
        <v>NZ50-TRA-5-PASTRA-ROATRULGTADR</v>
      </c>
      <c r="F290">
        <f>VLOOKUP(D290,'Technology share'!F:Q,HLOOKUP(C290,'Technology share'!$H$1:$Q$2,2,FALSE),FALSE)</f>
        <v>0.23636363636363636</v>
      </c>
    </row>
    <row r="291" spans="1:6" x14ac:dyDescent="0.25">
      <c r="A291">
        <f t="shared" si="6"/>
        <v>1</v>
      </c>
      <c r="B291" t="s">
        <v>0</v>
      </c>
      <c r="C291">
        <f t="shared" si="7"/>
        <v>2045</v>
      </c>
      <c r="D291" t="str">
        <f t="shared" si="8"/>
        <v>PASTRAROATRULGTADRBEV480BELC____23</v>
      </c>
      <c r="E291" t="str">
        <f>_xlfn.XLOOKUP(D291,'NZ50-5_tech_groups'!A:A,'NZ50-5_tech_groups'!B:B)</f>
        <v>NZ50-TRA-5-PASTRA-ROATRULGTADR</v>
      </c>
      <c r="F291">
        <f>VLOOKUP(D291,'Technology share'!F:Q,HLOOKUP(C291,'Technology share'!$H$1:$Q$2,2,FALSE),FALSE)</f>
        <v>0.23636363636363636</v>
      </c>
    </row>
    <row r="292" spans="1:6" x14ac:dyDescent="0.25">
      <c r="A292">
        <f t="shared" si="6"/>
        <v>1</v>
      </c>
      <c r="B292" t="s">
        <v>0</v>
      </c>
      <c r="C292">
        <f t="shared" si="7"/>
        <v>2045</v>
      </c>
      <c r="D292" t="str">
        <f t="shared" si="8"/>
        <v>PASTRAROATRULGTADRBEV640BELC____23</v>
      </c>
      <c r="E292" t="str">
        <f>_xlfn.XLOOKUP(D292,'NZ50-5_tech_groups'!A:A,'NZ50-5_tech_groups'!B:B)</f>
        <v>NZ50-TRA-5-PASTRA-ROATRULGTADR</v>
      </c>
      <c r="F292">
        <f>VLOOKUP(D292,'Technology share'!F:Q,HLOOKUP(C292,'Technology share'!$H$1:$Q$2,2,FALSE),FALSE)</f>
        <v>0.23636363636363636</v>
      </c>
    </row>
    <row r="293" spans="1:6" hidden="1" x14ac:dyDescent="0.25">
      <c r="A293">
        <f t="shared" si="6"/>
        <v>0</v>
      </c>
      <c r="B293" t="s">
        <v>0</v>
      </c>
      <c r="C293">
        <f t="shared" si="7"/>
        <v>2045</v>
      </c>
      <c r="D293" t="str">
        <f t="shared" si="8"/>
        <v>PASTRAROATRULGTADRCELLHH2____23</v>
      </c>
      <c r="E293" t="str">
        <f>_xlfn.XLOOKUP(D293,'NZ50-5_tech_groups'!A:A,'NZ50-5_tech_groups'!B:B)</f>
        <v>NZ50-TRA-5-PASTRA-ROATRULGTADR</v>
      </c>
      <c r="F293">
        <f>VLOOKUP(D293,'Technology share'!F:Q,HLOOKUP(C293,'Technology share'!$H$1:$Q$2,2,FALSE),FALSE)</f>
        <v>0</v>
      </c>
    </row>
    <row r="294" spans="1:6" hidden="1" x14ac:dyDescent="0.25">
      <c r="A294">
        <f t="shared" si="6"/>
        <v>0</v>
      </c>
      <c r="B294" t="s">
        <v>0</v>
      </c>
      <c r="C294">
        <f t="shared" si="7"/>
        <v>2045</v>
      </c>
      <c r="D294" t="str">
        <f t="shared" si="8"/>
        <v>PASTRAROATRULGTADRCONVDSL____16</v>
      </c>
      <c r="E294" t="str">
        <f>_xlfn.XLOOKUP(D294,'NZ50-5_tech_groups'!A:A,'NZ50-5_tech_groups'!B:B)</f>
        <v>NZ50-TRA-5-PASTRA-ROATRULGTADR</v>
      </c>
      <c r="F294">
        <f>VLOOKUP(D294,'Technology share'!F:Q,HLOOKUP(C294,'Technology share'!$H$1:$Q$2,2,FALSE),FALSE)</f>
        <v>0</v>
      </c>
    </row>
    <row r="295" spans="1:6" hidden="1" x14ac:dyDescent="0.25">
      <c r="A295">
        <f t="shared" si="6"/>
        <v>0</v>
      </c>
      <c r="B295" t="s">
        <v>0</v>
      </c>
      <c r="C295">
        <f t="shared" si="7"/>
        <v>2045</v>
      </c>
      <c r="D295" t="str">
        <f t="shared" si="8"/>
        <v>PASTRAROATRULGTADRCONVDSL____23</v>
      </c>
      <c r="E295" t="str">
        <f>_xlfn.XLOOKUP(D295,'NZ50-5_tech_groups'!A:A,'NZ50-5_tech_groups'!B:B)</f>
        <v>NZ50-TRA-5-PASTRA-ROATRULGTADR</v>
      </c>
      <c r="F295">
        <f>VLOOKUP(D295,'Technology share'!F:Q,HLOOKUP(C295,'Technology share'!$H$1:$Q$2,2,FALSE),FALSE)</f>
        <v>0</v>
      </c>
    </row>
    <row r="296" spans="1:6" hidden="1" x14ac:dyDescent="0.25">
      <c r="A296">
        <f t="shared" si="6"/>
        <v>0</v>
      </c>
      <c r="B296" t="s">
        <v>0</v>
      </c>
      <c r="C296">
        <f t="shared" si="7"/>
        <v>2045</v>
      </c>
      <c r="D296" t="str">
        <f t="shared" si="8"/>
        <v>PASTRAROATRULGTADRCONVGAS____16</v>
      </c>
      <c r="E296" t="str">
        <f>_xlfn.XLOOKUP(D296,'NZ50-5_tech_groups'!A:A,'NZ50-5_tech_groups'!B:B)</f>
        <v>NZ50-TRA-5-PASTRA-ROATRULGTADR</v>
      </c>
      <c r="F296">
        <f>VLOOKUP(D296,'Technology share'!F:Q,HLOOKUP(C296,'Technology share'!$H$1:$Q$2,2,FALSE),FALSE)</f>
        <v>0</v>
      </c>
    </row>
    <row r="297" spans="1:6" hidden="1" x14ac:dyDescent="0.25">
      <c r="A297">
        <f t="shared" si="6"/>
        <v>0</v>
      </c>
      <c r="B297" t="s">
        <v>0</v>
      </c>
      <c r="C297">
        <f t="shared" si="7"/>
        <v>2045</v>
      </c>
      <c r="D297" t="str">
        <f t="shared" si="8"/>
        <v>PASTRAROATRULGTADRCONVGAS____23</v>
      </c>
      <c r="E297" t="str">
        <f>_xlfn.XLOOKUP(D297,'NZ50-5_tech_groups'!A:A,'NZ50-5_tech_groups'!B:B)</f>
        <v>NZ50-TRA-5-PASTRA-ROATRULGTADR</v>
      </c>
      <c r="F297">
        <f>VLOOKUP(D297,'Technology share'!F:Q,HLOOKUP(C297,'Technology share'!$H$1:$Q$2,2,FALSE),FALSE)</f>
        <v>0</v>
      </c>
    </row>
    <row r="298" spans="1:6" hidden="1" x14ac:dyDescent="0.25">
      <c r="A298">
        <f t="shared" si="6"/>
        <v>0</v>
      </c>
      <c r="B298" t="s">
        <v>0</v>
      </c>
      <c r="C298">
        <f t="shared" si="7"/>
        <v>2045</v>
      </c>
      <c r="D298" t="str">
        <f t="shared" si="8"/>
        <v>PASTRAROATRULGTADRCONVNGA____16</v>
      </c>
      <c r="E298" t="str">
        <f>_xlfn.XLOOKUP(D298,'NZ50-5_tech_groups'!A:A,'NZ50-5_tech_groups'!B:B)</f>
        <v>NZ50-TRA-5-PASTRA-ROATRULGTADR</v>
      </c>
      <c r="F298">
        <f>VLOOKUP(D298,'Technology share'!F:Q,HLOOKUP(C298,'Technology share'!$H$1:$Q$2,2,FALSE),FALSE)</f>
        <v>0</v>
      </c>
    </row>
    <row r="299" spans="1:6" hidden="1" x14ac:dyDescent="0.25">
      <c r="A299">
        <f t="shared" si="6"/>
        <v>0</v>
      </c>
      <c r="B299" t="s">
        <v>0</v>
      </c>
      <c r="C299">
        <f t="shared" si="7"/>
        <v>2045</v>
      </c>
      <c r="D299" t="str">
        <f t="shared" si="8"/>
        <v>PASTRAROATRULGTADRCONVNGA____23</v>
      </c>
      <c r="E299" t="str">
        <f>_xlfn.XLOOKUP(D299,'NZ50-5_tech_groups'!A:A,'NZ50-5_tech_groups'!B:B)</f>
        <v>NZ50-TRA-5-PASTRA-ROATRULGTADR</v>
      </c>
      <c r="F299">
        <f>VLOOKUP(D299,'Technology share'!F:Q,HLOOKUP(C299,'Technology share'!$H$1:$Q$2,2,FALSE),FALSE)</f>
        <v>0</v>
      </c>
    </row>
    <row r="300" spans="1:6" hidden="1" x14ac:dyDescent="0.25">
      <c r="A300">
        <f t="shared" si="6"/>
        <v>0</v>
      </c>
      <c r="B300" t="s">
        <v>0</v>
      </c>
      <c r="C300">
        <f t="shared" si="7"/>
        <v>2045</v>
      </c>
      <c r="D300" t="str">
        <f t="shared" si="8"/>
        <v>PASTRAROATRULGTADRCONVNGABIF_23</v>
      </c>
      <c r="E300" t="str">
        <f>_xlfn.XLOOKUP(D300,'NZ50-5_tech_groups'!A:A,'NZ50-5_tech_groups'!B:B)</f>
        <v>NZ50-TRA-5-PASTRA-ROATRULGTADR</v>
      </c>
      <c r="F300">
        <f>VLOOKUP(D300,'Technology share'!F:Q,HLOOKUP(C300,'Technology share'!$H$1:$Q$2,2,FALSE),FALSE)</f>
        <v>0</v>
      </c>
    </row>
    <row r="301" spans="1:6" hidden="1" x14ac:dyDescent="0.25">
      <c r="A301">
        <f t="shared" si="6"/>
        <v>0</v>
      </c>
      <c r="B301" t="s">
        <v>0</v>
      </c>
      <c r="C301">
        <f t="shared" si="7"/>
        <v>2045</v>
      </c>
      <c r="D301" t="str">
        <f t="shared" si="8"/>
        <v>PASTRAROATRULGTADRCONVPRO____16</v>
      </c>
      <c r="E301" t="str">
        <f>_xlfn.XLOOKUP(D301,'NZ50-5_tech_groups'!A:A,'NZ50-5_tech_groups'!B:B)</f>
        <v>NZ50-TRA-5-PASTRA-ROATRULGTADR</v>
      </c>
      <c r="F301">
        <f>VLOOKUP(D301,'Technology share'!F:Q,HLOOKUP(C301,'Technology share'!$H$1:$Q$2,2,FALSE),FALSE)</f>
        <v>0</v>
      </c>
    </row>
    <row r="302" spans="1:6" hidden="1" x14ac:dyDescent="0.25">
      <c r="A302">
        <f t="shared" si="6"/>
        <v>0</v>
      </c>
      <c r="B302" t="s">
        <v>0</v>
      </c>
      <c r="C302">
        <f t="shared" si="7"/>
        <v>2045</v>
      </c>
      <c r="D302" t="str">
        <f t="shared" si="8"/>
        <v>PASTRAROATRULGTADRCONVPRO____23</v>
      </c>
      <c r="E302" t="str">
        <f>_xlfn.XLOOKUP(D302,'NZ50-5_tech_groups'!A:A,'NZ50-5_tech_groups'!B:B)</f>
        <v>NZ50-TRA-5-PASTRA-ROATRULGTADR</v>
      </c>
      <c r="F302">
        <f>VLOOKUP(D302,'Technology share'!F:Q,HLOOKUP(C302,'Technology share'!$H$1:$Q$2,2,FALSE),FALSE)</f>
        <v>0</v>
      </c>
    </row>
    <row r="303" spans="1:6" hidden="1" x14ac:dyDescent="0.25">
      <c r="A303">
        <f t="shared" si="6"/>
        <v>0</v>
      </c>
      <c r="B303" t="s">
        <v>0</v>
      </c>
      <c r="C303">
        <f t="shared" si="7"/>
        <v>2045</v>
      </c>
      <c r="D303" t="str">
        <f t="shared" si="8"/>
        <v>PASTRAROATRULGTADRCONVPROBIF_23</v>
      </c>
      <c r="E303" t="str">
        <f>_xlfn.XLOOKUP(D303,'NZ50-5_tech_groups'!A:A,'NZ50-5_tech_groups'!B:B)</f>
        <v>NZ50-TRA-5-PASTRA-ROATRULGTADR</v>
      </c>
      <c r="F303">
        <f>VLOOKUP(D303,'Technology share'!F:Q,HLOOKUP(C303,'Technology share'!$H$1:$Q$2,2,FALSE),FALSE)</f>
        <v>0</v>
      </c>
    </row>
    <row r="304" spans="1:6" hidden="1" x14ac:dyDescent="0.25">
      <c r="A304">
        <f t="shared" si="6"/>
        <v>0</v>
      </c>
      <c r="B304" t="s">
        <v>0</v>
      </c>
      <c r="C304">
        <f t="shared" si="7"/>
        <v>2045</v>
      </c>
      <c r="D304" t="str">
        <f t="shared" si="8"/>
        <v>PASTRAROATRULGTADRCONVRDSL____23</v>
      </c>
      <c r="E304" t="str">
        <f>_xlfn.XLOOKUP(D304,'NZ50-5_tech_groups'!A:A,'NZ50-5_tech_groups'!B:B)</f>
        <v>NZ50-TRA-5-PASTRA-ROATRULGTADR</v>
      </c>
      <c r="F304">
        <f>VLOOKUP(D304,'Technology share'!F:Q,HLOOKUP(C304,'Technology share'!$H$1:$Q$2,2,FALSE),FALSE)</f>
        <v>0</v>
      </c>
    </row>
    <row r="305" spans="1:6" hidden="1" x14ac:dyDescent="0.25">
      <c r="A305">
        <f t="shared" si="6"/>
        <v>0</v>
      </c>
      <c r="B305" t="s">
        <v>0</v>
      </c>
      <c r="C305">
        <f t="shared" si="7"/>
        <v>2045</v>
      </c>
      <c r="D305" t="str">
        <f t="shared" si="8"/>
        <v>PASTRAROATRULGTADRHYBDSL____23</v>
      </c>
      <c r="E305" t="str">
        <f>_xlfn.XLOOKUP(D305,'NZ50-5_tech_groups'!A:A,'NZ50-5_tech_groups'!B:B)</f>
        <v>NZ50-TRA-5-PASTRA-ROATRULGTADR</v>
      </c>
      <c r="F305">
        <f>VLOOKUP(D305,'Technology share'!F:Q,HLOOKUP(C305,'Technology share'!$H$1:$Q$2,2,FALSE),FALSE)</f>
        <v>0</v>
      </c>
    </row>
    <row r="306" spans="1:6" hidden="1" x14ac:dyDescent="0.25">
      <c r="A306">
        <f t="shared" si="6"/>
        <v>0</v>
      </c>
      <c r="B306" t="s">
        <v>0</v>
      </c>
      <c r="C306">
        <f t="shared" si="7"/>
        <v>2045</v>
      </c>
      <c r="D306" t="str">
        <f t="shared" si="8"/>
        <v>PASTRAROATRULGTADRHYBGAS____23</v>
      </c>
      <c r="E306" t="str">
        <f>_xlfn.XLOOKUP(D306,'NZ50-5_tech_groups'!A:A,'NZ50-5_tech_groups'!B:B)</f>
        <v>NZ50-TRA-5-PASTRA-ROATRULGTADR</v>
      </c>
      <c r="F306">
        <f>VLOOKUP(D306,'Technology share'!F:Q,HLOOKUP(C306,'Technology share'!$H$1:$Q$2,2,FALSE),FALSE)</f>
        <v>0</v>
      </c>
    </row>
    <row r="307" spans="1:6" hidden="1" x14ac:dyDescent="0.25">
      <c r="A307">
        <f t="shared" si="6"/>
        <v>0</v>
      </c>
      <c r="B307" t="s">
        <v>0</v>
      </c>
      <c r="C307">
        <f t="shared" si="7"/>
        <v>2045</v>
      </c>
      <c r="D307" t="str">
        <f t="shared" si="8"/>
        <v>PASTRAROATRULGTADRHYBRDSL____23</v>
      </c>
      <c r="E307" t="str">
        <f>_xlfn.XLOOKUP(D307,'NZ50-5_tech_groups'!A:A,'NZ50-5_tech_groups'!B:B)</f>
        <v>NZ50-TRA-5-PASTRA-ROATRULGTADR</v>
      </c>
      <c r="F307">
        <f>VLOOKUP(D307,'Technology share'!F:Q,HLOOKUP(C307,'Technology share'!$H$1:$Q$2,2,FALSE),FALSE)</f>
        <v>0</v>
      </c>
    </row>
    <row r="308" spans="1:6" hidden="1" x14ac:dyDescent="0.25">
      <c r="A308">
        <f t="shared" si="6"/>
        <v>0</v>
      </c>
      <c r="B308" t="s">
        <v>0</v>
      </c>
      <c r="C308">
        <f t="shared" si="7"/>
        <v>2045</v>
      </c>
      <c r="D308" t="str">
        <f t="shared" si="8"/>
        <v>PASTRAROATRULGTADRPHEVGASELC_23</v>
      </c>
      <c r="E308" t="str">
        <f>_xlfn.XLOOKUP(D308,'NZ50-5_tech_groups'!A:A,'NZ50-5_tech_groups'!B:B)</f>
        <v>NZ50-TRA-5-PASTRA-ROATRULGTADR</v>
      </c>
      <c r="F308">
        <f>VLOOKUP(D308,'Technology share'!F:Q,HLOOKUP(C308,'Technology share'!$H$1:$Q$2,2,FALSE),FALSE)</f>
        <v>0</v>
      </c>
    </row>
    <row r="309" spans="1:6" hidden="1" x14ac:dyDescent="0.25">
      <c r="A309">
        <f t="shared" si="6"/>
        <v>0</v>
      </c>
      <c r="B309" t="s">
        <v>0</v>
      </c>
      <c r="C309">
        <f t="shared" si="7"/>
        <v>2045</v>
      </c>
      <c r="D309" t="str">
        <f t="shared" si="8"/>
        <v>PASTRAROATRULGTAPGCONVNGA_EX</v>
      </c>
      <c r="E309" t="str">
        <f>_xlfn.XLOOKUP(D309,'NZ50-5_tech_groups'!A:A,'NZ50-5_tech_groups'!B:B)</f>
        <v>NZ50-TRA-5-PASTRA-ROATRULGTAPG</v>
      </c>
      <c r="F309">
        <f>VLOOKUP(D309,'Technology share'!F:Q,HLOOKUP(C309,'Technology share'!$H$1:$Q$2,2,FALSE),FALSE)</f>
        <v>0</v>
      </c>
    </row>
    <row r="310" spans="1:6" hidden="1" x14ac:dyDescent="0.25">
      <c r="A310">
        <f t="shared" si="6"/>
        <v>0</v>
      </c>
      <c r="B310" t="s">
        <v>0</v>
      </c>
      <c r="C310">
        <f t="shared" si="7"/>
        <v>2045</v>
      </c>
      <c r="D310" t="str">
        <f t="shared" si="8"/>
        <v>PASTRAROATRULGTAPGCONVGAS_EX</v>
      </c>
      <c r="E310" t="str">
        <f>_xlfn.XLOOKUP(D310,'NZ50-5_tech_groups'!A:A,'NZ50-5_tech_groups'!B:B)</f>
        <v>NZ50-TRA-5-PASTRA-ROATRULGTAPG</v>
      </c>
      <c r="F310">
        <f>VLOOKUP(D310,'Technology share'!F:Q,HLOOKUP(C310,'Technology share'!$H$1:$Q$2,2,FALSE),FALSE)</f>
        <v>0</v>
      </c>
    </row>
    <row r="311" spans="1:6" hidden="1" x14ac:dyDescent="0.25">
      <c r="A311">
        <f t="shared" si="6"/>
        <v>0</v>
      </c>
      <c r="B311" t="s">
        <v>0</v>
      </c>
      <c r="C311">
        <f t="shared" si="7"/>
        <v>2045</v>
      </c>
      <c r="D311" t="str">
        <f t="shared" si="8"/>
        <v>PASTRAROATRULGTAPGCONVDSL_EX</v>
      </c>
      <c r="E311" t="str">
        <f>_xlfn.XLOOKUP(D311,'NZ50-5_tech_groups'!A:A,'NZ50-5_tech_groups'!B:B)</f>
        <v>NZ50-TRA-5-PASTRA-ROATRULGTAPG</v>
      </c>
      <c r="F311">
        <f>VLOOKUP(D311,'Technology share'!F:Q,HLOOKUP(C311,'Technology share'!$H$1:$Q$2,2,FALSE),FALSE)</f>
        <v>0</v>
      </c>
    </row>
    <row r="312" spans="1:6" hidden="1" x14ac:dyDescent="0.25">
      <c r="A312">
        <f t="shared" si="6"/>
        <v>0</v>
      </c>
      <c r="B312" t="s">
        <v>0</v>
      </c>
      <c r="C312">
        <f t="shared" si="7"/>
        <v>2045</v>
      </c>
      <c r="D312" t="str">
        <f t="shared" si="8"/>
        <v>PASTRAROATRULGTAPGCONVPRO_EX</v>
      </c>
      <c r="E312" t="str">
        <f>_xlfn.XLOOKUP(D312,'NZ50-5_tech_groups'!A:A,'NZ50-5_tech_groups'!B:B)</f>
        <v>NZ50-TRA-5-PASTRA-ROATRULGTAPG</v>
      </c>
      <c r="F312">
        <f>VLOOKUP(D312,'Technology share'!F:Q,HLOOKUP(C312,'Technology share'!$H$1:$Q$2,2,FALSE),FALSE)</f>
        <v>0</v>
      </c>
    </row>
    <row r="313" spans="1:6" x14ac:dyDescent="0.25">
      <c r="A313">
        <f t="shared" si="6"/>
        <v>1</v>
      </c>
      <c r="B313" t="s">
        <v>0</v>
      </c>
      <c r="C313">
        <f t="shared" si="7"/>
        <v>2045</v>
      </c>
      <c r="D313" t="str">
        <f t="shared" si="8"/>
        <v>PASTRAROATRULGTAPGBEV320BELC____23</v>
      </c>
      <c r="E313" t="str">
        <f>_xlfn.XLOOKUP(D313,'NZ50-5_tech_groups'!A:A,'NZ50-5_tech_groups'!B:B)</f>
        <v>NZ50-TRA-5-PASTRA-ROATRULGTAPG</v>
      </c>
      <c r="F313">
        <f>VLOOKUP(D313,'Technology share'!F:Q,HLOOKUP(C313,'Technology share'!$H$1:$Q$2,2,FALSE),FALSE)</f>
        <v>0.23636363636363636</v>
      </c>
    </row>
    <row r="314" spans="1:6" x14ac:dyDescent="0.25">
      <c r="A314">
        <f t="shared" si="6"/>
        <v>1</v>
      </c>
      <c r="B314" t="s">
        <v>0</v>
      </c>
      <c r="C314">
        <f t="shared" si="7"/>
        <v>2045</v>
      </c>
      <c r="D314" t="str">
        <f t="shared" si="8"/>
        <v>PASTRAROATRULGTAPGBEV480BELC____23</v>
      </c>
      <c r="E314" t="str">
        <f>_xlfn.XLOOKUP(D314,'NZ50-5_tech_groups'!A:A,'NZ50-5_tech_groups'!B:B)</f>
        <v>NZ50-TRA-5-PASTRA-ROATRULGTAPG</v>
      </c>
      <c r="F314">
        <f>VLOOKUP(D314,'Technology share'!F:Q,HLOOKUP(C314,'Technology share'!$H$1:$Q$2,2,FALSE),FALSE)</f>
        <v>0.23636363636363636</v>
      </c>
    </row>
    <row r="315" spans="1:6" x14ac:dyDescent="0.25">
      <c r="A315">
        <f t="shared" si="6"/>
        <v>1</v>
      </c>
      <c r="B315" t="s">
        <v>0</v>
      </c>
      <c r="C315">
        <f t="shared" si="7"/>
        <v>2045</v>
      </c>
      <c r="D315" t="str">
        <f t="shared" si="8"/>
        <v>PASTRAROATRULGTAPGBEV640BELC____23</v>
      </c>
      <c r="E315" t="str">
        <f>_xlfn.XLOOKUP(D315,'NZ50-5_tech_groups'!A:A,'NZ50-5_tech_groups'!B:B)</f>
        <v>NZ50-TRA-5-PASTRA-ROATRULGTAPG</v>
      </c>
      <c r="F315">
        <f>VLOOKUP(D315,'Technology share'!F:Q,HLOOKUP(C315,'Technology share'!$H$1:$Q$2,2,FALSE),FALSE)</f>
        <v>0.23636363636363636</v>
      </c>
    </row>
    <row r="316" spans="1:6" hidden="1" x14ac:dyDescent="0.25">
      <c r="A316">
        <f t="shared" si="6"/>
        <v>0</v>
      </c>
      <c r="B316" t="s">
        <v>0</v>
      </c>
      <c r="C316">
        <f t="shared" si="7"/>
        <v>2045</v>
      </c>
      <c r="D316" t="str">
        <f t="shared" si="8"/>
        <v>PASTRAROATRULGTAPGCELLHH2____23</v>
      </c>
      <c r="E316" t="str">
        <f>_xlfn.XLOOKUP(D316,'NZ50-5_tech_groups'!A:A,'NZ50-5_tech_groups'!B:B)</f>
        <v>NZ50-TRA-5-PASTRA-ROATRULGTAPG</v>
      </c>
      <c r="F316">
        <f>VLOOKUP(D316,'Technology share'!F:Q,HLOOKUP(C316,'Technology share'!$H$1:$Q$2,2,FALSE),FALSE)</f>
        <v>0</v>
      </c>
    </row>
    <row r="317" spans="1:6" hidden="1" x14ac:dyDescent="0.25">
      <c r="A317">
        <f t="shared" si="6"/>
        <v>0</v>
      </c>
      <c r="B317" t="s">
        <v>0</v>
      </c>
      <c r="C317">
        <f t="shared" si="7"/>
        <v>2045</v>
      </c>
      <c r="D317" t="str">
        <f t="shared" si="8"/>
        <v>PASTRAROATRULGTAPGCONVDSL____16</v>
      </c>
      <c r="E317" t="str">
        <f>_xlfn.XLOOKUP(D317,'NZ50-5_tech_groups'!A:A,'NZ50-5_tech_groups'!B:B)</f>
        <v>NZ50-TRA-5-PASTRA-ROATRULGTAPG</v>
      </c>
      <c r="F317">
        <f>VLOOKUP(D317,'Technology share'!F:Q,HLOOKUP(C317,'Technology share'!$H$1:$Q$2,2,FALSE),FALSE)</f>
        <v>0</v>
      </c>
    </row>
    <row r="318" spans="1:6" hidden="1" x14ac:dyDescent="0.25">
      <c r="A318">
        <f t="shared" si="6"/>
        <v>0</v>
      </c>
      <c r="B318" t="s">
        <v>0</v>
      </c>
      <c r="C318">
        <f t="shared" si="7"/>
        <v>2045</v>
      </c>
      <c r="D318" t="str">
        <f t="shared" si="8"/>
        <v>PASTRAROATRULGTAPGCONVDSL____23</v>
      </c>
      <c r="E318" t="str">
        <f>_xlfn.XLOOKUP(D318,'NZ50-5_tech_groups'!A:A,'NZ50-5_tech_groups'!B:B)</f>
        <v>NZ50-TRA-5-PASTRA-ROATRULGTAPG</v>
      </c>
      <c r="F318">
        <f>VLOOKUP(D318,'Technology share'!F:Q,HLOOKUP(C318,'Technology share'!$H$1:$Q$2,2,FALSE),FALSE)</f>
        <v>0</v>
      </c>
    </row>
    <row r="319" spans="1:6" hidden="1" x14ac:dyDescent="0.25">
      <c r="A319">
        <f t="shared" ref="A319:A382" si="9">IF(F319=0,0,1)</f>
        <v>0</v>
      </c>
      <c r="B319" t="s">
        <v>0</v>
      </c>
      <c r="C319">
        <f t="shared" ref="C319:C382" si="10">C131+5</f>
        <v>2045</v>
      </c>
      <c r="D319" t="str">
        <f t="shared" ref="D319:D382" si="11">D131</f>
        <v>PASTRAROATRULGTAPGCONVGAS____16</v>
      </c>
      <c r="E319" t="str">
        <f>_xlfn.XLOOKUP(D319,'NZ50-5_tech_groups'!A:A,'NZ50-5_tech_groups'!B:B)</f>
        <v>NZ50-TRA-5-PASTRA-ROATRULGTAPG</v>
      </c>
      <c r="F319">
        <f>VLOOKUP(D319,'Technology share'!F:Q,HLOOKUP(C319,'Technology share'!$H$1:$Q$2,2,FALSE),FALSE)</f>
        <v>0</v>
      </c>
    </row>
    <row r="320" spans="1:6" hidden="1" x14ac:dyDescent="0.25">
      <c r="A320">
        <f t="shared" si="9"/>
        <v>0</v>
      </c>
      <c r="B320" t="s">
        <v>0</v>
      </c>
      <c r="C320">
        <f t="shared" si="10"/>
        <v>2045</v>
      </c>
      <c r="D320" t="str">
        <f t="shared" si="11"/>
        <v>PASTRAROATRULGTAPGCONVGAS____23</v>
      </c>
      <c r="E320" t="str">
        <f>_xlfn.XLOOKUP(D320,'NZ50-5_tech_groups'!A:A,'NZ50-5_tech_groups'!B:B)</f>
        <v>NZ50-TRA-5-PASTRA-ROATRULGTAPG</v>
      </c>
      <c r="F320">
        <f>VLOOKUP(D320,'Technology share'!F:Q,HLOOKUP(C320,'Technology share'!$H$1:$Q$2,2,FALSE),FALSE)</f>
        <v>0</v>
      </c>
    </row>
    <row r="321" spans="1:6" hidden="1" x14ac:dyDescent="0.25">
      <c r="A321">
        <f t="shared" si="9"/>
        <v>0</v>
      </c>
      <c r="B321" t="s">
        <v>0</v>
      </c>
      <c r="C321">
        <f t="shared" si="10"/>
        <v>2045</v>
      </c>
      <c r="D321" t="str">
        <f t="shared" si="11"/>
        <v>PASTRAROATRULGTAPGCONVNGA____16</v>
      </c>
      <c r="E321" t="str">
        <f>_xlfn.XLOOKUP(D321,'NZ50-5_tech_groups'!A:A,'NZ50-5_tech_groups'!B:B)</f>
        <v>NZ50-TRA-5-PASTRA-ROATRULGTAPG</v>
      </c>
      <c r="F321">
        <f>VLOOKUP(D321,'Technology share'!F:Q,HLOOKUP(C321,'Technology share'!$H$1:$Q$2,2,FALSE),FALSE)</f>
        <v>0</v>
      </c>
    </row>
    <row r="322" spans="1:6" hidden="1" x14ac:dyDescent="0.25">
      <c r="A322">
        <f t="shared" si="9"/>
        <v>0</v>
      </c>
      <c r="B322" t="s">
        <v>0</v>
      </c>
      <c r="C322">
        <f t="shared" si="10"/>
        <v>2045</v>
      </c>
      <c r="D322" t="str">
        <f t="shared" si="11"/>
        <v>PASTRAROATRULGTAPGCONVNGA____23</v>
      </c>
      <c r="E322" t="str">
        <f>_xlfn.XLOOKUP(D322,'NZ50-5_tech_groups'!A:A,'NZ50-5_tech_groups'!B:B)</f>
        <v>NZ50-TRA-5-PASTRA-ROATRULGTAPG</v>
      </c>
      <c r="F322">
        <f>VLOOKUP(D322,'Technology share'!F:Q,HLOOKUP(C322,'Technology share'!$H$1:$Q$2,2,FALSE),FALSE)</f>
        <v>0</v>
      </c>
    </row>
    <row r="323" spans="1:6" hidden="1" x14ac:dyDescent="0.25">
      <c r="A323">
        <f t="shared" si="9"/>
        <v>0</v>
      </c>
      <c r="B323" t="s">
        <v>0</v>
      </c>
      <c r="C323">
        <f t="shared" si="10"/>
        <v>2045</v>
      </c>
      <c r="D323" t="str">
        <f t="shared" si="11"/>
        <v>PASTRAROATRULGTAPGCONVNGABIF_23</v>
      </c>
      <c r="E323" t="str">
        <f>_xlfn.XLOOKUP(D323,'NZ50-5_tech_groups'!A:A,'NZ50-5_tech_groups'!B:B)</f>
        <v>NZ50-TRA-5-PASTRA-ROATRULGTAPG</v>
      </c>
      <c r="F323">
        <f>VLOOKUP(D323,'Technology share'!F:Q,HLOOKUP(C323,'Technology share'!$H$1:$Q$2,2,FALSE),FALSE)</f>
        <v>0</v>
      </c>
    </row>
    <row r="324" spans="1:6" hidden="1" x14ac:dyDescent="0.25">
      <c r="A324">
        <f t="shared" si="9"/>
        <v>0</v>
      </c>
      <c r="B324" t="s">
        <v>0</v>
      </c>
      <c r="C324">
        <f t="shared" si="10"/>
        <v>2045</v>
      </c>
      <c r="D324" t="str">
        <f t="shared" si="11"/>
        <v>PASTRAROATRULGTAPGCONVPRO____16</v>
      </c>
      <c r="E324" t="str">
        <f>_xlfn.XLOOKUP(D324,'NZ50-5_tech_groups'!A:A,'NZ50-5_tech_groups'!B:B)</f>
        <v>NZ50-TRA-5-PASTRA-ROATRULGTAPG</v>
      </c>
      <c r="F324">
        <f>VLOOKUP(D324,'Technology share'!F:Q,HLOOKUP(C324,'Technology share'!$H$1:$Q$2,2,FALSE),FALSE)</f>
        <v>0</v>
      </c>
    </row>
    <row r="325" spans="1:6" hidden="1" x14ac:dyDescent="0.25">
      <c r="A325">
        <f t="shared" si="9"/>
        <v>0</v>
      </c>
      <c r="B325" t="s">
        <v>0</v>
      </c>
      <c r="C325">
        <f t="shared" si="10"/>
        <v>2045</v>
      </c>
      <c r="D325" t="str">
        <f t="shared" si="11"/>
        <v>PASTRAROATRULGTAPGCONVPRO____23</v>
      </c>
      <c r="E325" t="str">
        <f>_xlfn.XLOOKUP(D325,'NZ50-5_tech_groups'!A:A,'NZ50-5_tech_groups'!B:B)</f>
        <v>NZ50-TRA-5-PASTRA-ROATRULGTAPG</v>
      </c>
      <c r="F325">
        <f>VLOOKUP(D325,'Technology share'!F:Q,HLOOKUP(C325,'Technology share'!$H$1:$Q$2,2,FALSE),FALSE)</f>
        <v>0</v>
      </c>
    </row>
    <row r="326" spans="1:6" hidden="1" x14ac:dyDescent="0.25">
      <c r="A326">
        <f t="shared" si="9"/>
        <v>0</v>
      </c>
      <c r="B326" t="s">
        <v>0</v>
      </c>
      <c r="C326">
        <f t="shared" si="10"/>
        <v>2045</v>
      </c>
      <c r="D326" t="str">
        <f t="shared" si="11"/>
        <v>PASTRAROATRULGTAPGCONVPROBIF_23</v>
      </c>
      <c r="E326" t="str">
        <f>_xlfn.XLOOKUP(D326,'NZ50-5_tech_groups'!A:A,'NZ50-5_tech_groups'!B:B)</f>
        <v>NZ50-TRA-5-PASTRA-ROATRULGTAPG</v>
      </c>
      <c r="F326">
        <f>VLOOKUP(D326,'Technology share'!F:Q,HLOOKUP(C326,'Technology share'!$H$1:$Q$2,2,FALSE),FALSE)</f>
        <v>0</v>
      </c>
    </row>
    <row r="327" spans="1:6" hidden="1" x14ac:dyDescent="0.25">
      <c r="A327">
        <f t="shared" si="9"/>
        <v>0</v>
      </c>
      <c r="B327" t="s">
        <v>0</v>
      </c>
      <c r="C327">
        <f t="shared" si="10"/>
        <v>2045</v>
      </c>
      <c r="D327" t="str">
        <f t="shared" si="11"/>
        <v>PASTRAROATRULGTAPGCONVRDSL____23</v>
      </c>
      <c r="E327" t="str">
        <f>_xlfn.XLOOKUP(D327,'NZ50-5_tech_groups'!A:A,'NZ50-5_tech_groups'!B:B)</f>
        <v>NZ50-TRA-5-PASTRA-ROATRULGTAPG</v>
      </c>
      <c r="F327">
        <f>VLOOKUP(D327,'Technology share'!F:Q,HLOOKUP(C327,'Technology share'!$H$1:$Q$2,2,FALSE),FALSE)</f>
        <v>0</v>
      </c>
    </row>
    <row r="328" spans="1:6" hidden="1" x14ac:dyDescent="0.25">
      <c r="A328">
        <f t="shared" si="9"/>
        <v>0</v>
      </c>
      <c r="B328" t="s">
        <v>0</v>
      </c>
      <c r="C328">
        <f t="shared" si="10"/>
        <v>2045</v>
      </c>
      <c r="D328" t="str">
        <f t="shared" si="11"/>
        <v>PASTRAROATRULGTAPGHYBDSL____23</v>
      </c>
      <c r="E328" t="str">
        <f>_xlfn.XLOOKUP(D328,'NZ50-5_tech_groups'!A:A,'NZ50-5_tech_groups'!B:B)</f>
        <v>NZ50-TRA-5-PASTRA-ROATRULGTAPG</v>
      </c>
      <c r="F328">
        <f>VLOOKUP(D328,'Technology share'!F:Q,HLOOKUP(C328,'Technology share'!$H$1:$Q$2,2,FALSE),FALSE)</f>
        <v>0</v>
      </c>
    </row>
    <row r="329" spans="1:6" hidden="1" x14ac:dyDescent="0.25">
      <c r="A329">
        <f t="shared" si="9"/>
        <v>0</v>
      </c>
      <c r="B329" t="s">
        <v>0</v>
      </c>
      <c r="C329">
        <f t="shared" si="10"/>
        <v>2045</v>
      </c>
      <c r="D329" t="str">
        <f t="shared" si="11"/>
        <v>PASTRAROATRULGTAPGHYBGAS____23</v>
      </c>
      <c r="E329" t="str">
        <f>_xlfn.XLOOKUP(D329,'NZ50-5_tech_groups'!A:A,'NZ50-5_tech_groups'!B:B)</f>
        <v>NZ50-TRA-5-PASTRA-ROATRULGTAPG</v>
      </c>
      <c r="F329">
        <f>VLOOKUP(D329,'Technology share'!F:Q,HLOOKUP(C329,'Technology share'!$H$1:$Q$2,2,FALSE),FALSE)</f>
        <v>0</v>
      </c>
    </row>
    <row r="330" spans="1:6" hidden="1" x14ac:dyDescent="0.25">
      <c r="A330">
        <f t="shared" si="9"/>
        <v>0</v>
      </c>
      <c r="B330" t="s">
        <v>0</v>
      </c>
      <c r="C330">
        <f t="shared" si="10"/>
        <v>2045</v>
      </c>
      <c r="D330" t="str">
        <f t="shared" si="11"/>
        <v>PASTRAROATRULGTAPGHYBRDSL____23</v>
      </c>
      <c r="E330" t="str">
        <f>_xlfn.XLOOKUP(D330,'NZ50-5_tech_groups'!A:A,'NZ50-5_tech_groups'!B:B)</f>
        <v>NZ50-TRA-5-PASTRA-ROATRULGTAPG</v>
      </c>
      <c r="F330">
        <f>VLOOKUP(D330,'Technology share'!F:Q,HLOOKUP(C330,'Technology share'!$H$1:$Q$2,2,FALSE),FALSE)</f>
        <v>0</v>
      </c>
    </row>
    <row r="331" spans="1:6" hidden="1" x14ac:dyDescent="0.25">
      <c r="A331">
        <f t="shared" si="9"/>
        <v>0</v>
      </c>
      <c r="B331" t="s">
        <v>0</v>
      </c>
      <c r="C331">
        <f t="shared" si="10"/>
        <v>2045</v>
      </c>
      <c r="D331" t="str">
        <f t="shared" si="11"/>
        <v>PASTRAROATRULGTAPGPHEVGASELC_23</v>
      </c>
      <c r="E331" t="str">
        <f>_xlfn.XLOOKUP(D331,'NZ50-5_tech_groups'!A:A,'NZ50-5_tech_groups'!B:B)</f>
        <v>NZ50-TRA-5-PASTRA-ROATRULGTAPG</v>
      </c>
      <c r="F331">
        <f>VLOOKUP(D331,'Technology share'!F:Q,HLOOKUP(C331,'Technology share'!$H$1:$Q$2,2,FALSE),FALSE)</f>
        <v>0</v>
      </c>
    </row>
    <row r="332" spans="1:6" hidden="1" x14ac:dyDescent="0.25">
      <c r="A332">
        <f t="shared" si="9"/>
        <v>0</v>
      </c>
      <c r="B332" t="s">
        <v>0</v>
      </c>
      <c r="C332">
        <f t="shared" si="10"/>
        <v>2045</v>
      </c>
      <c r="D332" t="str">
        <f t="shared" si="11"/>
        <v>PASTRAROATRULGTRSHCONVNGA_EX</v>
      </c>
      <c r="E332" t="str">
        <f>_xlfn.XLOOKUP(D332,'NZ50-5_tech_groups'!A:A,'NZ50-5_tech_groups'!B:B)</f>
        <v>NZ50-TRA-5-PASTRA-ROATRULGTRSH</v>
      </c>
      <c r="F332">
        <f>VLOOKUP(D332,'Technology share'!F:Q,HLOOKUP(C332,'Technology share'!$H$1:$Q$2,2,FALSE),FALSE)</f>
        <v>0</v>
      </c>
    </row>
    <row r="333" spans="1:6" hidden="1" x14ac:dyDescent="0.25">
      <c r="A333">
        <f t="shared" si="9"/>
        <v>0</v>
      </c>
      <c r="B333" t="s">
        <v>0</v>
      </c>
      <c r="C333">
        <f t="shared" si="10"/>
        <v>2045</v>
      </c>
      <c r="D333" t="str">
        <f t="shared" si="11"/>
        <v>PASTRAROATRULGTRSHCONVGAS_EX</v>
      </c>
      <c r="E333" t="str">
        <f>_xlfn.XLOOKUP(D333,'NZ50-5_tech_groups'!A:A,'NZ50-5_tech_groups'!B:B)</f>
        <v>NZ50-TRA-5-PASTRA-ROATRULGTRSH</v>
      </c>
      <c r="F333">
        <f>VLOOKUP(D333,'Technology share'!F:Q,HLOOKUP(C333,'Technology share'!$H$1:$Q$2,2,FALSE),FALSE)</f>
        <v>0</v>
      </c>
    </row>
    <row r="334" spans="1:6" hidden="1" x14ac:dyDescent="0.25">
      <c r="A334">
        <f t="shared" si="9"/>
        <v>0</v>
      </c>
      <c r="B334" t="s">
        <v>0</v>
      </c>
      <c r="C334">
        <f t="shared" si="10"/>
        <v>2045</v>
      </c>
      <c r="D334" t="str">
        <f t="shared" si="11"/>
        <v>PASTRAROATRULGTRSHCONVDSL_EX</v>
      </c>
      <c r="E334" t="str">
        <f>_xlfn.XLOOKUP(D334,'NZ50-5_tech_groups'!A:A,'NZ50-5_tech_groups'!B:B)</f>
        <v>NZ50-TRA-5-PASTRA-ROATRULGTRSH</v>
      </c>
      <c r="F334">
        <f>VLOOKUP(D334,'Technology share'!F:Q,HLOOKUP(C334,'Technology share'!$H$1:$Q$2,2,FALSE),FALSE)</f>
        <v>0</v>
      </c>
    </row>
    <row r="335" spans="1:6" hidden="1" x14ac:dyDescent="0.25">
      <c r="A335">
        <f t="shared" si="9"/>
        <v>0</v>
      </c>
      <c r="B335" t="s">
        <v>0</v>
      </c>
      <c r="C335">
        <f t="shared" si="10"/>
        <v>2045</v>
      </c>
      <c r="D335" t="str">
        <f t="shared" si="11"/>
        <v>PASTRAROATRULGTRSHCONVPRO_EX</v>
      </c>
      <c r="E335" t="str">
        <f>_xlfn.XLOOKUP(D335,'NZ50-5_tech_groups'!A:A,'NZ50-5_tech_groups'!B:B)</f>
        <v>NZ50-TRA-5-PASTRA-ROATRULGTRSH</v>
      </c>
      <c r="F335">
        <f>VLOOKUP(D335,'Technology share'!F:Q,HLOOKUP(C335,'Technology share'!$H$1:$Q$2,2,FALSE),FALSE)</f>
        <v>0</v>
      </c>
    </row>
    <row r="336" spans="1:6" x14ac:dyDescent="0.25">
      <c r="A336">
        <f t="shared" si="9"/>
        <v>1</v>
      </c>
      <c r="B336" t="s">
        <v>0</v>
      </c>
      <c r="C336">
        <f t="shared" si="10"/>
        <v>2045</v>
      </c>
      <c r="D336" t="str">
        <f t="shared" si="11"/>
        <v>PASTRAROATRULGTRSHBEV320BELC____23</v>
      </c>
      <c r="E336" t="str">
        <f>_xlfn.XLOOKUP(D336,'NZ50-5_tech_groups'!A:A,'NZ50-5_tech_groups'!B:B)</f>
        <v>NZ50-TRA-5-PASTRA-ROATRULGTRSH</v>
      </c>
      <c r="F336">
        <f>VLOOKUP(D336,'Technology share'!F:Q,HLOOKUP(C336,'Technology share'!$H$1:$Q$2,2,FALSE),FALSE)</f>
        <v>0.23636363636363636</v>
      </c>
    </row>
    <row r="337" spans="1:6" x14ac:dyDescent="0.25">
      <c r="A337">
        <f t="shared" si="9"/>
        <v>1</v>
      </c>
      <c r="B337" t="s">
        <v>0</v>
      </c>
      <c r="C337">
        <f t="shared" si="10"/>
        <v>2045</v>
      </c>
      <c r="D337" t="str">
        <f t="shared" si="11"/>
        <v>PASTRAROATRULGTRSHBEV480BELC____23</v>
      </c>
      <c r="E337" t="str">
        <f>_xlfn.XLOOKUP(D337,'NZ50-5_tech_groups'!A:A,'NZ50-5_tech_groups'!B:B)</f>
        <v>NZ50-TRA-5-PASTRA-ROATRULGTRSH</v>
      </c>
      <c r="F337">
        <f>VLOOKUP(D337,'Technology share'!F:Q,HLOOKUP(C337,'Technology share'!$H$1:$Q$2,2,FALSE),FALSE)</f>
        <v>0.23636363636363636</v>
      </c>
    </row>
    <row r="338" spans="1:6" x14ac:dyDescent="0.25">
      <c r="A338">
        <f t="shared" si="9"/>
        <v>1</v>
      </c>
      <c r="B338" t="s">
        <v>0</v>
      </c>
      <c r="C338">
        <f t="shared" si="10"/>
        <v>2045</v>
      </c>
      <c r="D338" t="str">
        <f t="shared" si="11"/>
        <v>PASTRAROATRULGTRSHBEV640BELC____23</v>
      </c>
      <c r="E338" t="str">
        <f>_xlfn.XLOOKUP(D338,'NZ50-5_tech_groups'!A:A,'NZ50-5_tech_groups'!B:B)</f>
        <v>NZ50-TRA-5-PASTRA-ROATRULGTRSH</v>
      </c>
      <c r="F338">
        <f>VLOOKUP(D338,'Technology share'!F:Q,HLOOKUP(C338,'Technology share'!$H$1:$Q$2,2,FALSE),FALSE)</f>
        <v>0.23636363636363636</v>
      </c>
    </row>
    <row r="339" spans="1:6" hidden="1" x14ac:dyDescent="0.25">
      <c r="A339">
        <f t="shared" si="9"/>
        <v>0</v>
      </c>
      <c r="B339" t="s">
        <v>0</v>
      </c>
      <c r="C339">
        <f t="shared" si="10"/>
        <v>2045</v>
      </c>
      <c r="D339" t="str">
        <f t="shared" si="11"/>
        <v>PASTRAROATRULGTRSHCELLHH2____23</v>
      </c>
      <c r="E339" t="str">
        <f>_xlfn.XLOOKUP(D339,'NZ50-5_tech_groups'!A:A,'NZ50-5_tech_groups'!B:B)</f>
        <v>NZ50-TRA-5-PASTRA-ROATRULGTRSH</v>
      </c>
      <c r="F339">
        <f>VLOOKUP(D339,'Technology share'!F:Q,HLOOKUP(C339,'Technology share'!$H$1:$Q$2,2,FALSE),FALSE)</f>
        <v>0</v>
      </c>
    </row>
    <row r="340" spans="1:6" hidden="1" x14ac:dyDescent="0.25">
      <c r="A340">
        <f t="shared" si="9"/>
        <v>0</v>
      </c>
      <c r="B340" t="s">
        <v>0</v>
      </c>
      <c r="C340">
        <f t="shared" si="10"/>
        <v>2045</v>
      </c>
      <c r="D340" t="str">
        <f t="shared" si="11"/>
        <v>PASTRAROATRULGTRSHCONVDSL____16</v>
      </c>
      <c r="E340" t="str">
        <f>_xlfn.XLOOKUP(D340,'NZ50-5_tech_groups'!A:A,'NZ50-5_tech_groups'!B:B)</f>
        <v>NZ50-TRA-5-PASTRA-ROATRULGTRSH</v>
      </c>
      <c r="F340">
        <f>VLOOKUP(D340,'Technology share'!F:Q,HLOOKUP(C340,'Technology share'!$H$1:$Q$2,2,FALSE),FALSE)</f>
        <v>0</v>
      </c>
    </row>
    <row r="341" spans="1:6" hidden="1" x14ac:dyDescent="0.25">
      <c r="A341">
        <f t="shared" si="9"/>
        <v>0</v>
      </c>
      <c r="B341" t="s">
        <v>0</v>
      </c>
      <c r="C341">
        <f t="shared" si="10"/>
        <v>2045</v>
      </c>
      <c r="D341" t="str">
        <f t="shared" si="11"/>
        <v>PASTRAROATRULGTRSHCONVDSL____23</v>
      </c>
      <c r="E341" t="str">
        <f>_xlfn.XLOOKUP(D341,'NZ50-5_tech_groups'!A:A,'NZ50-5_tech_groups'!B:B)</f>
        <v>NZ50-TRA-5-PASTRA-ROATRULGTRSH</v>
      </c>
      <c r="F341">
        <f>VLOOKUP(D341,'Technology share'!F:Q,HLOOKUP(C341,'Technology share'!$H$1:$Q$2,2,FALSE),FALSE)</f>
        <v>0</v>
      </c>
    </row>
    <row r="342" spans="1:6" hidden="1" x14ac:dyDescent="0.25">
      <c r="A342">
        <f t="shared" si="9"/>
        <v>0</v>
      </c>
      <c r="B342" t="s">
        <v>0</v>
      </c>
      <c r="C342">
        <f t="shared" si="10"/>
        <v>2045</v>
      </c>
      <c r="D342" t="str">
        <f t="shared" si="11"/>
        <v>PASTRAROATRULGTRSHCONVGAS____16</v>
      </c>
      <c r="E342" t="str">
        <f>_xlfn.XLOOKUP(D342,'NZ50-5_tech_groups'!A:A,'NZ50-5_tech_groups'!B:B)</f>
        <v>NZ50-TRA-5-PASTRA-ROATRULGTRSH</v>
      </c>
      <c r="F342">
        <f>VLOOKUP(D342,'Technology share'!F:Q,HLOOKUP(C342,'Technology share'!$H$1:$Q$2,2,FALSE),FALSE)</f>
        <v>0</v>
      </c>
    </row>
    <row r="343" spans="1:6" hidden="1" x14ac:dyDescent="0.25">
      <c r="A343">
        <f t="shared" si="9"/>
        <v>0</v>
      </c>
      <c r="B343" t="s">
        <v>0</v>
      </c>
      <c r="C343">
        <f t="shared" si="10"/>
        <v>2045</v>
      </c>
      <c r="D343" t="str">
        <f t="shared" si="11"/>
        <v>PASTRAROATRULGTRSHCONVGAS____23</v>
      </c>
      <c r="E343" t="str">
        <f>_xlfn.XLOOKUP(D343,'NZ50-5_tech_groups'!A:A,'NZ50-5_tech_groups'!B:B)</f>
        <v>NZ50-TRA-5-PASTRA-ROATRULGTRSH</v>
      </c>
      <c r="F343">
        <f>VLOOKUP(D343,'Technology share'!F:Q,HLOOKUP(C343,'Technology share'!$H$1:$Q$2,2,FALSE),FALSE)</f>
        <v>0</v>
      </c>
    </row>
    <row r="344" spans="1:6" hidden="1" x14ac:dyDescent="0.25">
      <c r="A344">
        <f t="shared" si="9"/>
        <v>0</v>
      </c>
      <c r="B344" t="s">
        <v>0</v>
      </c>
      <c r="C344">
        <f t="shared" si="10"/>
        <v>2045</v>
      </c>
      <c r="D344" t="str">
        <f t="shared" si="11"/>
        <v>PASTRAROATRULGTRSHCONVNGA____16</v>
      </c>
      <c r="E344" t="str">
        <f>_xlfn.XLOOKUP(D344,'NZ50-5_tech_groups'!A:A,'NZ50-5_tech_groups'!B:B)</f>
        <v>NZ50-TRA-5-PASTRA-ROATRULGTRSH</v>
      </c>
      <c r="F344">
        <f>VLOOKUP(D344,'Technology share'!F:Q,HLOOKUP(C344,'Technology share'!$H$1:$Q$2,2,FALSE),FALSE)</f>
        <v>0</v>
      </c>
    </row>
    <row r="345" spans="1:6" hidden="1" x14ac:dyDescent="0.25">
      <c r="A345">
        <f t="shared" si="9"/>
        <v>0</v>
      </c>
      <c r="B345" t="s">
        <v>0</v>
      </c>
      <c r="C345">
        <f t="shared" si="10"/>
        <v>2045</v>
      </c>
      <c r="D345" t="str">
        <f t="shared" si="11"/>
        <v>PASTRAROATRULGTRSHCONVNGA____23</v>
      </c>
      <c r="E345" t="str">
        <f>_xlfn.XLOOKUP(D345,'NZ50-5_tech_groups'!A:A,'NZ50-5_tech_groups'!B:B)</f>
        <v>NZ50-TRA-5-PASTRA-ROATRULGTRSH</v>
      </c>
      <c r="F345">
        <f>VLOOKUP(D345,'Technology share'!F:Q,HLOOKUP(C345,'Technology share'!$H$1:$Q$2,2,FALSE),FALSE)</f>
        <v>0</v>
      </c>
    </row>
    <row r="346" spans="1:6" hidden="1" x14ac:dyDescent="0.25">
      <c r="A346">
        <f t="shared" si="9"/>
        <v>0</v>
      </c>
      <c r="B346" t="s">
        <v>0</v>
      </c>
      <c r="C346">
        <f t="shared" si="10"/>
        <v>2045</v>
      </c>
      <c r="D346" t="str">
        <f t="shared" si="11"/>
        <v>PASTRAROATRULGTRSHCONVNGABIF_23</v>
      </c>
      <c r="E346" t="str">
        <f>_xlfn.XLOOKUP(D346,'NZ50-5_tech_groups'!A:A,'NZ50-5_tech_groups'!B:B)</f>
        <v>NZ50-TRA-5-PASTRA-ROATRULGTRSH</v>
      </c>
      <c r="F346">
        <f>VLOOKUP(D346,'Technology share'!F:Q,HLOOKUP(C346,'Technology share'!$H$1:$Q$2,2,FALSE),FALSE)</f>
        <v>0</v>
      </c>
    </row>
    <row r="347" spans="1:6" hidden="1" x14ac:dyDescent="0.25">
      <c r="A347">
        <f t="shared" si="9"/>
        <v>0</v>
      </c>
      <c r="B347" t="s">
        <v>0</v>
      </c>
      <c r="C347">
        <f t="shared" si="10"/>
        <v>2045</v>
      </c>
      <c r="D347" t="str">
        <f t="shared" si="11"/>
        <v>PASTRAROATRULGTRSHCONVPRO____16</v>
      </c>
      <c r="E347" t="str">
        <f>_xlfn.XLOOKUP(D347,'NZ50-5_tech_groups'!A:A,'NZ50-5_tech_groups'!B:B)</f>
        <v>NZ50-TRA-5-PASTRA-ROATRULGTRSH</v>
      </c>
      <c r="F347">
        <f>VLOOKUP(D347,'Technology share'!F:Q,HLOOKUP(C347,'Technology share'!$H$1:$Q$2,2,FALSE),FALSE)</f>
        <v>0</v>
      </c>
    </row>
    <row r="348" spans="1:6" hidden="1" x14ac:dyDescent="0.25">
      <c r="A348">
        <f t="shared" si="9"/>
        <v>0</v>
      </c>
      <c r="B348" t="s">
        <v>0</v>
      </c>
      <c r="C348">
        <f t="shared" si="10"/>
        <v>2045</v>
      </c>
      <c r="D348" t="str">
        <f t="shared" si="11"/>
        <v>PASTRAROATRULGTRSHCONVPRO____23</v>
      </c>
      <c r="E348" t="str">
        <f>_xlfn.XLOOKUP(D348,'NZ50-5_tech_groups'!A:A,'NZ50-5_tech_groups'!B:B)</f>
        <v>NZ50-TRA-5-PASTRA-ROATRULGTRSH</v>
      </c>
      <c r="F348">
        <f>VLOOKUP(D348,'Technology share'!F:Q,HLOOKUP(C348,'Technology share'!$H$1:$Q$2,2,FALSE),FALSE)</f>
        <v>0</v>
      </c>
    </row>
    <row r="349" spans="1:6" hidden="1" x14ac:dyDescent="0.25">
      <c r="A349">
        <f t="shared" si="9"/>
        <v>0</v>
      </c>
      <c r="B349" t="s">
        <v>0</v>
      </c>
      <c r="C349">
        <f t="shared" si="10"/>
        <v>2045</v>
      </c>
      <c r="D349" t="str">
        <f t="shared" si="11"/>
        <v>PASTRAROATRULGTRSHCONVPROBIF_23</v>
      </c>
      <c r="E349" t="str">
        <f>_xlfn.XLOOKUP(D349,'NZ50-5_tech_groups'!A:A,'NZ50-5_tech_groups'!B:B)</f>
        <v>NZ50-TRA-5-PASTRA-ROATRULGTRSH</v>
      </c>
      <c r="F349">
        <f>VLOOKUP(D349,'Technology share'!F:Q,HLOOKUP(C349,'Technology share'!$H$1:$Q$2,2,FALSE),FALSE)</f>
        <v>0</v>
      </c>
    </row>
    <row r="350" spans="1:6" hidden="1" x14ac:dyDescent="0.25">
      <c r="A350">
        <f t="shared" si="9"/>
        <v>0</v>
      </c>
      <c r="B350" t="s">
        <v>0</v>
      </c>
      <c r="C350">
        <f t="shared" si="10"/>
        <v>2045</v>
      </c>
      <c r="D350" t="str">
        <f t="shared" si="11"/>
        <v>PASTRAROATRULGTRSHCONVRDSL____23</v>
      </c>
      <c r="E350" t="str">
        <f>_xlfn.XLOOKUP(D350,'NZ50-5_tech_groups'!A:A,'NZ50-5_tech_groups'!B:B)</f>
        <v>NZ50-TRA-5-PASTRA-ROATRULGTRSH</v>
      </c>
      <c r="F350">
        <f>VLOOKUP(D350,'Technology share'!F:Q,HLOOKUP(C350,'Technology share'!$H$1:$Q$2,2,FALSE),FALSE)</f>
        <v>0</v>
      </c>
    </row>
    <row r="351" spans="1:6" hidden="1" x14ac:dyDescent="0.25">
      <c r="A351">
        <f t="shared" si="9"/>
        <v>0</v>
      </c>
      <c r="B351" t="s">
        <v>0</v>
      </c>
      <c r="C351">
        <f t="shared" si="10"/>
        <v>2045</v>
      </c>
      <c r="D351" t="str">
        <f t="shared" si="11"/>
        <v>PASTRAROATRULGTRSHHYBDSL____23</v>
      </c>
      <c r="E351" t="str">
        <f>_xlfn.XLOOKUP(D351,'NZ50-5_tech_groups'!A:A,'NZ50-5_tech_groups'!B:B)</f>
        <v>NZ50-TRA-5-PASTRA-ROATRULGTRSH</v>
      </c>
      <c r="F351">
        <f>VLOOKUP(D351,'Technology share'!F:Q,HLOOKUP(C351,'Technology share'!$H$1:$Q$2,2,FALSE),FALSE)</f>
        <v>0</v>
      </c>
    </row>
    <row r="352" spans="1:6" hidden="1" x14ac:dyDescent="0.25">
      <c r="A352">
        <f t="shared" si="9"/>
        <v>0</v>
      </c>
      <c r="B352" t="s">
        <v>0</v>
      </c>
      <c r="C352">
        <f t="shared" si="10"/>
        <v>2045</v>
      </c>
      <c r="D352" t="str">
        <f t="shared" si="11"/>
        <v>PASTRAROATRULGTRSHHYBGAS____23</v>
      </c>
      <c r="E352" t="str">
        <f>_xlfn.XLOOKUP(D352,'NZ50-5_tech_groups'!A:A,'NZ50-5_tech_groups'!B:B)</f>
        <v>NZ50-TRA-5-PASTRA-ROATRULGTRSH</v>
      </c>
      <c r="F352">
        <f>VLOOKUP(D352,'Technology share'!F:Q,HLOOKUP(C352,'Technology share'!$H$1:$Q$2,2,FALSE),FALSE)</f>
        <v>0</v>
      </c>
    </row>
    <row r="353" spans="1:6" hidden="1" x14ac:dyDescent="0.25">
      <c r="A353">
        <f t="shared" si="9"/>
        <v>0</v>
      </c>
      <c r="B353" t="s">
        <v>0</v>
      </c>
      <c r="C353">
        <f t="shared" si="10"/>
        <v>2045</v>
      </c>
      <c r="D353" t="str">
        <f t="shared" si="11"/>
        <v>PASTRAROATRULGTRSHHYBRDSL____23</v>
      </c>
      <c r="E353" t="str">
        <f>_xlfn.XLOOKUP(D353,'NZ50-5_tech_groups'!A:A,'NZ50-5_tech_groups'!B:B)</f>
        <v>NZ50-TRA-5-PASTRA-ROATRULGTRSH</v>
      </c>
      <c r="F353">
        <f>VLOOKUP(D353,'Technology share'!F:Q,HLOOKUP(C353,'Technology share'!$H$1:$Q$2,2,FALSE),FALSE)</f>
        <v>0</v>
      </c>
    </row>
    <row r="354" spans="1:6" hidden="1" x14ac:dyDescent="0.25">
      <c r="A354">
        <f t="shared" si="9"/>
        <v>0</v>
      </c>
      <c r="B354" t="s">
        <v>0</v>
      </c>
      <c r="C354">
        <f t="shared" si="10"/>
        <v>2045</v>
      </c>
      <c r="D354" t="str">
        <f t="shared" si="11"/>
        <v>PASTRAROATRULGTRSHPHEVGASELC_23</v>
      </c>
      <c r="E354" t="str">
        <f>_xlfn.XLOOKUP(D354,'NZ50-5_tech_groups'!A:A,'NZ50-5_tech_groups'!B:B)</f>
        <v>NZ50-TRA-5-PASTRA-ROATRULGTRSH</v>
      </c>
      <c r="F354">
        <f>VLOOKUP(D354,'Technology share'!F:Q,HLOOKUP(C354,'Technology share'!$H$1:$Q$2,2,FALSE),FALSE)</f>
        <v>0</v>
      </c>
    </row>
    <row r="355" spans="1:6" hidden="1" x14ac:dyDescent="0.25">
      <c r="A355">
        <f t="shared" si="9"/>
        <v>0</v>
      </c>
      <c r="B355" t="s">
        <v>0</v>
      </c>
      <c r="C355">
        <f t="shared" si="10"/>
        <v>2045</v>
      </c>
      <c r="D355" t="str">
        <f t="shared" si="11"/>
        <v>PASTRAROATRULGTTAXCONVNGA_EX</v>
      </c>
      <c r="E355" t="str">
        <f>_xlfn.XLOOKUP(D355,'NZ50-5_tech_groups'!A:A,'NZ50-5_tech_groups'!B:B)</f>
        <v>NZ50-TRA-5-PASTRA-ROATRULGTTAX</v>
      </c>
      <c r="F355">
        <f>VLOOKUP(D355,'Technology share'!F:Q,HLOOKUP(C355,'Technology share'!$H$1:$Q$2,2,FALSE),FALSE)</f>
        <v>0</v>
      </c>
    </row>
    <row r="356" spans="1:6" hidden="1" x14ac:dyDescent="0.25">
      <c r="A356">
        <f t="shared" si="9"/>
        <v>0</v>
      </c>
      <c r="B356" t="s">
        <v>0</v>
      </c>
      <c r="C356">
        <f t="shared" si="10"/>
        <v>2045</v>
      </c>
      <c r="D356" t="str">
        <f t="shared" si="11"/>
        <v>PASTRAROATRULGTTAXCONVGAS_EX</v>
      </c>
      <c r="E356" t="str">
        <f>_xlfn.XLOOKUP(D356,'NZ50-5_tech_groups'!A:A,'NZ50-5_tech_groups'!B:B)</f>
        <v>NZ50-TRA-5-PASTRA-ROATRULGTTAX</v>
      </c>
      <c r="F356">
        <f>VLOOKUP(D356,'Technology share'!F:Q,HLOOKUP(C356,'Technology share'!$H$1:$Q$2,2,FALSE),FALSE)</f>
        <v>0</v>
      </c>
    </row>
    <row r="357" spans="1:6" hidden="1" x14ac:dyDescent="0.25">
      <c r="A357">
        <f t="shared" si="9"/>
        <v>0</v>
      </c>
      <c r="B357" t="s">
        <v>0</v>
      </c>
      <c r="C357">
        <f t="shared" si="10"/>
        <v>2045</v>
      </c>
      <c r="D357" t="str">
        <f t="shared" si="11"/>
        <v>PASTRAROATRULGTTAXCONVDSL_EX</v>
      </c>
      <c r="E357" t="str">
        <f>_xlfn.XLOOKUP(D357,'NZ50-5_tech_groups'!A:A,'NZ50-5_tech_groups'!B:B)</f>
        <v>NZ50-TRA-5-PASTRA-ROATRULGTTAX</v>
      </c>
      <c r="F357">
        <f>VLOOKUP(D357,'Technology share'!F:Q,HLOOKUP(C357,'Technology share'!$H$1:$Q$2,2,FALSE),FALSE)</f>
        <v>0</v>
      </c>
    </row>
    <row r="358" spans="1:6" hidden="1" x14ac:dyDescent="0.25">
      <c r="A358">
        <f t="shared" si="9"/>
        <v>0</v>
      </c>
      <c r="B358" t="s">
        <v>0</v>
      </c>
      <c r="C358">
        <f t="shared" si="10"/>
        <v>2045</v>
      </c>
      <c r="D358" t="str">
        <f t="shared" si="11"/>
        <v>PASTRAROATRULGTTAXCONVPRO_EX</v>
      </c>
      <c r="E358" t="str">
        <f>_xlfn.XLOOKUP(D358,'NZ50-5_tech_groups'!A:A,'NZ50-5_tech_groups'!B:B)</f>
        <v>NZ50-TRA-5-PASTRA-ROATRULGTTAX</v>
      </c>
      <c r="F358">
        <f>VLOOKUP(D358,'Technology share'!F:Q,HLOOKUP(C358,'Technology share'!$H$1:$Q$2,2,FALSE),FALSE)</f>
        <v>0</v>
      </c>
    </row>
    <row r="359" spans="1:6" x14ac:dyDescent="0.25">
      <c r="A359">
        <f t="shared" si="9"/>
        <v>1</v>
      </c>
      <c r="B359" t="s">
        <v>0</v>
      </c>
      <c r="C359">
        <f t="shared" si="10"/>
        <v>2045</v>
      </c>
      <c r="D359" t="str">
        <f t="shared" si="11"/>
        <v>PASTRAROATRULGTTAXBEV320BELC____23</v>
      </c>
      <c r="E359" t="str">
        <f>_xlfn.XLOOKUP(D359,'NZ50-5_tech_groups'!A:A,'NZ50-5_tech_groups'!B:B)</f>
        <v>NZ50-TRA-5-PASTRA-ROATRULGTTAX</v>
      </c>
      <c r="F359">
        <f>VLOOKUP(D359,'Technology share'!F:Q,HLOOKUP(C359,'Technology share'!$H$1:$Q$2,2,FALSE),FALSE)</f>
        <v>0.23636363636363636</v>
      </c>
    </row>
    <row r="360" spans="1:6" x14ac:dyDescent="0.25">
      <c r="A360">
        <f t="shared" si="9"/>
        <v>1</v>
      </c>
      <c r="B360" t="s">
        <v>0</v>
      </c>
      <c r="C360">
        <f t="shared" si="10"/>
        <v>2045</v>
      </c>
      <c r="D360" t="str">
        <f t="shared" si="11"/>
        <v>PASTRAROATRULGTTAXBEV480BELC____23</v>
      </c>
      <c r="E360" t="str">
        <f>_xlfn.XLOOKUP(D360,'NZ50-5_tech_groups'!A:A,'NZ50-5_tech_groups'!B:B)</f>
        <v>NZ50-TRA-5-PASTRA-ROATRULGTTAX</v>
      </c>
      <c r="F360">
        <f>VLOOKUP(D360,'Technology share'!F:Q,HLOOKUP(C360,'Technology share'!$H$1:$Q$2,2,FALSE),FALSE)</f>
        <v>0.23636363636363636</v>
      </c>
    </row>
    <row r="361" spans="1:6" x14ac:dyDescent="0.25">
      <c r="A361">
        <f t="shared" si="9"/>
        <v>1</v>
      </c>
      <c r="B361" t="s">
        <v>0</v>
      </c>
      <c r="C361">
        <f t="shared" si="10"/>
        <v>2045</v>
      </c>
      <c r="D361" t="str">
        <f t="shared" si="11"/>
        <v>PASTRAROATRULGTTAXBEV640BELC____23</v>
      </c>
      <c r="E361" t="str">
        <f>_xlfn.XLOOKUP(D361,'NZ50-5_tech_groups'!A:A,'NZ50-5_tech_groups'!B:B)</f>
        <v>NZ50-TRA-5-PASTRA-ROATRULGTTAX</v>
      </c>
      <c r="F361">
        <f>VLOOKUP(D361,'Technology share'!F:Q,HLOOKUP(C361,'Technology share'!$H$1:$Q$2,2,FALSE),FALSE)</f>
        <v>0.23636363636363636</v>
      </c>
    </row>
    <row r="362" spans="1:6" hidden="1" x14ac:dyDescent="0.25">
      <c r="A362">
        <f t="shared" si="9"/>
        <v>0</v>
      </c>
      <c r="B362" t="s">
        <v>0</v>
      </c>
      <c r="C362">
        <f t="shared" si="10"/>
        <v>2045</v>
      </c>
      <c r="D362" t="str">
        <f t="shared" si="11"/>
        <v>PASTRAROATRULGTTAXCELLHH2____23</v>
      </c>
      <c r="E362" t="str">
        <f>_xlfn.XLOOKUP(D362,'NZ50-5_tech_groups'!A:A,'NZ50-5_tech_groups'!B:B)</f>
        <v>NZ50-TRA-5-PASTRA-ROATRULGTTAX</v>
      </c>
      <c r="F362">
        <f>VLOOKUP(D362,'Technology share'!F:Q,HLOOKUP(C362,'Technology share'!$H$1:$Q$2,2,FALSE),FALSE)</f>
        <v>0</v>
      </c>
    </row>
    <row r="363" spans="1:6" hidden="1" x14ac:dyDescent="0.25">
      <c r="A363">
        <f t="shared" si="9"/>
        <v>0</v>
      </c>
      <c r="B363" t="s">
        <v>0</v>
      </c>
      <c r="C363">
        <f t="shared" si="10"/>
        <v>2045</v>
      </c>
      <c r="D363" t="str">
        <f t="shared" si="11"/>
        <v>PASTRAROATRULGTTAXCONVDSL____16</v>
      </c>
      <c r="E363" t="str">
        <f>_xlfn.XLOOKUP(D363,'NZ50-5_tech_groups'!A:A,'NZ50-5_tech_groups'!B:B)</f>
        <v>NZ50-TRA-5-PASTRA-ROATRULGTTAX</v>
      </c>
      <c r="F363">
        <f>VLOOKUP(D363,'Technology share'!F:Q,HLOOKUP(C363,'Technology share'!$H$1:$Q$2,2,FALSE),FALSE)</f>
        <v>0</v>
      </c>
    </row>
    <row r="364" spans="1:6" hidden="1" x14ac:dyDescent="0.25">
      <c r="A364">
        <f t="shared" si="9"/>
        <v>0</v>
      </c>
      <c r="B364" t="s">
        <v>0</v>
      </c>
      <c r="C364">
        <f t="shared" si="10"/>
        <v>2045</v>
      </c>
      <c r="D364" t="str">
        <f t="shared" si="11"/>
        <v>PASTRAROATRULGTTAXCONVDSL____23</v>
      </c>
      <c r="E364" t="str">
        <f>_xlfn.XLOOKUP(D364,'NZ50-5_tech_groups'!A:A,'NZ50-5_tech_groups'!B:B)</f>
        <v>NZ50-TRA-5-PASTRA-ROATRULGTTAX</v>
      </c>
      <c r="F364">
        <f>VLOOKUP(D364,'Technology share'!F:Q,HLOOKUP(C364,'Technology share'!$H$1:$Q$2,2,FALSE),FALSE)</f>
        <v>0</v>
      </c>
    </row>
    <row r="365" spans="1:6" hidden="1" x14ac:dyDescent="0.25">
      <c r="A365">
        <f t="shared" si="9"/>
        <v>0</v>
      </c>
      <c r="B365" t="s">
        <v>0</v>
      </c>
      <c r="C365">
        <f t="shared" si="10"/>
        <v>2045</v>
      </c>
      <c r="D365" t="str">
        <f t="shared" si="11"/>
        <v>PASTRAROATRULGTTAXCONVGAS____16</v>
      </c>
      <c r="E365" t="str">
        <f>_xlfn.XLOOKUP(D365,'NZ50-5_tech_groups'!A:A,'NZ50-5_tech_groups'!B:B)</f>
        <v>NZ50-TRA-5-PASTRA-ROATRULGTTAX</v>
      </c>
      <c r="F365">
        <f>VLOOKUP(D365,'Technology share'!F:Q,HLOOKUP(C365,'Technology share'!$H$1:$Q$2,2,FALSE),FALSE)</f>
        <v>0</v>
      </c>
    </row>
    <row r="366" spans="1:6" hidden="1" x14ac:dyDescent="0.25">
      <c r="A366">
        <f t="shared" si="9"/>
        <v>0</v>
      </c>
      <c r="B366" t="s">
        <v>0</v>
      </c>
      <c r="C366">
        <f t="shared" si="10"/>
        <v>2045</v>
      </c>
      <c r="D366" t="str">
        <f t="shared" si="11"/>
        <v>PASTRAROATRULGTTAXCONVGAS____23</v>
      </c>
      <c r="E366" t="str">
        <f>_xlfn.XLOOKUP(D366,'NZ50-5_tech_groups'!A:A,'NZ50-5_tech_groups'!B:B)</f>
        <v>NZ50-TRA-5-PASTRA-ROATRULGTTAX</v>
      </c>
      <c r="F366">
        <f>VLOOKUP(D366,'Technology share'!F:Q,HLOOKUP(C366,'Technology share'!$H$1:$Q$2,2,FALSE),FALSE)</f>
        <v>0</v>
      </c>
    </row>
    <row r="367" spans="1:6" hidden="1" x14ac:dyDescent="0.25">
      <c r="A367">
        <f t="shared" si="9"/>
        <v>0</v>
      </c>
      <c r="B367" t="s">
        <v>0</v>
      </c>
      <c r="C367">
        <f t="shared" si="10"/>
        <v>2045</v>
      </c>
      <c r="D367" t="str">
        <f t="shared" si="11"/>
        <v>PASTRAROATRULGTTAXCONVNGA____16</v>
      </c>
      <c r="E367" t="str">
        <f>_xlfn.XLOOKUP(D367,'NZ50-5_tech_groups'!A:A,'NZ50-5_tech_groups'!B:B)</f>
        <v>NZ50-TRA-5-PASTRA-ROATRULGTTAX</v>
      </c>
      <c r="F367">
        <f>VLOOKUP(D367,'Technology share'!F:Q,HLOOKUP(C367,'Technology share'!$H$1:$Q$2,2,FALSE),FALSE)</f>
        <v>0</v>
      </c>
    </row>
    <row r="368" spans="1:6" hidden="1" x14ac:dyDescent="0.25">
      <c r="A368">
        <f t="shared" si="9"/>
        <v>0</v>
      </c>
      <c r="B368" t="s">
        <v>0</v>
      </c>
      <c r="C368">
        <f t="shared" si="10"/>
        <v>2045</v>
      </c>
      <c r="D368" t="str">
        <f t="shared" si="11"/>
        <v>PASTRAROATRULGTTAXCONVNGA____23</v>
      </c>
      <c r="E368" t="str">
        <f>_xlfn.XLOOKUP(D368,'NZ50-5_tech_groups'!A:A,'NZ50-5_tech_groups'!B:B)</f>
        <v>NZ50-TRA-5-PASTRA-ROATRULGTTAX</v>
      </c>
      <c r="F368">
        <f>VLOOKUP(D368,'Technology share'!F:Q,HLOOKUP(C368,'Technology share'!$H$1:$Q$2,2,FALSE),FALSE)</f>
        <v>0</v>
      </c>
    </row>
    <row r="369" spans="1:6" hidden="1" x14ac:dyDescent="0.25">
      <c r="A369">
        <f t="shared" si="9"/>
        <v>0</v>
      </c>
      <c r="B369" t="s">
        <v>0</v>
      </c>
      <c r="C369">
        <f t="shared" si="10"/>
        <v>2045</v>
      </c>
      <c r="D369" t="str">
        <f t="shared" si="11"/>
        <v>PASTRAROATRULGTTAXCONVNGABIF_23</v>
      </c>
      <c r="E369" t="str">
        <f>_xlfn.XLOOKUP(D369,'NZ50-5_tech_groups'!A:A,'NZ50-5_tech_groups'!B:B)</f>
        <v>NZ50-TRA-5-PASTRA-ROATRULGTTAX</v>
      </c>
      <c r="F369">
        <f>VLOOKUP(D369,'Technology share'!F:Q,HLOOKUP(C369,'Technology share'!$H$1:$Q$2,2,FALSE),FALSE)</f>
        <v>0</v>
      </c>
    </row>
    <row r="370" spans="1:6" hidden="1" x14ac:dyDescent="0.25">
      <c r="A370">
        <f t="shared" si="9"/>
        <v>0</v>
      </c>
      <c r="B370" t="s">
        <v>0</v>
      </c>
      <c r="C370">
        <f t="shared" si="10"/>
        <v>2045</v>
      </c>
      <c r="D370" t="str">
        <f t="shared" si="11"/>
        <v>PASTRAROATRULGTTAXCONVPRO____16</v>
      </c>
      <c r="E370" t="str">
        <f>_xlfn.XLOOKUP(D370,'NZ50-5_tech_groups'!A:A,'NZ50-5_tech_groups'!B:B)</f>
        <v>NZ50-TRA-5-PASTRA-ROATRULGTTAX</v>
      </c>
      <c r="F370">
        <f>VLOOKUP(D370,'Technology share'!F:Q,HLOOKUP(C370,'Technology share'!$H$1:$Q$2,2,FALSE),FALSE)</f>
        <v>0</v>
      </c>
    </row>
    <row r="371" spans="1:6" hidden="1" x14ac:dyDescent="0.25">
      <c r="A371">
        <f t="shared" si="9"/>
        <v>0</v>
      </c>
      <c r="B371" t="s">
        <v>0</v>
      </c>
      <c r="C371">
        <f t="shared" si="10"/>
        <v>2045</v>
      </c>
      <c r="D371" t="str">
        <f t="shared" si="11"/>
        <v>PASTRAROATRULGTTAXCONVPRO____23</v>
      </c>
      <c r="E371" t="str">
        <f>_xlfn.XLOOKUP(D371,'NZ50-5_tech_groups'!A:A,'NZ50-5_tech_groups'!B:B)</f>
        <v>NZ50-TRA-5-PASTRA-ROATRULGTTAX</v>
      </c>
      <c r="F371">
        <f>VLOOKUP(D371,'Technology share'!F:Q,HLOOKUP(C371,'Technology share'!$H$1:$Q$2,2,FALSE),FALSE)</f>
        <v>0</v>
      </c>
    </row>
    <row r="372" spans="1:6" hidden="1" x14ac:dyDescent="0.25">
      <c r="A372">
        <f t="shared" si="9"/>
        <v>0</v>
      </c>
      <c r="B372" t="s">
        <v>0</v>
      </c>
      <c r="C372">
        <f t="shared" si="10"/>
        <v>2045</v>
      </c>
      <c r="D372" t="str">
        <f t="shared" si="11"/>
        <v>PASTRAROATRULGTTAXCONVPROBIF_23</v>
      </c>
      <c r="E372" t="str">
        <f>_xlfn.XLOOKUP(D372,'NZ50-5_tech_groups'!A:A,'NZ50-5_tech_groups'!B:B)</f>
        <v>NZ50-TRA-5-PASTRA-ROATRULGTTAX</v>
      </c>
      <c r="F372">
        <f>VLOOKUP(D372,'Technology share'!F:Q,HLOOKUP(C372,'Technology share'!$H$1:$Q$2,2,FALSE),FALSE)</f>
        <v>0</v>
      </c>
    </row>
    <row r="373" spans="1:6" hidden="1" x14ac:dyDescent="0.25">
      <c r="A373">
        <f t="shared" si="9"/>
        <v>0</v>
      </c>
      <c r="B373" t="s">
        <v>0</v>
      </c>
      <c r="C373">
        <f t="shared" si="10"/>
        <v>2045</v>
      </c>
      <c r="D373" t="str">
        <f t="shared" si="11"/>
        <v>PASTRAROATRULGTTAXCONVRDSL____23</v>
      </c>
      <c r="E373" t="str">
        <f>_xlfn.XLOOKUP(D373,'NZ50-5_tech_groups'!A:A,'NZ50-5_tech_groups'!B:B)</f>
        <v>NZ50-TRA-5-PASTRA-ROATRULGTTAX</v>
      </c>
      <c r="F373">
        <f>VLOOKUP(D373,'Technology share'!F:Q,HLOOKUP(C373,'Technology share'!$H$1:$Q$2,2,FALSE),FALSE)</f>
        <v>0</v>
      </c>
    </row>
    <row r="374" spans="1:6" hidden="1" x14ac:dyDescent="0.25">
      <c r="A374">
        <f t="shared" si="9"/>
        <v>0</v>
      </c>
      <c r="B374" t="s">
        <v>0</v>
      </c>
      <c r="C374">
        <f t="shared" si="10"/>
        <v>2045</v>
      </c>
      <c r="D374" t="str">
        <f t="shared" si="11"/>
        <v>PASTRAROATRULGTTAXHYBDSL____23</v>
      </c>
      <c r="E374" t="str">
        <f>_xlfn.XLOOKUP(D374,'NZ50-5_tech_groups'!A:A,'NZ50-5_tech_groups'!B:B)</f>
        <v>NZ50-TRA-5-PASTRA-ROATRULGTTAX</v>
      </c>
      <c r="F374">
        <f>VLOOKUP(D374,'Technology share'!F:Q,HLOOKUP(C374,'Technology share'!$H$1:$Q$2,2,FALSE),FALSE)</f>
        <v>0</v>
      </c>
    </row>
    <row r="375" spans="1:6" hidden="1" x14ac:dyDescent="0.25">
      <c r="A375">
        <f t="shared" si="9"/>
        <v>0</v>
      </c>
      <c r="B375" t="s">
        <v>0</v>
      </c>
      <c r="C375">
        <f t="shared" si="10"/>
        <v>2045</v>
      </c>
      <c r="D375" t="str">
        <f t="shared" si="11"/>
        <v>PASTRAROATRULGTTAXHYBGAS____23</v>
      </c>
      <c r="E375" t="str">
        <f>_xlfn.XLOOKUP(D375,'NZ50-5_tech_groups'!A:A,'NZ50-5_tech_groups'!B:B)</f>
        <v>NZ50-TRA-5-PASTRA-ROATRULGTTAX</v>
      </c>
      <c r="F375">
        <f>VLOOKUP(D375,'Technology share'!F:Q,HLOOKUP(C375,'Technology share'!$H$1:$Q$2,2,FALSE),FALSE)</f>
        <v>0</v>
      </c>
    </row>
    <row r="376" spans="1:6" hidden="1" x14ac:dyDescent="0.25">
      <c r="A376">
        <f t="shared" si="9"/>
        <v>0</v>
      </c>
      <c r="B376" t="s">
        <v>0</v>
      </c>
      <c r="C376">
        <f t="shared" si="10"/>
        <v>2045</v>
      </c>
      <c r="D376" t="str">
        <f t="shared" si="11"/>
        <v>PASTRAROATRULGTTAXHYBRDSL____23</v>
      </c>
      <c r="E376" t="str">
        <f>_xlfn.XLOOKUP(D376,'NZ50-5_tech_groups'!A:A,'NZ50-5_tech_groups'!B:B)</f>
        <v>NZ50-TRA-5-PASTRA-ROATRULGTTAX</v>
      </c>
      <c r="F376">
        <f>VLOOKUP(D376,'Technology share'!F:Q,HLOOKUP(C376,'Technology share'!$H$1:$Q$2,2,FALSE),FALSE)</f>
        <v>0</v>
      </c>
    </row>
    <row r="377" spans="1:6" hidden="1" x14ac:dyDescent="0.25">
      <c r="A377">
        <f t="shared" si="9"/>
        <v>0</v>
      </c>
      <c r="B377" t="s">
        <v>0</v>
      </c>
      <c r="C377">
        <f t="shared" si="10"/>
        <v>2045</v>
      </c>
      <c r="D377" t="str">
        <f t="shared" si="11"/>
        <v>PASTRAROATRULGTTAXPHEVGASELC_23</v>
      </c>
      <c r="E377" t="str">
        <f>_xlfn.XLOOKUP(D377,'NZ50-5_tech_groups'!A:A,'NZ50-5_tech_groups'!B:B)</f>
        <v>NZ50-TRA-5-PASTRA-ROATRULGTTAX</v>
      </c>
      <c r="F377">
        <f>VLOOKUP(D377,'Technology share'!F:Q,HLOOKUP(C377,'Technology share'!$H$1:$Q$2,2,FALSE),FALSE)</f>
        <v>0</v>
      </c>
    </row>
    <row r="378" spans="1:6" hidden="1" x14ac:dyDescent="0.25">
      <c r="A378">
        <f t="shared" si="9"/>
        <v>0</v>
      </c>
      <c r="B378" t="s">
        <v>0</v>
      </c>
      <c r="C378">
        <f t="shared" si="10"/>
        <v>2050</v>
      </c>
      <c r="D378" t="str">
        <f t="shared" si="11"/>
        <v>PASTRAROACAR___ADRCONVNGA_EX</v>
      </c>
      <c r="E378" t="str">
        <f>_xlfn.XLOOKUP(D378,'NZ50-5_tech_groups'!A:A,'NZ50-5_tech_groups'!B:B)</f>
        <v>NZ50-TRA-5-PASTRA-ROACAR___ADR</v>
      </c>
      <c r="F378">
        <f>VLOOKUP(D378,'Technology share'!F:Q,HLOOKUP(C378,'Technology share'!$H$1:$Q$2,2,FALSE),FALSE)</f>
        <v>0</v>
      </c>
    </row>
    <row r="379" spans="1:6" hidden="1" x14ac:dyDescent="0.25">
      <c r="A379">
        <f t="shared" si="9"/>
        <v>0</v>
      </c>
      <c r="B379" t="s">
        <v>0</v>
      </c>
      <c r="C379">
        <f t="shared" si="10"/>
        <v>2050</v>
      </c>
      <c r="D379" t="str">
        <f t="shared" si="11"/>
        <v>PASTRAROACAR___ADRCONVGAS_EX</v>
      </c>
      <c r="E379" t="str">
        <f>_xlfn.XLOOKUP(D379,'NZ50-5_tech_groups'!A:A,'NZ50-5_tech_groups'!B:B)</f>
        <v>NZ50-TRA-5-PASTRA-ROACAR___ADR</v>
      </c>
      <c r="F379">
        <f>VLOOKUP(D379,'Technology share'!F:Q,HLOOKUP(C379,'Technology share'!$H$1:$Q$2,2,FALSE),FALSE)</f>
        <v>0</v>
      </c>
    </row>
    <row r="380" spans="1:6" hidden="1" x14ac:dyDescent="0.25">
      <c r="A380">
        <f t="shared" si="9"/>
        <v>0</v>
      </c>
      <c r="B380" t="s">
        <v>0</v>
      </c>
      <c r="C380">
        <f t="shared" si="10"/>
        <v>2050</v>
      </c>
      <c r="D380" t="str">
        <f t="shared" si="11"/>
        <v>PASTRAROACAR___ADRCONVDSL_EX</v>
      </c>
      <c r="E380" t="str">
        <f>_xlfn.XLOOKUP(D380,'NZ50-5_tech_groups'!A:A,'NZ50-5_tech_groups'!B:B)</f>
        <v>NZ50-TRA-5-PASTRA-ROACAR___ADR</v>
      </c>
      <c r="F380">
        <f>VLOOKUP(D380,'Technology share'!F:Q,HLOOKUP(C380,'Technology share'!$H$1:$Q$2,2,FALSE),FALSE)</f>
        <v>0</v>
      </c>
    </row>
    <row r="381" spans="1:6" hidden="1" x14ac:dyDescent="0.25">
      <c r="A381">
        <f t="shared" si="9"/>
        <v>0</v>
      </c>
      <c r="B381" t="s">
        <v>0</v>
      </c>
      <c r="C381">
        <f t="shared" si="10"/>
        <v>2050</v>
      </c>
      <c r="D381" t="str">
        <f t="shared" si="11"/>
        <v>PASTRAROACAR___ADRCONVPRO_EX</v>
      </c>
      <c r="E381" t="str">
        <f>_xlfn.XLOOKUP(D381,'NZ50-5_tech_groups'!A:A,'NZ50-5_tech_groups'!B:B)</f>
        <v>NZ50-TRA-5-PASTRA-ROACAR___ADR</v>
      </c>
      <c r="F381">
        <f>VLOOKUP(D381,'Technology share'!F:Q,HLOOKUP(C381,'Technology share'!$H$1:$Q$2,2,FALSE),FALSE)</f>
        <v>0</v>
      </c>
    </row>
    <row r="382" spans="1:6" x14ac:dyDescent="0.25">
      <c r="A382">
        <f t="shared" si="9"/>
        <v>1</v>
      </c>
      <c r="B382" t="s">
        <v>0</v>
      </c>
      <c r="C382">
        <f t="shared" si="10"/>
        <v>2050</v>
      </c>
      <c r="D382" t="str">
        <f t="shared" si="11"/>
        <v>PASTRAROACAR___ADRBEV320BELC____23</v>
      </c>
      <c r="E382" t="str">
        <f>_xlfn.XLOOKUP(D382,'NZ50-5_tech_groups'!A:A,'NZ50-5_tech_groups'!B:B)</f>
        <v>NZ50-TRA-5-PASTRA-ROACAR___ADR</v>
      </c>
      <c r="F382">
        <f>VLOOKUP(D382,'Technology share'!F:Q,HLOOKUP(C382,'Technology share'!$H$1:$Q$2,2,FALSE),FALSE)</f>
        <v>0.32999999999999996</v>
      </c>
    </row>
    <row r="383" spans="1:6" x14ac:dyDescent="0.25">
      <c r="A383">
        <f t="shared" ref="A383:A446" si="12">IF(F383=0,0,1)</f>
        <v>1</v>
      </c>
      <c r="B383" t="s">
        <v>0</v>
      </c>
      <c r="C383">
        <f t="shared" ref="C383:C446" si="13">C195+5</f>
        <v>2050</v>
      </c>
      <c r="D383" t="str">
        <f t="shared" ref="D383:D446" si="14">D195</f>
        <v>PASTRAROACAR___ADRBEV480BELC____23</v>
      </c>
      <c r="E383" t="str">
        <f>_xlfn.XLOOKUP(D383,'NZ50-5_tech_groups'!A:A,'NZ50-5_tech_groups'!B:B)</f>
        <v>NZ50-TRA-5-PASTRA-ROACAR___ADR</v>
      </c>
      <c r="F383">
        <f>VLOOKUP(D383,'Technology share'!F:Q,HLOOKUP(C383,'Technology share'!$H$1:$Q$2,2,FALSE),FALSE)</f>
        <v>0.32999999999999996</v>
      </c>
    </row>
    <row r="384" spans="1:6" x14ac:dyDescent="0.25">
      <c r="A384">
        <f t="shared" si="12"/>
        <v>1</v>
      </c>
      <c r="B384" t="s">
        <v>0</v>
      </c>
      <c r="C384">
        <f t="shared" si="13"/>
        <v>2050</v>
      </c>
      <c r="D384" t="str">
        <f t="shared" si="14"/>
        <v>PASTRAROACAR___ADRBEV640BELC____23</v>
      </c>
      <c r="E384" t="str">
        <f>_xlfn.XLOOKUP(D384,'NZ50-5_tech_groups'!A:A,'NZ50-5_tech_groups'!B:B)</f>
        <v>NZ50-TRA-5-PASTRA-ROACAR___ADR</v>
      </c>
      <c r="F384">
        <f>VLOOKUP(D384,'Technology share'!F:Q,HLOOKUP(C384,'Technology share'!$H$1:$Q$2,2,FALSE),FALSE)</f>
        <v>0.32999999999999996</v>
      </c>
    </row>
    <row r="385" spans="1:6" hidden="1" x14ac:dyDescent="0.25">
      <c r="A385">
        <f t="shared" si="12"/>
        <v>0</v>
      </c>
      <c r="B385" t="s">
        <v>0</v>
      </c>
      <c r="C385">
        <f t="shared" si="13"/>
        <v>2050</v>
      </c>
      <c r="D385" t="str">
        <f t="shared" si="14"/>
        <v>PASTRAROACAR___ADRCELLHH2____23</v>
      </c>
      <c r="E385" t="str">
        <f>_xlfn.XLOOKUP(D385,'NZ50-5_tech_groups'!A:A,'NZ50-5_tech_groups'!B:B)</f>
        <v>NZ50-TRA-5-PASTRA-ROACAR___ADR</v>
      </c>
      <c r="F385">
        <f>VLOOKUP(D385,'Technology share'!F:Q,HLOOKUP(C385,'Technology share'!$H$1:$Q$2,2,FALSE),FALSE)</f>
        <v>0</v>
      </c>
    </row>
    <row r="386" spans="1:6" hidden="1" x14ac:dyDescent="0.25">
      <c r="A386">
        <f t="shared" si="12"/>
        <v>0</v>
      </c>
      <c r="B386" t="s">
        <v>0</v>
      </c>
      <c r="C386">
        <f t="shared" si="13"/>
        <v>2050</v>
      </c>
      <c r="D386" t="str">
        <f t="shared" si="14"/>
        <v>PASTRAROACAR___ADRCONVDSL____16</v>
      </c>
      <c r="E386" t="str">
        <f>_xlfn.XLOOKUP(D386,'NZ50-5_tech_groups'!A:A,'NZ50-5_tech_groups'!B:B)</f>
        <v>NZ50-TRA-5-PASTRA-ROACAR___ADR</v>
      </c>
      <c r="F386">
        <f>VLOOKUP(D386,'Technology share'!F:Q,HLOOKUP(C386,'Technology share'!$H$1:$Q$2,2,FALSE),FALSE)</f>
        <v>0</v>
      </c>
    </row>
    <row r="387" spans="1:6" hidden="1" x14ac:dyDescent="0.25">
      <c r="A387">
        <f t="shared" si="12"/>
        <v>0</v>
      </c>
      <c r="B387" t="s">
        <v>0</v>
      </c>
      <c r="C387">
        <f t="shared" si="13"/>
        <v>2050</v>
      </c>
      <c r="D387" t="str">
        <f t="shared" si="14"/>
        <v>PASTRAROACAR___ADRCONVDSL____23</v>
      </c>
      <c r="E387" t="str">
        <f>_xlfn.XLOOKUP(D387,'NZ50-5_tech_groups'!A:A,'NZ50-5_tech_groups'!B:B)</f>
        <v>NZ50-TRA-5-PASTRA-ROACAR___ADR</v>
      </c>
      <c r="F387">
        <f>VLOOKUP(D387,'Technology share'!F:Q,HLOOKUP(C387,'Technology share'!$H$1:$Q$2,2,FALSE),FALSE)</f>
        <v>0</v>
      </c>
    </row>
    <row r="388" spans="1:6" hidden="1" x14ac:dyDescent="0.25">
      <c r="A388">
        <f t="shared" si="12"/>
        <v>0</v>
      </c>
      <c r="B388" t="s">
        <v>0</v>
      </c>
      <c r="C388">
        <f t="shared" si="13"/>
        <v>2050</v>
      </c>
      <c r="D388" t="str">
        <f t="shared" si="14"/>
        <v>PASTRAROACAR___ADRCONVGAS____16</v>
      </c>
      <c r="E388" t="str">
        <f>_xlfn.XLOOKUP(D388,'NZ50-5_tech_groups'!A:A,'NZ50-5_tech_groups'!B:B)</f>
        <v>NZ50-TRA-5-PASTRA-ROACAR___ADR</v>
      </c>
      <c r="F388">
        <f>VLOOKUP(D388,'Technology share'!F:Q,HLOOKUP(C388,'Technology share'!$H$1:$Q$2,2,FALSE),FALSE)</f>
        <v>0</v>
      </c>
    </row>
    <row r="389" spans="1:6" hidden="1" x14ac:dyDescent="0.25">
      <c r="A389">
        <f t="shared" si="12"/>
        <v>0</v>
      </c>
      <c r="B389" t="s">
        <v>0</v>
      </c>
      <c r="C389">
        <f t="shared" si="13"/>
        <v>2050</v>
      </c>
      <c r="D389" t="str">
        <f t="shared" si="14"/>
        <v>PASTRAROACAR___ADRCONVGAS____23</v>
      </c>
      <c r="E389" t="str">
        <f>_xlfn.XLOOKUP(D389,'NZ50-5_tech_groups'!A:A,'NZ50-5_tech_groups'!B:B)</f>
        <v>NZ50-TRA-5-PASTRA-ROACAR___ADR</v>
      </c>
      <c r="F389">
        <f>VLOOKUP(D389,'Technology share'!F:Q,HLOOKUP(C389,'Technology share'!$H$1:$Q$2,2,FALSE),FALSE)</f>
        <v>0</v>
      </c>
    </row>
    <row r="390" spans="1:6" hidden="1" x14ac:dyDescent="0.25">
      <c r="A390">
        <f t="shared" si="12"/>
        <v>0</v>
      </c>
      <c r="B390" t="s">
        <v>0</v>
      </c>
      <c r="C390">
        <f t="shared" si="13"/>
        <v>2050</v>
      </c>
      <c r="D390" t="str">
        <f t="shared" si="14"/>
        <v>PASTRAROACAR___ADRCONVNGA____16</v>
      </c>
      <c r="E390" t="str">
        <f>_xlfn.XLOOKUP(D390,'NZ50-5_tech_groups'!A:A,'NZ50-5_tech_groups'!B:B)</f>
        <v>NZ50-TRA-5-PASTRA-ROACAR___ADR</v>
      </c>
      <c r="F390">
        <f>VLOOKUP(D390,'Technology share'!F:Q,HLOOKUP(C390,'Technology share'!$H$1:$Q$2,2,FALSE),FALSE)</f>
        <v>0</v>
      </c>
    </row>
    <row r="391" spans="1:6" hidden="1" x14ac:dyDescent="0.25">
      <c r="A391">
        <f t="shared" si="12"/>
        <v>0</v>
      </c>
      <c r="B391" t="s">
        <v>0</v>
      </c>
      <c r="C391">
        <f t="shared" si="13"/>
        <v>2050</v>
      </c>
      <c r="D391" t="str">
        <f t="shared" si="14"/>
        <v>PASTRAROACAR___ADRCONVNGA____23</v>
      </c>
      <c r="E391" t="str">
        <f>_xlfn.XLOOKUP(D391,'NZ50-5_tech_groups'!A:A,'NZ50-5_tech_groups'!B:B)</f>
        <v>NZ50-TRA-5-PASTRA-ROACAR___ADR</v>
      </c>
      <c r="F391">
        <f>VLOOKUP(D391,'Technology share'!F:Q,HLOOKUP(C391,'Technology share'!$H$1:$Q$2,2,FALSE),FALSE)</f>
        <v>0</v>
      </c>
    </row>
    <row r="392" spans="1:6" hidden="1" x14ac:dyDescent="0.25">
      <c r="A392">
        <f t="shared" si="12"/>
        <v>0</v>
      </c>
      <c r="B392" t="s">
        <v>0</v>
      </c>
      <c r="C392">
        <f t="shared" si="13"/>
        <v>2050</v>
      </c>
      <c r="D392" t="str">
        <f t="shared" si="14"/>
        <v>PASTRAROACAR___ADRCONVNGABIF_23</v>
      </c>
      <c r="E392" t="str">
        <f>_xlfn.XLOOKUP(D392,'NZ50-5_tech_groups'!A:A,'NZ50-5_tech_groups'!B:B)</f>
        <v>NZ50-TRA-5-PASTRA-ROACAR___ADR</v>
      </c>
      <c r="F392">
        <f>VLOOKUP(D392,'Technology share'!F:Q,HLOOKUP(C392,'Technology share'!$H$1:$Q$2,2,FALSE),FALSE)</f>
        <v>0</v>
      </c>
    </row>
    <row r="393" spans="1:6" hidden="1" x14ac:dyDescent="0.25">
      <c r="A393">
        <f t="shared" si="12"/>
        <v>0</v>
      </c>
      <c r="B393" t="s">
        <v>0</v>
      </c>
      <c r="C393">
        <f t="shared" si="13"/>
        <v>2050</v>
      </c>
      <c r="D393" t="str">
        <f t="shared" si="14"/>
        <v>PASTRAROACAR___ADRCONVPRO____16</v>
      </c>
      <c r="E393" t="str">
        <f>_xlfn.XLOOKUP(D393,'NZ50-5_tech_groups'!A:A,'NZ50-5_tech_groups'!B:B)</f>
        <v>NZ50-TRA-5-PASTRA-ROACAR___ADR</v>
      </c>
      <c r="F393">
        <f>VLOOKUP(D393,'Technology share'!F:Q,HLOOKUP(C393,'Technology share'!$H$1:$Q$2,2,FALSE),FALSE)</f>
        <v>0</v>
      </c>
    </row>
    <row r="394" spans="1:6" hidden="1" x14ac:dyDescent="0.25">
      <c r="A394">
        <f t="shared" si="12"/>
        <v>0</v>
      </c>
      <c r="B394" t="s">
        <v>0</v>
      </c>
      <c r="C394">
        <f t="shared" si="13"/>
        <v>2050</v>
      </c>
      <c r="D394" t="str">
        <f t="shared" si="14"/>
        <v>PASTRAROACAR___ADRCONVPRO____23</v>
      </c>
      <c r="E394" t="str">
        <f>_xlfn.XLOOKUP(D394,'NZ50-5_tech_groups'!A:A,'NZ50-5_tech_groups'!B:B)</f>
        <v>NZ50-TRA-5-PASTRA-ROACAR___ADR</v>
      </c>
      <c r="F394">
        <f>VLOOKUP(D394,'Technology share'!F:Q,HLOOKUP(C394,'Technology share'!$H$1:$Q$2,2,FALSE),FALSE)</f>
        <v>0</v>
      </c>
    </row>
    <row r="395" spans="1:6" hidden="1" x14ac:dyDescent="0.25">
      <c r="A395">
        <f t="shared" si="12"/>
        <v>0</v>
      </c>
      <c r="B395" t="s">
        <v>0</v>
      </c>
      <c r="C395">
        <f t="shared" si="13"/>
        <v>2050</v>
      </c>
      <c r="D395" t="str">
        <f t="shared" si="14"/>
        <v>PASTRAROACAR___ADRCONVPROBIF_23</v>
      </c>
      <c r="E395" t="str">
        <f>_xlfn.XLOOKUP(D395,'NZ50-5_tech_groups'!A:A,'NZ50-5_tech_groups'!B:B)</f>
        <v>NZ50-TRA-5-PASTRA-ROACAR___ADR</v>
      </c>
      <c r="F395">
        <f>VLOOKUP(D395,'Technology share'!F:Q,HLOOKUP(C395,'Technology share'!$H$1:$Q$2,2,FALSE),FALSE)</f>
        <v>0</v>
      </c>
    </row>
    <row r="396" spans="1:6" hidden="1" x14ac:dyDescent="0.25">
      <c r="A396">
        <f t="shared" si="12"/>
        <v>0</v>
      </c>
      <c r="B396" t="s">
        <v>0</v>
      </c>
      <c r="C396">
        <f t="shared" si="13"/>
        <v>2050</v>
      </c>
      <c r="D396" t="str">
        <f t="shared" si="14"/>
        <v>PASTRAROACAR___ADRCONVRDSL____23</v>
      </c>
      <c r="E396" t="str">
        <f>_xlfn.XLOOKUP(D396,'NZ50-5_tech_groups'!A:A,'NZ50-5_tech_groups'!B:B)</f>
        <v>NZ50-TRA-5-PASTRA-ROACAR___ADR</v>
      </c>
      <c r="F396">
        <f>VLOOKUP(D396,'Technology share'!F:Q,HLOOKUP(C396,'Technology share'!$H$1:$Q$2,2,FALSE),FALSE)</f>
        <v>0</v>
      </c>
    </row>
    <row r="397" spans="1:6" hidden="1" x14ac:dyDescent="0.25">
      <c r="A397">
        <f t="shared" si="12"/>
        <v>0</v>
      </c>
      <c r="B397" t="s">
        <v>0</v>
      </c>
      <c r="C397">
        <f t="shared" si="13"/>
        <v>2050</v>
      </c>
      <c r="D397" t="str">
        <f t="shared" si="14"/>
        <v>PASTRAROACAR___ADRHYBDSL____23</v>
      </c>
      <c r="E397" t="str">
        <f>_xlfn.XLOOKUP(D397,'NZ50-5_tech_groups'!A:A,'NZ50-5_tech_groups'!B:B)</f>
        <v>NZ50-TRA-5-PASTRA-ROACAR___ADR</v>
      </c>
      <c r="F397">
        <f>VLOOKUP(D397,'Technology share'!F:Q,HLOOKUP(C397,'Technology share'!$H$1:$Q$2,2,FALSE),FALSE)</f>
        <v>0</v>
      </c>
    </row>
    <row r="398" spans="1:6" hidden="1" x14ac:dyDescent="0.25">
      <c r="A398">
        <f t="shared" si="12"/>
        <v>0</v>
      </c>
      <c r="B398" t="s">
        <v>0</v>
      </c>
      <c r="C398">
        <f t="shared" si="13"/>
        <v>2050</v>
      </c>
      <c r="D398" t="str">
        <f t="shared" si="14"/>
        <v>PASTRAROACAR___ADRHYBGAS____23</v>
      </c>
      <c r="E398" t="str">
        <f>_xlfn.XLOOKUP(D398,'NZ50-5_tech_groups'!A:A,'NZ50-5_tech_groups'!B:B)</f>
        <v>NZ50-TRA-5-PASTRA-ROACAR___ADR</v>
      </c>
      <c r="F398">
        <f>VLOOKUP(D398,'Technology share'!F:Q,HLOOKUP(C398,'Technology share'!$H$1:$Q$2,2,FALSE),FALSE)</f>
        <v>0</v>
      </c>
    </row>
    <row r="399" spans="1:6" hidden="1" x14ac:dyDescent="0.25">
      <c r="A399">
        <f t="shared" si="12"/>
        <v>0</v>
      </c>
      <c r="B399" t="s">
        <v>0</v>
      </c>
      <c r="C399">
        <f t="shared" si="13"/>
        <v>2050</v>
      </c>
      <c r="D399" t="str">
        <f t="shared" si="14"/>
        <v>PASTRAROACAR___ADRHYBRDSL____23</v>
      </c>
      <c r="E399" t="str">
        <f>_xlfn.XLOOKUP(D399,'NZ50-5_tech_groups'!A:A,'NZ50-5_tech_groups'!B:B)</f>
        <v>NZ50-TRA-5-PASTRA-ROACAR___ADR</v>
      </c>
      <c r="F399">
        <f>VLOOKUP(D399,'Technology share'!F:Q,HLOOKUP(C399,'Technology share'!$H$1:$Q$2,2,FALSE),FALSE)</f>
        <v>0</v>
      </c>
    </row>
    <row r="400" spans="1:6" hidden="1" x14ac:dyDescent="0.25">
      <c r="A400">
        <f t="shared" si="12"/>
        <v>0</v>
      </c>
      <c r="B400" t="s">
        <v>0</v>
      </c>
      <c r="C400">
        <f t="shared" si="13"/>
        <v>2050</v>
      </c>
      <c r="D400" t="str">
        <f t="shared" si="14"/>
        <v>PASTRAROACAR___ADRPHEVGASELC_23</v>
      </c>
      <c r="E400" t="str">
        <f>_xlfn.XLOOKUP(D400,'NZ50-5_tech_groups'!A:A,'NZ50-5_tech_groups'!B:B)</f>
        <v>NZ50-TRA-5-PASTRA-ROACAR___ADR</v>
      </c>
      <c r="F400">
        <f>VLOOKUP(D400,'Technology share'!F:Q,HLOOKUP(C400,'Technology share'!$H$1:$Q$2,2,FALSE),FALSE)</f>
        <v>0</v>
      </c>
    </row>
    <row r="401" spans="1:6" hidden="1" x14ac:dyDescent="0.25">
      <c r="A401">
        <f t="shared" si="12"/>
        <v>0</v>
      </c>
      <c r="B401" t="s">
        <v>0</v>
      </c>
      <c r="C401">
        <f t="shared" si="13"/>
        <v>2050</v>
      </c>
      <c r="D401" t="str">
        <f t="shared" si="14"/>
        <v>PASTRAROACAR___APGCONVNGA_EX</v>
      </c>
      <c r="E401" t="str">
        <f>_xlfn.XLOOKUP(D401,'NZ50-5_tech_groups'!A:A,'NZ50-5_tech_groups'!B:B)</f>
        <v>NZ50-TRA-5-PASTRA-ROACAR___APG</v>
      </c>
      <c r="F401">
        <f>VLOOKUP(D401,'Technology share'!F:Q,HLOOKUP(C401,'Technology share'!$H$1:$Q$2,2,FALSE),FALSE)</f>
        <v>0</v>
      </c>
    </row>
    <row r="402" spans="1:6" hidden="1" x14ac:dyDescent="0.25">
      <c r="A402">
        <f t="shared" si="12"/>
        <v>0</v>
      </c>
      <c r="B402" t="s">
        <v>0</v>
      </c>
      <c r="C402">
        <f t="shared" si="13"/>
        <v>2050</v>
      </c>
      <c r="D402" t="str">
        <f t="shared" si="14"/>
        <v>PASTRAROACAR___APGCONVGAS_EX</v>
      </c>
      <c r="E402" t="str">
        <f>_xlfn.XLOOKUP(D402,'NZ50-5_tech_groups'!A:A,'NZ50-5_tech_groups'!B:B)</f>
        <v>NZ50-TRA-5-PASTRA-ROACAR___APG</v>
      </c>
      <c r="F402">
        <f>VLOOKUP(D402,'Technology share'!F:Q,HLOOKUP(C402,'Technology share'!$H$1:$Q$2,2,FALSE),FALSE)</f>
        <v>0</v>
      </c>
    </row>
    <row r="403" spans="1:6" hidden="1" x14ac:dyDescent="0.25">
      <c r="A403">
        <f t="shared" si="12"/>
        <v>0</v>
      </c>
      <c r="B403" t="s">
        <v>0</v>
      </c>
      <c r="C403">
        <f t="shared" si="13"/>
        <v>2050</v>
      </c>
      <c r="D403" t="str">
        <f t="shared" si="14"/>
        <v>PASTRAROACAR___APGCONVDSL_EX</v>
      </c>
      <c r="E403" t="str">
        <f>_xlfn.XLOOKUP(D403,'NZ50-5_tech_groups'!A:A,'NZ50-5_tech_groups'!B:B)</f>
        <v>NZ50-TRA-5-PASTRA-ROACAR___APG</v>
      </c>
      <c r="F403">
        <f>VLOOKUP(D403,'Technology share'!F:Q,HLOOKUP(C403,'Technology share'!$H$1:$Q$2,2,FALSE),FALSE)</f>
        <v>0</v>
      </c>
    </row>
    <row r="404" spans="1:6" hidden="1" x14ac:dyDescent="0.25">
      <c r="A404">
        <f t="shared" si="12"/>
        <v>0</v>
      </c>
      <c r="B404" t="s">
        <v>0</v>
      </c>
      <c r="C404">
        <f t="shared" si="13"/>
        <v>2050</v>
      </c>
      <c r="D404" t="str">
        <f t="shared" si="14"/>
        <v>PASTRAROACAR___APGCONVPRO_EX</v>
      </c>
      <c r="E404" t="str">
        <f>_xlfn.XLOOKUP(D404,'NZ50-5_tech_groups'!A:A,'NZ50-5_tech_groups'!B:B)</f>
        <v>NZ50-TRA-5-PASTRA-ROACAR___APG</v>
      </c>
      <c r="F404">
        <f>VLOOKUP(D404,'Technology share'!F:Q,HLOOKUP(C404,'Technology share'!$H$1:$Q$2,2,FALSE),FALSE)</f>
        <v>0</v>
      </c>
    </row>
    <row r="405" spans="1:6" x14ac:dyDescent="0.25">
      <c r="A405">
        <f t="shared" si="12"/>
        <v>1</v>
      </c>
      <c r="B405" t="s">
        <v>0</v>
      </c>
      <c r="C405">
        <f t="shared" si="13"/>
        <v>2050</v>
      </c>
      <c r="D405" t="str">
        <f t="shared" si="14"/>
        <v>PASTRAROACAR___APGBEV320BELC____23</v>
      </c>
      <c r="E405" t="str">
        <f>_xlfn.XLOOKUP(D405,'NZ50-5_tech_groups'!A:A,'NZ50-5_tech_groups'!B:B)</f>
        <v>NZ50-TRA-5-PASTRA-ROACAR___APG</v>
      </c>
      <c r="F405">
        <f>VLOOKUP(D405,'Technology share'!F:Q,HLOOKUP(C405,'Technology share'!$H$1:$Q$2,2,FALSE),FALSE)</f>
        <v>0.32999999999999996</v>
      </c>
    </row>
    <row r="406" spans="1:6" x14ac:dyDescent="0.25">
      <c r="A406">
        <f t="shared" si="12"/>
        <v>1</v>
      </c>
      <c r="B406" t="s">
        <v>0</v>
      </c>
      <c r="C406">
        <f t="shared" si="13"/>
        <v>2050</v>
      </c>
      <c r="D406" t="str">
        <f t="shared" si="14"/>
        <v>PASTRAROACAR___APGBEV480BELC____23</v>
      </c>
      <c r="E406" t="str">
        <f>_xlfn.XLOOKUP(D406,'NZ50-5_tech_groups'!A:A,'NZ50-5_tech_groups'!B:B)</f>
        <v>NZ50-TRA-5-PASTRA-ROACAR___APG</v>
      </c>
      <c r="F406">
        <f>VLOOKUP(D406,'Technology share'!F:Q,HLOOKUP(C406,'Technology share'!$H$1:$Q$2,2,FALSE),FALSE)</f>
        <v>0.32999999999999996</v>
      </c>
    </row>
    <row r="407" spans="1:6" x14ac:dyDescent="0.25">
      <c r="A407">
        <f t="shared" si="12"/>
        <v>1</v>
      </c>
      <c r="B407" t="s">
        <v>0</v>
      </c>
      <c r="C407">
        <f t="shared" si="13"/>
        <v>2050</v>
      </c>
      <c r="D407" t="str">
        <f t="shared" si="14"/>
        <v>PASTRAROACAR___APGBEV640BELC____23</v>
      </c>
      <c r="E407" t="str">
        <f>_xlfn.XLOOKUP(D407,'NZ50-5_tech_groups'!A:A,'NZ50-5_tech_groups'!B:B)</f>
        <v>NZ50-TRA-5-PASTRA-ROACAR___APG</v>
      </c>
      <c r="F407">
        <f>VLOOKUP(D407,'Technology share'!F:Q,HLOOKUP(C407,'Technology share'!$H$1:$Q$2,2,FALSE),FALSE)</f>
        <v>0.32999999999999996</v>
      </c>
    </row>
    <row r="408" spans="1:6" hidden="1" x14ac:dyDescent="0.25">
      <c r="A408">
        <f t="shared" si="12"/>
        <v>0</v>
      </c>
      <c r="B408" t="s">
        <v>0</v>
      </c>
      <c r="C408">
        <f t="shared" si="13"/>
        <v>2050</v>
      </c>
      <c r="D408" t="str">
        <f t="shared" si="14"/>
        <v>PASTRAROACAR___APGCELLHH2____23</v>
      </c>
      <c r="E408" t="str">
        <f>_xlfn.XLOOKUP(D408,'NZ50-5_tech_groups'!A:A,'NZ50-5_tech_groups'!B:B)</f>
        <v>NZ50-TRA-5-PASTRA-ROACAR___APG</v>
      </c>
      <c r="F408">
        <f>VLOOKUP(D408,'Technology share'!F:Q,HLOOKUP(C408,'Technology share'!$H$1:$Q$2,2,FALSE),FALSE)</f>
        <v>0</v>
      </c>
    </row>
    <row r="409" spans="1:6" hidden="1" x14ac:dyDescent="0.25">
      <c r="A409">
        <f t="shared" si="12"/>
        <v>0</v>
      </c>
      <c r="B409" t="s">
        <v>0</v>
      </c>
      <c r="C409">
        <f t="shared" si="13"/>
        <v>2050</v>
      </c>
      <c r="D409" t="str">
        <f t="shared" si="14"/>
        <v>PASTRAROACAR___APGCONVDSL____16</v>
      </c>
      <c r="E409" t="str">
        <f>_xlfn.XLOOKUP(D409,'NZ50-5_tech_groups'!A:A,'NZ50-5_tech_groups'!B:B)</f>
        <v>NZ50-TRA-5-PASTRA-ROACAR___APG</v>
      </c>
      <c r="F409">
        <f>VLOOKUP(D409,'Technology share'!F:Q,HLOOKUP(C409,'Technology share'!$H$1:$Q$2,2,FALSE),FALSE)</f>
        <v>0</v>
      </c>
    </row>
    <row r="410" spans="1:6" hidden="1" x14ac:dyDescent="0.25">
      <c r="A410">
        <f t="shared" si="12"/>
        <v>0</v>
      </c>
      <c r="B410" t="s">
        <v>0</v>
      </c>
      <c r="C410">
        <f t="shared" si="13"/>
        <v>2050</v>
      </c>
      <c r="D410" t="str">
        <f t="shared" si="14"/>
        <v>PASTRAROACAR___APGCONVDSL____23</v>
      </c>
      <c r="E410" t="str">
        <f>_xlfn.XLOOKUP(D410,'NZ50-5_tech_groups'!A:A,'NZ50-5_tech_groups'!B:B)</f>
        <v>NZ50-TRA-5-PASTRA-ROACAR___APG</v>
      </c>
      <c r="F410">
        <f>VLOOKUP(D410,'Technology share'!F:Q,HLOOKUP(C410,'Technology share'!$H$1:$Q$2,2,FALSE),FALSE)</f>
        <v>0</v>
      </c>
    </row>
    <row r="411" spans="1:6" hidden="1" x14ac:dyDescent="0.25">
      <c r="A411">
        <f t="shared" si="12"/>
        <v>0</v>
      </c>
      <c r="B411" t="s">
        <v>0</v>
      </c>
      <c r="C411">
        <f t="shared" si="13"/>
        <v>2050</v>
      </c>
      <c r="D411" t="str">
        <f t="shared" si="14"/>
        <v>PASTRAROACAR___APGCONVGAS____16</v>
      </c>
      <c r="E411" t="str">
        <f>_xlfn.XLOOKUP(D411,'NZ50-5_tech_groups'!A:A,'NZ50-5_tech_groups'!B:B)</f>
        <v>NZ50-TRA-5-PASTRA-ROACAR___APG</v>
      </c>
      <c r="F411">
        <f>VLOOKUP(D411,'Technology share'!F:Q,HLOOKUP(C411,'Technology share'!$H$1:$Q$2,2,FALSE),FALSE)</f>
        <v>0</v>
      </c>
    </row>
    <row r="412" spans="1:6" hidden="1" x14ac:dyDescent="0.25">
      <c r="A412">
        <f t="shared" si="12"/>
        <v>0</v>
      </c>
      <c r="B412" t="s">
        <v>0</v>
      </c>
      <c r="C412">
        <f t="shared" si="13"/>
        <v>2050</v>
      </c>
      <c r="D412" t="str">
        <f t="shared" si="14"/>
        <v>PASTRAROACAR___APGCONVGAS____23</v>
      </c>
      <c r="E412" t="str">
        <f>_xlfn.XLOOKUP(D412,'NZ50-5_tech_groups'!A:A,'NZ50-5_tech_groups'!B:B)</f>
        <v>NZ50-TRA-5-PASTRA-ROACAR___APG</v>
      </c>
      <c r="F412">
        <f>VLOOKUP(D412,'Technology share'!F:Q,HLOOKUP(C412,'Technology share'!$H$1:$Q$2,2,FALSE),FALSE)</f>
        <v>0</v>
      </c>
    </row>
    <row r="413" spans="1:6" hidden="1" x14ac:dyDescent="0.25">
      <c r="A413">
        <f t="shared" si="12"/>
        <v>0</v>
      </c>
      <c r="B413" t="s">
        <v>0</v>
      </c>
      <c r="C413">
        <f t="shared" si="13"/>
        <v>2050</v>
      </c>
      <c r="D413" t="str">
        <f t="shared" si="14"/>
        <v>PASTRAROACAR___APGCONVNGA____16</v>
      </c>
      <c r="E413" t="str">
        <f>_xlfn.XLOOKUP(D413,'NZ50-5_tech_groups'!A:A,'NZ50-5_tech_groups'!B:B)</f>
        <v>NZ50-TRA-5-PASTRA-ROACAR___APG</v>
      </c>
      <c r="F413">
        <f>VLOOKUP(D413,'Technology share'!F:Q,HLOOKUP(C413,'Technology share'!$H$1:$Q$2,2,FALSE),FALSE)</f>
        <v>0</v>
      </c>
    </row>
    <row r="414" spans="1:6" hidden="1" x14ac:dyDescent="0.25">
      <c r="A414">
        <f t="shared" si="12"/>
        <v>0</v>
      </c>
      <c r="B414" t="s">
        <v>0</v>
      </c>
      <c r="C414">
        <f t="shared" si="13"/>
        <v>2050</v>
      </c>
      <c r="D414" t="str">
        <f t="shared" si="14"/>
        <v>PASTRAROACAR___APGCONVNGA____23</v>
      </c>
      <c r="E414" t="str">
        <f>_xlfn.XLOOKUP(D414,'NZ50-5_tech_groups'!A:A,'NZ50-5_tech_groups'!B:B)</f>
        <v>NZ50-TRA-5-PASTRA-ROACAR___APG</v>
      </c>
      <c r="F414">
        <f>VLOOKUP(D414,'Technology share'!F:Q,HLOOKUP(C414,'Technology share'!$H$1:$Q$2,2,FALSE),FALSE)</f>
        <v>0</v>
      </c>
    </row>
    <row r="415" spans="1:6" hidden="1" x14ac:dyDescent="0.25">
      <c r="A415">
        <f t="shared" si="12"/>
        <v>0</v>
      </c>
      <c r="B415" t="s">
        <v>0</v>
      </c>
      <c r="C415">
        <f t="shared" si="13"/>
        <v>2050</v>
      </c>
      <c r="D415" t="str">
        <f t="shared" si="14"/>
        <v>PASTRAROACAR___APGCONVNGABIF_23</v>
      </c>
      <c r="E415" t="str">
        <f>_xlfn.XLOOKUP(D415,'NZ50-5_tech_groups'!A:A,'NZ50-5_tech_groups'!B:B)</f>
        <v>NZ50-TRA-5-PASTRA-ROACAR___APG</v>
      </c>
      <c r="F415">
        <f>VLOOKUP(D415,'Technology share'!F:Q,HLOOKUP(C415,'Technology share'!$H$1:$Q$2,2,FALSE),FALSE)</f>
        <v>0</v>
      </c>
    </row>
    <row r="416" spans="1:6" hidden="1" x14ac:dyDescent="0.25">
      <c r="A416">
        <f t="shared" si="12"/>
        <v>0</v>
      </c>
      <c r="B416" t="s">
        <v>0</v>
      </c>
      <c r="C416">
        <f t="shared" si="13"/>
        <v>2050</v>
      </c>
      <c r="D416" t="str">
        <f t="shared" si="14"/>
        <v>PASTRAROACAR___APGCONVPRO____16</v>
      </c>
      <c r="E416" t="str">
        <f>_xlfn.XLOOKUP(D416,'NZ50-5_tech_groups'!A:A,'NZ50-5_tech_groups'!B:B)</f>
        <v>NZ50-TRA-5-PASTRA-ROACAR___APG</v>
      </c>
      <c r="F416">
        <f>VLOOKUP(D416,'Technology share'!F:Q,HLOOKUP(C416,'Technology share'!$H$1:$Q$2,2,FALSE),FALSE)</f>
        <v>0</v>
      </c>
    </row>
    <row r="417" spans="1:6" hidden="1" x14ac:dyDescent="0.25">
      <c r="A417">
        <f t="shared" si="12"/>
        <v>0</v>
      </c>
      <c r="B417" t="s">
        <v>0</v>
      </c>
      <c r="C417">
        <f t="shared" si="13"/>
        <v>2050</v>
      </c>
      <c r="D417" t="str">
        <f t="shared" si="14"/>
        <v>PASTRAROACAR___APGCONVPRO____23</v>
      </c>
      <c r="E417" t="str">
        <f>_xlfn.XLOOKUP(D417,'NZ50-5_tech_groups'!A:A,'NZ50-5_tech_groups'!B:B)</f>
        <v>NZ50-TRA-5-PASTRA-ROACAR___APG</v>
      </c>
      <c r="F417">
        <f>VLOOKUP(D417,'Technology share'!F:Q,HLOOKUP(C417,'Technology share'!$H$1:$Q$2,2,FALSE),FALSE)</f>
        <v>0</v>
      </c>
    </row>
    <row r="418" spans="1:6" hidden="1" x14ac:dyDescent="0.25">
      <c r="A418">
        <f t="shared" si="12"/>
        <v>0</v>
      </c>
      <c r="B418" t="s">
        <v>0</v>
      </c>
      <c r="C418">
        <f t="shared" si="13"/>
        <v>2050</v>
      </c>
      <c r="D418" t="str">
        <f t="shared" si="14"/>
        <v>PASTRAROACAR___APGCONVPROBIF_23</v>
      </c>
      <c r="E418" t="str">
        <f>_xlfn.XLOOKUP(D418,'NZ50-5_tech_groups'!A:A,'NZ50-5_tech_groups'!B:B)</f>
        <v>NZ50-TRA-5-PASTRA-ROACAR___APG</v>
      </c>
      <c r="F418">
        <f>VLOOKUP(D418,'Technology share'!F:Q,HLOOKUP(C418,'Technology share'!$H$1:$Q$2,2,FALSE),FALSE)</f>
        <v>0</v>
      </c>
    </row>
    <row r="419" spans="1:6" hidden="1" x14ac:dyDescent="0.25">
      <c r="A419">
        <f t="shared" si="12"/>
        <v>0</v>
      </c>
      <c r="B419" t="s">
        <v>0</v>
      </c>
      <c r="C419">
        <f t="shared" si="13"/>
        <v>2050</v>
      </c>
      <c r="D419" t="str">
        <f t="shared" si="14"/>
        <v>PASTRAROACAR___APGCONVRDSL____23</v>
      </c>
      <c r="E419" t="str">
        <f>_xlfn.XLOOKUP(D419,'NZ50-5_tech_groups'!A:A,'NZ50-5_tech_groups'!B:B)</f>
        <v>NZ50-TRA-5-PASTRA-ROACAR___APG</v>
      </c>
      <c r="F419">
        <f>VLOOKUP(D419,'Technology share'!F:Q,HLOOKUP(C419,'Technology share'!$H$1:$Q$2,2,FALSE),FALSE)</f>
        <v>0</v>
      </c>
    </row>
    <row r="420" spans="1:6" hidden="1" x14ac:dyDescent="0.25">
      <c r="A420">
        <f t="shared" si="12"/>
        <v>0</v>
      </c>
      <c r="B420" t="s">
        <v>0</v>
      </c>
      <c r="C420">
        <f t="shared" si="13"/>
        <v>2050</v>
      </c>
      <c r="D420" t="str">
        <f t="shared" si="14"/>
        <v>PASTRAROACAR___APGHYBDSL____23</v>
      </c>
      <c r="E420" t="str">
        <f>_xlfn.XLOOKUP(D420,'NZ50-5_tech_groups'!A:A,'NZ50-5_tech_groups'!B:B)</f>
        <v>NZ50-TRA-5-PASTRA-ROACAR___APG</v>
      </c>
      <c r="F420">
        <f>VLOOKUP(D420,'Technology share'!F:Q,HLOOKUP(C420,'Technology share'!$H$1:$Q$2,2,FALSE),FALSE)</f>
        <v>0</v>
      </c>
    </row>
    <row r="421" spans="1:6" hidden="1" x14ac:dyDescent="0.25">
      <c r="A421">
        <f t="shared" si="12"/>
        <v>0</v>
      </c>
      <c r="B421" t="s">
        <v>0</v>
      </c>
      <c r="C421">
        <f t="shared" si="13"/>
        <v>2050</v>
      </c>
      <c r="D421" t="str">
        <f t="shared" si="14"/>
        <v>PASTRAROACAR___APGHYBGAS____23</v>
      </c>
      <c r="E421" t="str">
        <f>_xlfn.XLOOKUP(D421,'NZ50-5_tech_groups'!A:A,'NZ50-5_tech_groups'!B:B)</f>
        <v>NZ50-TRA-5-PASTRA-ROACAR___APG</v>
      </c>
      <c r="F421">
        <f>VLOOKUP(D421,'Technology share'!F:Q,HLOOKUP(C421,'Technology share'!$H$1:$Q$2,2,FALSE),FALSE)</f>
        <v>0</v>
      </c>
    </row>
    <row r="422" spans="1:6" hidden="1" x14ac:dyDescent="0.25">
      <c r="A422">
        <f t="shared" si="12"/>
        <v>0</v>
      </c>
      <c r="B422" t="s">
        <v>0</v>
      </c>
      <c r="C422">
        <f t="shared" si="13"/>
        <v>2050</v>
      </c>
      <c r="D422" t="str">
        <f t="shared" si="14"/>
        <v>PASTRAROACAR___APGHYBRDSL____23</v>
      </c>
      <c r="E422" t="str">
        <f>_xlfn.XLOOKUP(D422,'NZ50-5_tech_groups'!A:A,'NZ50-5_tech_groups'!B:B)</f>
        <v>NZ50-TRA-5-PASTRA-ROACAR___APG</v>
      </c>
      <c r="F422">
        <f>VLOOKUP(D422,'Technology share'!F:Q,HLOOKUP(C422,'Technology share'!$H$1:$Q$2,2,FALSE),FALSE)</f>
        <v>0</v>
      </c>
    </row>
    <row r="423" spans="1:6" hidden="1" x14ac:dyDescent="0.25">
      <c r="A423">
        <f t="shared" si="12"/>
        <v>0</v>
      </c>
      <c r="B423" t="s">
        <v>0</v>
      </c>
      <c r="C423">
        <f t="shared" si="13"/>
        <v>2050</v>
      </c>
      <c r="D423" t="str">
        <f t="shared" si="14"/>
        <v>PASTRAROACAR___APGPHEVGASELC_23</v>
      </c>
      <c r="E423" t="str">
        <f>_xlfn.XLOOKUP(D423,'NZ50-5_tech_groups'!A:A,'NZ50-5_tech_groups'!B:B)</f>
        <v>NZ50-TRA-5-PASTRA-ROACAR___APG</v>
      </c>
      <c r="F423">
        <f>VLOOKUP(D423,'Technology share'!F:Q,HLOOKUP(C423,'Technology share'!$H$1:$Q$2,2,FALSE),FALSE)</f>
        <v>0</v>
      </c>
    </row>
    <row r="424" spans="1:6" hidden="1" x14ac:dyDescent="0.25">
      <c r="A424">
        <f t="shared" si="12"/>
        <v>0</v>
      </c>
      <c r="B424" t="s">
        <v>0</v>
      </c>
      <c r="C424">
        <f t="shared" si="13"/>
        <v>2050</v>
      </c>
      <c r="D424" t="str">
        <f t="shared" si="14"/>
        <v>PASTRAROACAR___RSHCONVNGA_EX</v>
      </c>
      <c r="E424" t="str">
        <f>_xlfn.XLOOKUP(D424,'NZ50-5_tech_groups'!A:A,'NZ50-5_tech_groups'!B:B)</f>
        <v>NZ50-TRA-5-PASTRA-ROACAR___RSH</v>
      </c>
      <c r="F424">
        <f>VLOOKUP(D424,'Technology share'!F:Q,HLOOKUP(C424,'Technology share'!$H$1:$Q$2,2,FALSE),FALSE)</f>
        <v>0</v>
      </c>
    </row>
    <row r="425" spans="1:6" hidden="1" x14ac:dyDescent="0.25">
      <c r="A425">
        <f t="shared" si="12"/>
        <v>0</v>
      </c>
      <c r="B425" t="s">
        <v>0</v>
      </c>
      <c r="C425">
        <f t="shared" si="13"/>
        <v>2050</v>
      </c>
      <c r="D425" t="str">
        <f t="shared" si="14"/>
        <v>PASTRAROACAR___RSHCONVGAS_EX</v>
      </c>
      <c r="E425" t="str">
        <f>_xlfn.XLOOKUP(D425,'NZ50-5_tech_groups'!A:A,'NZ50-5_tech_groups'!B:B)</f>
        <v>NZ50-TRA-5-PASTRA-ROACAR___RSH</v>
      </c>
      <c r="F425">
        <f>VLOOKUP(D425,'Technology share'!F:Q,HLOOKUP(C425,'Technology share'!$H$1:$Q$2,2,FALSE),FALSE)</f>
        <v>0</v>
      </c>
    </row>
    <row r="426" spans="1:6" hidden="1" x14ac:dyDescent="0.25">
      <c r="A426">
        <f t="shared" si="12"/>
        <v>0</v>
      </c>
      <c r="B426" t="s">
        <v>0</v>
      </c>
      <c r="C426">
        <f t="shared" si="13"/>
        <v>2050</v>
      </c>
      <c r="D426" t="str">
        <f t="shared" si="14"/>
        <v>PASTRAROACAR___RSHCONVDSL_EX</v>
      </c>
      <c r="E426" t="str">
        <f>_xlfn.XLOOKUP(D426,'NZ50-5_tech_groups'!A:A,'NZ50-5_tech_groups'!B:B)</f>
        <v>NZ50-TRA-5-PASTRA-ROACAR___RSH</v>
      </c>
      <c r="F426">
        <f>VLOOKUP(D426,'Technology share'!F:Q,HLOOKUP(C426,'Technology share'!$H$1:$Q$2,2,FALSE),FALSE)</f>
        <v>0</v>
      </c>
    </row>
    <row r="427" spans="1:6" hidden="1" x14ac:dyDescent="0.25">
      <c r="A427">
        <f t="shared" si="12"/>
        <v>0</v>
      </c>
      <c r="B427" t="s">
        <v>0</v>
      </c>
      <c r="C427">
        <f t="shared" si="13"/>
        <v>2050</v>
      </c>
      <c r="D427" t="str">
        <f t="shared" si="14"/>
        <v>PASTRAROACAR___RSHCONVPRO_EX</v>
      </c>
      <c r="E427" t="str">
        <f>_xlfn.XLOOKUP(D427,'NZ50-5_tech_groups'!A:A,'NZ50-5_tech_groups'!B:B)</f>
        <v>NZ50-TRA-5-PASTRA-ROACAR___RSH</v>
      </c>
      <c r="F427">
        <f>VLOOKUP(D427,'Technology share'!F:Q,HLOOKUP(C427,'Technology share'!$H$1:$Q$2,2,FALSE),FALSE)</f>
        <v>0</v>
      </c>
    </row>
    <row r="428" spans="1:6" x14ac:dyDescent="0.25">
      <c r="A428">
        <f t="shared" si="12"/>
        <v>1</v>
      </c>
      <c r="B428" t="s">
        <v>0</v>
      </c>
      <c r="C428">
        <f t="shared" si="13"/>
        <v>2050</v>
      </c>
      <c r="D428" t="str">
        <f t="shared" si="14"/>
        <v>PASTRAROACAR___RSHBEV320BELC____23</v>
      </c>
      <c r="E428" t="str">
        <f>_xlfn.XLOOKUP(D428,'NZ50-5_tech_groups'!A:A,'NZ50-5_tech_groups'!B:B)</f>
        <v>NZ50-TRA-5-PASTRA-ROACAR___RSH</v>
      </c>
      <c r="F428">
        <f>VLOOKUP(D428,'Technology share'!F:Q,HLOOKUP(C428,'Technology share'!$H$1:$Q$2,2,FALSE),FALSE)</f>
        <v>0.32999999999999996</v>
      </c>
    </row>
    <row r="429" spans="1:6" x14ac:dyDescent="0.25">
      <c r="A429">
        <f t="shared" si="12"/>
        <v>1</v>
      </c>
      <c r="B429" t="s">
        <v>0</v>
      </c>
      <c r="C429">
        <f t="shared" si="13"/>
        <v>2050</v>
      </c>
      <c r="D429" t="str">
        <f t="shared" si="14"/>
        <v>PASTRAROACAR___RSHBEV480BELC____23</v>
      </c>
      <c r="E429" t="str">
        <f>_xlfn.XLOOKUP(D429,'NZ50-5_tech_groups'!A:A,'NZ50-5_tech_groups'!B:B)</f>
        <v>NZ50-TRA-5-PASTRA-ROACAR___RSH</v>
      </c>
      <c r="F429">
        <f>VLOOKUP(D429,'Technology share'!F:Q,HLOOKUP(C429,'Technology share'!$H$1:$Q$2,2,FALSE),FALSE)</f>
        <v>0.32999999999999996</v>
      </c>
    </row>
    <row r="430" spans="1:6" x14ac:dyDescent="0.25">
      <c r="A430">
        <f t="shared" si="12"/>
        <v>1</v>
      </c>
      <c r="B430" t="s">
        <v>0</v>
      </c>
      <c r="C430">
        <f t="shared" si="13"/>
        <v>2050</v>
      </c>
      <c r="D430" t="str">
        <f t="shared" si="14"/>
        <v>PASTRAROACAR___RSHBEV640BELC____23</v>
      </c>
      <c r="E430" t="str">
        <f>_xlfn.XLOOKUP(D430,'NZ50-5_tech_groups'!A:A,'NZ50-5_tech_groups'!B:B)</f>
        <v>NZ50-TRA-5-PASTRA-ROACAR___RSH</v>
      </c>
      <c r="F430">
        <f>VLOOKUP(D430,'Technology share'!F:Q,HLOOKUP(C430,'Technology share'!$H$1:$Q$2,2,FALSE),FALSE)</f>
        <v>0.32999999999999996</v>
      </c>
    </row>
    <row r="431" spans="1:6" hidden="1" x14ac:dyDescent="0.25">
      <c r="A431">
        <f t="shared" si="12"/>
        <v>0</v>
      </c>
      <c r="B431" t="s">
        <v>0</v>
      </c>
      <c r="C431">
        <f t="shared" si="13"/>
        <v>2050</v>
      </c>
      <c r="D431" t="str">
        <f t="shared" si="14"/>
        <v>PASTRAROACAR___RSHCELLHH2____23</v>
      </c>
      <c r="E431" t="str">
        <f>_xlfn.XLOOKUP(D431,'NZ50-5_tech_groups'!A:A,'NZ50-5_tech_groups'!B:B)</f>
        <v>NZ50-TRA-5-PASTRA-ROACAR___RSH</v>
      </c>
      <c r="F431">
        <f>VLOOKUP(D431,'Technology share'!F:Q,HLOOKUP(C431,'Technology share'!$H$1:$Q$2,2,FALSE),FALSE)</f>
        <v>0</v>
      </c>
    </row>
    <row r="432" spans="1:6" hidden="1" x14ac:dyDescent="0.25">
      <c r="A432">
        <f t="shared" si="12"/>
        <v>0</v>
      </c>
      <c r="B432" t="s">
        <v>0</v>
      </c>
      <c r="C432">
        <f t="shared" si="13"/>
        <v>2050</v>
      </c>
      <c r="D432" t="str">
        <f t="shared" si="14"/>
        <v>PASTRAROACAR___RSHCONVDSL____16</v>
      </c>
      <c r="E432" t="str">
        <f>_xlfn.XLOOKUP(D432,'NZ50-5_tech_groups'!A:A,'NZ50-5_tech_groups'!B:B)</f>
        <v>NZ50-TRA-5-PASTRA-ROACAR___RSH</v>
      </c>
      <c r="F432">
        <f>VLOOKUP(D432,'Technology share'!F:Q,HLOOKUP(C432,'Technology share'!$H$1:$Q$2,2,FALSE),FALSE)</f>
        <v>0</v>
      </c>
    </row>
    <row r="433" spans="1:6" hidden="1" x14ac:dyDescent="0.25">
      <c r="A433">
        <f t="shared" si="12"/>
        <v>0</v>
      </c>
      <c r="B433" t="s">
        <v>0</v>
      </c>
      <c r="C433">
        <f t="shared" si="13"/>
        <v>2050</v>
      </c>
      <c r="D433" t="str">
        <f t="shared" si="14"/>
        <v>PASTRAROACAR___RSHCONVDSL____23</v>
      </c>
      <c r="E433" t="str">
        <f>_xlfn.XLOOKUP(D433,'NZ50-5_tech_groups'!A:A,'NZ50-5_tech_groups'!B:B)</f>
        <v>NZ50-TRA-5-PASTRA-ROACAR___RSH</v>
      </c>
      <c r="F433">
        <f>VLOOKUP(D433,'Technology share'!F:Q,HLOOKUP(C433,'Technology share'!$H$1:$Q$2,2,FALSE),FALSE)</f>
        <v>0</v>
      </c>
    </row>
    <row r="434" spans="1:6" hidden="1" x14ac:dyDescent="0.25">
      <c r="A434">
        <f t="shared" si="12"/>
        <v>0</v>
      </c>
      <c r="B434" t="s">
        <v>0</v>
      </c>
      <c r="C434">
        <f t="shared" si="13"/>
        <v>2050</v>
      </c>
      <c r="D434" t="str">
        <f t="shared" si="14"/>
        <v>PASTRAROACAR___RSHCONVGAS____16</v>
      </c>
      <c r="E434" t="str">
        <f>_xlfn.XLOOKUP(D434,'NZ50-5_tech_groups'!A:A,'NZ50-5_tech_groups'!B:B)</f>
        <v>NZ50-TRA-5-PASTRA-ROACAR___RSH</v>
      </c>
      <c r="F434">
        <f>VLOOKUP(D434,'Technology share'!F:Q,HLOOKUP(C434,'Technology share'!$H$1:$Q$2,2,FALSE),FALSE)</f>
        <v>0</v>
      </c>
    </row>
    <row r="435" spans="1:6" hidden="1" x14ac:dyDescent="0.25">
      <c r="A435">
        <f t="shared" si="12"/>
        <v>0</v>
      </c>
      <c r="B435" t="s">
        <v>0</v>
      </c>
      <c r="C435">
        <f t="shared" si="13"/>
        <v>2050</v>
      </c>
      <c r="D435" t="str">
        <f t="shared" si="14"/>
        <v>PASTRAROACAR___RSHCONVGAS____23</v>
      </c>
      <c r="E435" t="str">
        <f>_xlfn.XLOOKUP(D435,'NZ50-5_tech_groups'!A:A,'NZ50-5_tech_groups'!B:B)</f>
        <v>NZ50-TRA-5-PASTRA-ROACAR___RSH</v>
      </c>
      <c r="F435">
        <f>VLOOKUP(D435,'Technology share'!F:Q,HLOOKUP(C435,'Technology share'!$H$1:$Q$2,2,FALSE),FALSE)</f>
        <v>0</v>
      </c>
    </row>
    <row r="436" spans="1:6" hidden="1" x14ac:dyDescent="0.25">
      <c r="A436">
        <f t="shared" si="12"/>
        <v>0</v>
      </c>
      <c r="B436" t="s">
        <v>0</v>
      </c>
      <c r="C436">
        <f t="shared" si="13"/>
        <v>2050</v>
      </c>
      <c r="D436" t="str">
        <f t="shared" si="14"/>
        <v>PASTRAROACAR___RSHCONVNGA____16</v>
      </c>
      <c r="E436" t="str">
        <f>_xlfn.XLOOKUP(D436,'NZ50-5_tech_groups'!A:A,'NZ50-5_tech_groups'!B:B)</f>
        <v>NZ50-TRA-5-PASTRA-ROACAR___RSH</v>
      </c>
      <c r="F436">
        <f>VLOOKUP(D436,'Technology share'!F:Q,HLOOKUP(C436,'Technology share'!$H$1:$Q$2,2,FALSE),FALSE)</f>
        <v>0</v>
      </c>
    </row>
    <row r="437" spans="1:6" hidden="1" x14ac:dyDescent="0.25">
      <c r="A437">
        <f t="shared" si="12"/>
        <v>0</v>
      </c>
      <c r="B437" t="s">
        <v>0</v>
      </c>
      <c r="C437">
        <f t="shared" si="13"/>
        <v>2050</v>
      </c>
      <c r="D437" t="str">
        <f t="shared" si="14"/>
        <v>PASTRAROACAR___RSHCONVNGA____23</v>
      </c>
      <c r="E437" t="str">
        <f>_xlfn.XLOOKUP(D437,'NZ50-5_tech_groups'!A:A,'NZ50-5_tech_groups'!B:B)</f>
        <v>NZ50-TRA-5-PASTRA-ROACAR___RSH</v>
      </c>
      <c r="F437">
        <f>VLOOKUP(D437,'Technology share'!F:Q,HLOOKUP(C437,'Technology share'!$H$1:$Q$2,2,FALSE),FALSE)</f>
        <v>0</v>
      </c>
    </row>
    <row r="438" spans="1:6" hidden="1" x14ac:dyDescent="0.25">
      <c r="A438">
        <f t="shared" si="12"/>
        <v>0</v>
      </c>
      <c r="B438" t="s">
        <v>0</v>
      </c>
      <c r="C438">
        <f t="shared" si="13"/>
        <v>2050</v>
      </c>
      <c r="D438" t="str">
        <f t="shared" si="14"/>
        <v>PASTRAROACAR___RSHCONVNGABIF_23</v>
      </c>
      <c r="E438" t="str">
        <f>_xlfn.XLOOKUP(D438,'NZ50-5_tech_groups'!A:A,'NZ50-5_tech_groups'!B:B)</f>
        <v>NZ50-TRA-5-PASTRA-ROACAR___RSH</v>
      </c>
      <c r="F438">
        <f>VLOOKUP(D438,'Technology share'!F:Q,HLOOKUP(C438,'Technology share'!$H$1:$Q$2,2,FALSE),FALSE)</f>
        <v>0</v>
      </c>
    </row>
    <row r="439" spans="1:6" hidden="1" x14ac:dyDescent="0.25">
      <c r="A439">
        <f t="shared" si="12"/>
        <v>0</v>
      </c>
      <c r="B439" t="s">
        <v>0</v>
      </c>
      <c r="C439">
        <f t="shared" si="13"/>
        <v>2050</v>
      </c>
      <c r="D439" t="str">
        <f t="shared" si="14"/>
        <v>PASTRAROACAR___RSHCONVPRO____16</v>
      </c>
      <c r="E439" t="str">
        <f>_xlfn.XLOOKUP(D439,'NZ50-5_tech_groups'!A:A,'NZ50-5_tech_groups'!B:B)</f>
        <v>NZ50-TRA-5-PASTRA-ROACAR___RSH</v>
      </c>
      <c r="F439">
        <f>VLOOKUP(D439,'Technology share'!F:Q,HLOOKUP(C439,'Technology share'!$H$1:$Q$2,2,FALSE),FALSE)</f>
        <v>0</v>
      </c>
    </row>
    <row r="440" spans="1:6" hidden="1" x14ac:dyDescent="0.25">
      <c r="A440">
        <f t="shared" si="12"/>
        <v>0</v>
      </c>
      <c r="B440" t="s">
        <v>0</v>
      </c>
      <c r="C440">
        <f t="shared" si="13"/>
        <v>2050</v>
      </c>
      <c r="D440" t="str">
        <f t="shared" si="14"/>
        <v>PASTRAROACAR___RSHCONVPRO____23</v>
      </c>
      <c r="E440" t="str">
        <f>_xlfn.XLOOKUP(D440,'NZ50-5_tech_groups'!A:A,'NZ50-5_tech_groups'!B:B)</f>
        <v>NZ50-TRA-5-PASTRA-ROACAR___RSH</v>
      </c>
      <c r="F440">
        <f>VLOOKUP(D440,'Technology share'!F:Q,HLOOKUP(C440,'Technology share'!$H$1:$Q$2,2,FALSE),FALSE)</f>
        <v>0</v>
      </c>
    </row>
    <row r="441" spans="1:6" hidden="1" x14ac:dyDescent="0.25">
      <c r="A441">
        <f t="shared" si="12"/>
        <v>0</v>
      </c>
      <c r="B441" t="s">
        <v>0</v>
      </c>
      <c r="C441">
        <f t="shared" si="13"/>
        <v>2050</v>
      </c>
      <c r="D441" t="str">
        <f t="shared" si="14"/>
        <v>PASTRAROACAR___RSHCONVPROBIF_23</v>
      </c>
      <c r="E441" t="str">
        <f>_xlfn.XLOOKUP(D441,'NZ50-5_tech_groups'!A:A,'NZ50-5_tech_groups'!B:B)</f>
        <v>NZ50-TRA-5-PASTRA-ROACAR___RSH</v>
      </c>
      <c r="F441">
        <f>VLOOKUP(D441,'Technology share'!F:Q,HLOOKUP(C441,'Technology share'!$H$1:$Q$2,2,FALSE),FALSE)</f>
        <v>0</v>
      </c>
    </row>
    <row r="442" spans="1:6" hidden="1" x14ac:dyDescent="0.25">
      <c r="A442">
        <f t="shared" si="12"/>
        <v>0</v>
      </c>
      <c r="B442" t="s">
        <v>0</v>
      </c>
      <c r="C442">
        <f t="shared" si="13"/>
        <v>2050</v>
      </c>
      <c r="D442" t="str">
        <f t="shared" si="14"/>
        <v>PASTRAROACAR___RSHCONVRDSL____23</v>
      </c>
      <c r="E442" t="str">
        <f>_xlfn.XLOOKUP(D442,'NZ50-5_tech_groups'!A:A,'NZ50-5_tech_groups'!B:B)</f>
        <v>NZ50-TRA-5-PASTRA-ROACAR___RSH</v>
      </c>
      <c r="F442">
        <f>VLOOKUP(D442,'Technology share'!F:Q,HLOOKUP(C442,'Technology share'!$H$1:$Q$2,2,FALSE),FALSE)</f>
        <v>0</v>
      </c>
    </row>
    <row r="443" spans="1:6" hidden="1" x14ac:dyDescent="0.25">
      <c r="A443">
        <f t="shared" si="12"/>
        <v>0</v>
      </c>
      <c r="B443" t="s">
        <v>0</v>
      </c>
      <c r="C443">
        <f t="shared" si="13"/>
        <v>2050</v>
      </c>
      <c r="D443" t="str">
        <f t="shared" si="14"/>
        <v>PASTRAROACAR___RSHHYBDSL____23</v>
      </c>
      <c r="E443" t="str">
        <f>_xlfn.XLOOKUP(D443,'NZ50-5_tech_groups'!A:A,'NZ50-5_tech_groups'!B:B)</f>
        <v>NZ50-TRA-5-PASTRA-ROACAR___RSH</v>
      </c>
      <c r="F443">
        <f>VLOOKUP(D443,'Technology share'!F:Q,HLOOKUP(C443,'Technology share'!$H$1:$Q$2,2,FALSE),FALSE)</f>
        <v>0</v>
      </c>
    </row>
    <row r="444" spans="1:6" hidden="1" x14ac:dyDescent="0.25">
      <c r="A444">
        <f t="shared" si="12"/>
        <v>0</v>
      </c>
      <c r="B444" t="s">
        <v>0</v>
      </c>
      <c r="C444">
        <f t="shared" si="13"/>
        <v>2050</v>
      </c>
      <c r="D444" t="str">
        <f t="shared" si="14"/>
        <v>PASTRAROACAR___RSHHYBGAS____23</v>
      </c>
      <c r="E444" t="str">
        <f>_xlfn.XLOOKUP(D444,'NZ50-5_tech_groups'!A:A,'NZ50-5_tech_groups'!B:B)</f>
        <v>NZ50-TRA-5-PASTRA-ROACAR___RSH</v>
      </c>
      <c r="F444">
        <f>VLOOKUP(D444,'Technology share'!F:Q,HLOOKUP(C444,'Technology share'!$H$1:$Q$2,2,FALSE),FALSE)</f>
        <v>0</v>
      </c>
    </row>
    <row r="445" spans="1:6" hidden="1" x14ac:dyDescent="0.25">
      <c r="A445">
        <f t="shared" si="12"/>
        <v>0</v>
      </c>
      <c r="B445" t="s">
        <v>0</v>
      </c>
      <c r="C445">
        <f t="shared" si="13"/>
        <v>2050</v>
      </c>
      <c r="D445" t="str">
        <f t="shared" si="14"/>
        <v>PASTRAROACAR___RSHHYBRDSL____23</v>
      </c>
      <c r="E445" t="str">
        <f>_xlfn.XLOOKUP(D445,'NZ50-5_tech_groups'!A:A,'NZ50-5_tech_groups'!B:B)</f>
        <v>NZ50-TRA-5-PASTRA-ROACAR___RSH</v>
      </c>
      <c r="F445">
        <f>VLOOKUP(D445,'Technology share'!F:Q,HLOOKUP(C445,'Technology share'!$H$1:$Q$2,2,FALSE),FALSE)</f>
        <v>0</v>
      </c>
    </row>
    <row r="446" spans="1:6" hidden="1" x14ac:dyDescent="0.25">
      <c r="A446">
        <f t="shared" si="12"/>
        <v>0</v>
      </c>
      <c r="B446" t="s">
        <v>0</v>
      </c>
      <c r="C446">
        <f t="shared" si="13"/>
        <v>2050</v>
      </c>
      <c r="D446" t="str">
        <f t="shared" si="14"/>
        <v>PASTRAROACAR___RSHPHEVGASELC_23</v>
      </c>
      <c r="E446" t="str">
        <f>_xlfn.XLOOKUP(D446,'NZ50-5_tech_groups'!A:A,'NZ50-5_tech_groups'!B:B)</f>
        <v>NZ50-TRA-5-PASTRA-ROACAR___RSH</v>
      </c>
      <c r="F446">
        <f>VLOOKUP(D446,'Technology share'!F:Q,HLOOKUP(C446,'Technology share'!$H$1:$Q$2,2,FALSE),FALSE)</f>
        <v>0</v>
      </c>
    </row>
    <row r="447" spans="1:6" hidden="1" x14ac:dyDescent="0.25">
      <c r="A447">
        <f t="shared" ref="A447:A510" si="15">IF(F447=0,0,1)</f>
        <v>0</v>
      </c>
      <c r="B447" t="s">
        <v>0</v>
      </c>
      <c r="C447">
        <f t="shared" ref="C447:C510" si="16">C259+5</f>
        <v>2050</v>
      </c>
      <c r="D447" t="str">
        <f t="shared" ref="D447:D510" si="17">D259</f>
        <v>PASTRAROACAR___TAXCONVNGA_EX</v>
      </c>
      <c r="E447" t="str">
        <f>_xlfn.XLOOKUP(D447,'NZ50-5_tech_groups'!A:A,'NZ50-5_tech_groups'!B:B)</f>
        <v>NZ50-TRA-5-PASTRA-ROACAR___TAX</v>
      </c>
      <c r="F447">
        <f>VLOOKUP(D447,'Technology share'!F:Q,HLOOKUP(C447,'Technology share'!$H$1:$Q$2,2,FALSE),FALSE)</f>
        <v>0</v>
      </c>
    </row>
    <row r="448" spans="1:6" hidden="1" x14ac:dyDescent="0.25">
      <c r="A448">
        <f t="shared" si="15"/>
        <v>0</v>
      </c>
      <c r="B448" t="s">
        <v>0</v>
      </c>
      <c r="C448">
        <f t="shared" si="16"/>
        <v>2050</v>
      </c>
      <c r="D448" t="str">
        <f t="shared" si="17"/>
        <v>PASTRAROACAR___TAXCONVGAS_EX</v>
      </c>
      <c r="E448" t="str">
        <f>_xlfn.XLOOKUP(D448,'NZ50-5_tech_groups'!A:A,'NZ50-5_tech_groups'!B:B)</f>
        <v>NZ50-TRA-5-PASTRA-ROACAR___TAX</v>
      </c>
      <c r="F448">
        <f>VLOOKUP(D448,'Technology share'!F:Q,HLOOKUP(C448,'Technology share'!$H$1:$Q$2,2,FALSE),FALSE)</f>
        <v>0</v>
      </c>
    </row>
    <row r="449" spans="1:6" hidden="1" x14ac:dyDescent="0.25">
      <c r="A449">
        <f t="shared" si="15"/>
        <v>0</v>
      </c>
      <c r="B449" t="s">
        <v>0</v>
      </c>
      <c r="C449">
        <f t="shared" si="16"/>
        <v>2050</v>
      </c>
      <c r="D449" t="str">
        <f t="shared" si="17"/>
        <v>PASTRAROACAR___TAXCONVDSL_EX</v>
      </c>
      <c r="E449" t="str">
        <f>_xlfn.XLOOKUP(D449,'NZ50-5_tech_groups'!A:A,'NZ50-5_tech_groups'!B:B)</f>
        <v>NZ50-TRA-5-PASTRA-ROACAR___TAX</v>
      </c>
      <c r="F449">
        <f>VLOOKUP(D449,'Technology share'!F:Q,HLOOKUP(C449,'Technology share'!$H$1:$Q$2,2,FALSE),FALSE)</f>
        <v>0</v>
      </c>
    </row>
    <row r="450" spans="1:6" hidden="1" x14ac:dyDescent="0.25">
      <c r="A450">
        <f t="shared" si="15"/>
        <v>0</v>
      </c>
      <c r="B450" t="s">
        <v>0</v>
      </c>
      <c r="C450">
        <f t="shared" si="16"/>
        <v>2050</v>
      </c>
      <c r="D450" t="str">
        <f t="shared" si="17"/>
        <v>PASTRAROACAR___TAXCONVPRO_EX</v>
      </c>
      <c r="E450" t="str">
        <f>_xlfn.XLOOKUP(D450,'NZ50-5_tech_groups'!A:A,'NZ50-5_tech_groups'!B:B)</f>
        <v>NZ50-TRA-5-PASTRA-ROACAR___TAX</v>
      </c>
      <c r="F450">
        <f>VLOOKUP(D450,'Technology share'!F:Q,HLOOKUP(C450,'Technology share'!$H$1:$Q$2,2,FALSE),FALSE)</f>
        <v>0</v>
      </c>
    </row>
    <row r="451" spans="1:6" x14ac:dyDescent="0.25">
      <c r="A451">
        <f t="shared" si="15"/>
        <v>1</v>
      </c>
      <c r="B451" t="s">
        <v>0</v>
      </c>
      <c r="C451">
        <f t="shared" si="16"/>
        <v>2050</v>
      </c>
      <c r="D451" t="str">
        <f t="shared" si="17"/>
        <v>PASTRAROACAR___TAXBEV320BELC____23</v>
      </c>
      <c r="E451" t="str">
        <f>_xlfn.XLOOKUP(D451,'NZ50-5_tech_groups'!A:A,'NZ50-5_tech_groups'!B:B)</f>
        <v>NZ50-TRA-5-PASTRA-ROACAR___TAX</v>
      </c>
      <c r="F451">
        <f>VLOOKUP(D451,'Technology share'!F:Q,HLOOKUP(C451,'Technology share'!$H$1:$Q$2,2,FALSE),FALSE)</f>
        <v>0.32999999999999996</v>
      </c>
    </row>
    <row r="452" spans="1:6" x14ac:dyDescent="0.25">
      <c r="A452">
        <f t="shared" si="15"/>
        <v>1</v>
      </c>
      <c r="B452" t="s">
        <v>0</v>
      </c>
      <c r="C452">
        <f t="shared" si="16"/>
        <v>2050</v>
      </c>
      <c r="D452" t="str">
        <f t="shared" si="17"/>
        <v>PASTRAROACAR___TAXBEV480BELC____23</v>
      </c>
      <c r="E452" t="str">
        <f>_xlfn.XLOOKUP(D452,'NZ50-5_tech_groups'!A:A,'NZ50-5_tech_groups'!B:B)</f>
        <v>NZ50-TRA-5-PASTRA-ROACAR___TAX</v>
      </c>
      <c r="F452">
        <f>VLOOKUP(D452,'Technology share'!F:Q,HLOOKUP(C452,'Technology share'!$H$1:$Q$2,2,FALSE),FALSE)</f>
        <v>0.32999999999999996</v>
      </c>
    </row>
    <row r="453" spans="1:6" x14ac:dyDescent="0.25">
      <c r="A453">
        <f t="shared" si="15"/>
        <v>1</v>
      </c>
      <c r="B453" t="s">
        <v>0</v>
      </c>
      <c r="C453">
        <f t="shared" si="16"/>
        <v>2050</v>
      </c>
      <c r="D453" t="str">
        <f t="shared" si="17"/>
        <v>PASTRAROACAR___TAXBEV640BELC____23</v>
      </c>
      <c r="E453" t="str">
        <f>_xlfn.XLOOKUP(D453,'NZ50-5_tech_groups'!A:A,'NZ50-5_tech_groups'!B:B)</f>
        <v>NZ50-TRA-5-PASTRA-ROACAR___TAX</v>
      </c>
      <c r="F453">
        <f>VLOOKUP(D453,'Technology share'!F:Q,HLOOKUP(C453,'Technology share'!$H$1:$Q$2,2,FALSE),FALSE)</f>
        <v>0.32999999999999996</v>
      </c>
    </row>
    <row r="454" spans="1:6" hidden="1" x14ac:dyDescent="0.25">
      <c r="A454">
        <f t="shared" si="15"/>
        <v>0</v>
      </c>
      <c r="B454" t="s">
        <v>0</v>
      </c>
      <c r="C454">
        <f t="shared" si="16"/>
        <v>2050</v>
      </c>
      <c r="D454" t="str">
        <f t="shared" si="17"/>
        <v>PASTRAROACAR___TAXCELLHH2____23</v>
      </c>
      <c r="E454" t="str">
        <f>_xlfn.XLOOKUP(D454,'NZ50-5_tech_groups'!A:A,'NZ50-5_tech_groups'!B:B)</f>
        <v>NZ50-TRA-5-PASTRA-ROACAR___TAX</v>
      </c>
      <c r="F454">
        <f>VLOOKUP(D454,'Technology share'!F:Q,HLOOKUP(C454,'Technology share'!$H$1:$Q$2,2,FALSE),FALSE)</f>
        <v>0</v>
      </c>
    </row>
    <row r="455" spans="1:6" hidden="1" x14ac:dyDescent="0.25">
      <c r="A455">
        <f t="shared" si="15"/>
        <v>0</v>
      </c>
      <c r="B455" t="s">
        <v>0</v>
      </c>
      <c r="C455">
        <f t="shared" si="16"/>
        <v>2050</v>
      </c>
      <c r="D455" t="str">
        <f t="shared" si="17"/>
        <v>PASTRAROACAR___TAXCONVDSL____16</v>
      </c>
      <c r="E455" t="str">
        <f>_xlfn.XLOOKUP(D455,'NZ50-5_tech_groups'!A:A,'NZ50-5_tech_groups'!B:B)</f>
        <v>NZ50-TRA-5-PASTRA-ROACAR___TAX</v>
      </c>
      <c r="F455">
        <f>VLOOKUP(D455,'Technology share'!F:Q,HLOOKUP(C455,'Technology share'!$H$1:$Q$2,2,FALSE),FALSE)</f>
        <v>0</v>
      </c>
    </row>
    <row r="456" spans="1:6" hidden="1" x14ac:dyDescent="0.25">
      <c r="A456">
        <f t="shared" si="15"/>
        <v>0</v>
      </c>
      <c r="B456" t="s">
        <v>0</v>
      </c>
      <c r="C456">
        <f t="shared" si="16"/>
        <v>2050</v>
      </c>
      <c r="D456" t="str">
        <f t="shared" si="17"/>
        <v>PASTRAROACAR___TAXCONVDSL____23</v>
      </c>
      <c r="E456" t="str">
        <f>_xlfn.XLOOKUP(D456,'NZ50-5_tech_groups'!A:A,'NZ50-5_tech_groups'!B:B)</f>
        <v>NZ50-TRA-5-PASTRA-ROACAR___TAX</v>
      </c>
      <c r="F456">
        <f>VLOOKUP(D456,'Technology share'!F:Q,HLOOKUP(C456,'Technology share'!$H$1:$Q$2,2,FALSE),FALSE)</f>
        <v>0</v>
      </c>
    </row>
    <row r="457" spans="1:6" hidden="1" x14ac:dyDescent="0.25">
      <c r="A457">
        <f t="shared" si="15"/>
        <v>0</v>
      </c>
      <c r="B457" t="s">
        <v>0</v>
      </c>
      <c r="C457">
        <f t="shared" si="16"/>
        <v>2050</v>
      </c>
      <c r="D457" t="str">
        <f t="shared" si="17"/>
        <v>PASTRAROACAR___TAXCONVGAS____16</v>
      </c>
      <c r="E457" t="str">
        <f>_xlfn.XLOOKUP(D457,'NZ50-5_tech_groups'!A:A,'NZ50-5_tech_groups'!B:B)</f>
        <v>NZ50-TRA-5-PASTRA-ROACAR___TAX</v>
      </c>
      <c r="F457">
        <f>VLOOKUP(D457,'Technology share'!F:Q,HLOOKUP(C457,'Technology share'!$H$1:$Q$2,2,FALSE),FALSE)</f>
        <v>0</v>
      </c>
    </row>
    <row r="458" spans="1:6" hidden="1" x14ac:dyDescent="0.25">
      <c r="A458">
        <f t="shared" si="15"/>
        <v>0</v>
      </c>
      <c r="B458" t="s">
        <v>0</v>
      </c>
      <c r="C458">
        <f t="shared" si="16"/>
        <v>2050</v>
      </c>
      <c r="D458" t="str">
        <f t="shared" si="17"/>
        <v>PASTRAROACAR___TAXCONVGAS____23</v>
      </c>
      <c r="E458" t="str">
        <f>_xlfn.XLOOKUP(D458,'NZ50-5_tech_groups'!A:A,'NZ50-5_tech_groups'!B:B)</f>
        <v>NZ50-TRA-5-PASTRA-ROACAR___TAX</v>
      </c>
      <c r="F458">
        <f>VLOOKUP(D458,'Technology share'!F:Q,HLOOKUP(C458,'Technology share'!$H$1:$Q$2,2,FALSE),FALSE)</f>
        <v>0</v>
      </c>
    </row>
    <row r="459" spans="1:6" hidden="1" x14ac:dyDescent="0.25">
      <c r="A459">
        <f t="shared" si="15"/>
        <v>0</v>
      </c>
      <c r="B459" t="s">
        <v>0</v>
      </c>
      <c r="C459">
        <f t="shared" si="16"/>
        <v>2050</v>
      </c>
      <c r="D459" t="str">
        <f t="shared" si="17"/>
        <v>PASTRAROACAR___TAXCONVNGA____16</v>
      </c>
      <c r="E459" t="str">
        <f>_xlfn.XLOOKUP(D459,'NZ50-5_tech_groups'!A:A,'NZ50-5_tech_groups'!B:B)</f>
        <v>NZ50-TRA-5-PASTRA-ROACAR___TAX</v>
      </c>
      <c r="F459">
        <f>VLOOKUP(D459,'Technology share'!F:Q,HLOOKUP(C459,'Technology share'!$H$1:$Q$2,2,FALSE),FALSE)</f>
        <v>0</v>
      </c>
    </row>
    <row r="460" spans="1:6" hidden="1" x14ac:dyDescent="0.25">
      <c r="A460">
        <f t="shared" si="15"/>
        <v>0</v>
      </c>
      <c r="B460" t="s">
        <v>0</v>
      </c>
      <c r="C460">
        <f t="shared" si="16"/>
        <v>2050</v>
      </c>
      <c r="D460" t="str">
        <f t="shared" si="17"/>
        <v>PASTRAROACAR___TAXCONVNGA____23</v>
      </c>
      <c r="E460" t="str">
        <f>_xlfn.XLOOKUP(D460,'NZ50-5_tech_groups'!A:A,'NZ50-5_tech_groups'!B:B)</f>
        <v>NZ50-TRA-5-PASTRA-ROACAR___TAX</v>
      </c>
      <c r="F460">
        <f>VLOOKUP(D460,'Technology share'!F:Q,HLOOKUP(C460,'Technology share'!$H$1:$Q$2,2,FALSE),FALSE)</f>
        <v>0</v>
      </c>
    </row>
    <row r="461" spans="1:6" hidden="1" x14ac:dyDescent="0.25">
      <c r="A461">
        <f t="shared" si="15"/>
        <v>0</v>
      </c>
      <c r="B461" t="s">
        <v>0</v>
      </c>
      <c r="C461">
        <f t="shared" si="16"/>
        <v>2050</v>
      </c>
      <c r="D461" t="str">
        <f t="shared" si="17"/>
        <v>PASTRAROACAR___TAXCONVNGABIF_23</v>
      </c>
      <c r="E461" t="str">
        <f>_xlfn.XLOOKUP(D461,'NZ50-5_tech_groups'!A:A,'NZ50-5_tech_groups'!B:B)</f>
        <v>NZ50-TRA-5-PASTRA-ROACAR___TAX</v>
      </c>
      <c r="F461">
        <f>VLOOKUP(D461,'Technology share'!F:Q,HLOOKUP(C461,'Technology share'!$H$1:$Q$2,2,FALSE),FALSE)</f>
        <v>0</v>
      </c>
    </row>
    <row r="462" spans="1:6" hidden="1" x14ac:dyDescent="0.25">
      <c r="A462">
        <f t="shared" si="15"/>
        <v>0</v>
      </c>
      <c r="B462" t="s">
        <v>0</v>
      </c>
      <c r="C462">
        <f t="shared" si="16"/>
        <v>2050</v>
      </c>
      <c r="D462" t="str">
        <f t="shared" si="17"/>
        <v>PASTRAROACAR___TAXCONVPRO____16</v>
      </c>
      <c r="E462" t="str">
        <f>_xlfn.XLOOKUP(D462,'NZ50-5_tech_groups'!A:A,'NZ50-5_tech_groups'!B:B)</f>
        <v>NZ50-TRA-5-PASTRA-ROACAR___TAX</v>
      </c>
      <c r="F462">
        <f>VLOOKUP(D462,'Technology share'!F:Q,HLOOKUP(C462,'Technology share'!$H$1:$Q$2,2,FALSE),FALSE)</f>
        <v>0</v>
      </c>
    </row>
    <row r="463" spans="1:6" hidden="1" x14ac:dyDescent="0.25">
      <c r="A463">
        <f t="shared" si="15"/>
        <v>0</v>
      </c>
      <c r="B463" t="s">
        <v>0</v>
      </c>
      <c r="C463">
        <f t="shared" si="16"/>
        <v>2050</v>
      </c>
      <c r="D463" t="str">
        <f t="shared" si="17"/>
        <v>PASTRAROACAR___TAXCONVPRO____23</v>
      </c>
      <c r="E463" t="str">
        <f>_xlfn.XLOOKUP(D463,'NZ50-5_tech_groups'!A:A,'NZ50-5_tech_groups'!B:B)</f>
        <v>NZ50-TRA-5-PASTRA-ROACAR___TAX</v>
      </c>
      <c r="F463">
        <f>VLOOKUP(D463,'Technology share'!F:Q,HLOOKUP(C463,'Technology share'!$H$1:$Q$2,2,FALSE),FALSE)</f>
        <v>0</v>
      </c>
    </row>
    <row r="464" spans="1:6" hidden="1" x14ac:dyDescent="0.25">
      <c r="A464">
        <f t="shared" si="15"/>
        <v>0</v>
      </c>
      <c r="B464" t="s">
        <v>0</v>
      </c>
      <c r="C464">
        <f t="shared" si="16"/>
        <v>2050</v>
      </c>
      <c r="D464" t="str">
        <f t="shared" si="17"/>
        <v>PASTRAROACAR___TAXCONVPROBIF_23</v>
      </c>
      <c r="E464" t="str">
        <f>_xlfn.XLOOKUP(D464,'NZ50-5_tech_groups'!A:A,'NZ50-5_tech_groups'!B:B)</f>
        <v>NZ50-TRA-5-PASTRA-ROACAR___TAX</v>
      </c>
      <c r="F464">
        <f>VLOOKUP(D464,'Technology share'!F:Q,HLOOKUP(C464,'Technology share'!$H$1:$Q$2,2,FALSE),FALSE)</f>
        <v>0</v>
      </c>
    </row>
    <row r="465" spans="1:6" hidden="1" x14ac:dyDescent="0.25">
      <c r="A465">
        <f t="shared" si="15"/>
        <v>0</v>
      </c>
      <c r="B465" t="s">
        <v>0</v>
      </c>
      <c r="C465">
        <f t="shared" si="16"/>
        <v>2050</v>
      </c>
      <c r="D465" t="str">
        <f t="shared" si="17"/>
        <v>PASTRAROACAR___TAXCONVRDSL____23</v>
      </c>
      <c r="E465" t="str">
        <f>_xlfn.XLOOKUP(D465,'NZ50-5_tech_groups'!A:A,'NZ50-5_tech_groups'!B:B)</f>
        <v>NZ50-TRA-5-PASTRA-ROACAR___TAX</v>
      </c>
      <c r="F465">
        <f>VLOOKUP(D465,'Technology share'!F:Q,HLOOKUP(C465,'Technology share'!$H$1:$Q$2,2,FALSE),FALSE)</f>
        <v>0</v>
      </c>
    </row>
    <row r="466" spans="1:6" hidden="1" x14ac:dyDescent="0.25">
      <c r="A466">
        <f t="shared" si="15"/>
        <v>0</v>
      </c>
      <c r="B466" t="s">
        <v>0</v>
      </c>
      <c r="C466">
        <f t="shared" si="16"/>
        <v>2050</v>
      </c>
      <c r="D466" t="str">
        <f t="shared" si="17"/>
        <v>PASTRAROACAR___TAXHYBDSL____23</v>
      </c>
      <c r="E466" t="str">
        <f>_xlfn.XLOOKUP(D466,'NZ50-5_tech_groups'!A:A,'NZ50-5_tech_groups'!B:B)</f>
        <v>NZ50-TRA-5-PASTRA-ROACAR___TAX</v>
      </c>
      <c r="F466">
        <f>VLOOKUP(D466,'Technology share'!F:Q,HLOOKUP(C466,'Technology share'!$H$1:$Q$2,2,FALSE),FALSE)</f>
        <v>0</v>
      </c>
    </row>
    <row r="467" spans="1:6" hidden="1" x14ac:dyDescent="0.25">
      <c r="A467">
        <f t="shared" si="15"/>
        <v>0</v>
      </c>
      <c r="B467" t="s">
        <v>0</v>
      </c>
      <c r="C467">
        <f t="shared" si="16"/>
        <v>2050</v>
      </c>
      <c r="D467" t="str">
        <f t="shared" si="17"/>
        <v>PASTRAROACAR___TAXHYBGAS____23</v>
      </c>
      <c r="E467" t="str">
        <f>_xlfn.XLOOKUP(D467,'NZ50-5_tech_groups'!A:A,'NZ50-5_tech_groups'!B:B)</f>
        <v>NZ50-TRA-5-PASTRA-ROACAR___TAX</v>
      </c>
      <c r="F467">
        <f>VLOOKUP(D467,'Technology share'!F:Q,HLOOKUP(C467,'Technology share'!$H$1:$Q$2,2,FALSE),FALSE)</f>
        <v>0</v>
      </c>
    </row>
    <row r="468" spans="1:6" hidden="1" x14ac:dyDescent="0.25">
      <c r="A468">
        <f t="shared" si="15"/>
        <v>0</v>
      </c>
      <c r="B468" t="s">
        <v>0</v>
      </c>
      <c r="C468">
        <f t="shared" si="16"/>
        <v>2050</v>
      </c>
      <c r="D468" t="str">
        <f t="shared" si="17"/>
        <v>PASTRAROACAR___TAXHYBRDSL____23</v>
      </c>
      <c r="E468" t="str">
        <f>_xlfn.XLOOKUP(D468,'NZ50-5_tech_groups'!A:A,'NZ50-5_tech_groups'!B:B)</f>
        <v>NZ50-TRA-5-PASTRA-ROACAR___TAX</v>
      </c>
      <c r="F468">
        <f>VLOOKUP(D468,'Technology share'!F:Q,HLOOKUP(C468,'Technology share'!$H$1:$Q$2,2,FALSE),FALSE)</f>
        <v>0</v>
      </c>
    </row>
    <row r="469" spans="1:6" hidden="1" x14ac:dyDescent="0.25">
      <c r="A469">
        <f t="shared" si="15"/>
        <v>0</v>
      </c>
      <c r="B469" t="s">
        <v>0</v>
      </c>
      <c r="C469">
        <f t="shared" si="16"/>
        <v>2050</v>
      </c>
      <c r="D469" t="str">
        <f t="shared" si="17"/>
        <v>PASTRAROACAR___TAXPHEVGASELC_23</v>
      </c>
      <c r="E469" t="str">
        <f>_xlfn.XLOOKUP(D469,'NZ50-5_tech_groups'!A:A,'NZ50-5_tech_groups'!B:B)</f>
        <v>NZ50-TRA-5-PASTRA-ROACAR___TAX</v>
      </c>
      <c r="F469">
        <f>VLOOKUP(D469,'Technology share'!F:Q,HLOOKUP(C469,'Technology share'!$H$1:$Q$2,2,FALSE),FALSE)</f>
        <v>0</v>
      </c>
    </row>
    <row r="470" spans="1:6" hidden="1" x14ac:dyDescent="0.25">
      <c r="A470">
        <f t="shared" si="15"/>
        <v>0</v>
      </c>
      <c r="B470" t="s">
        <v>0</v>
      </c>
      <c r="C470">
        <f t="shared" si="16"/>
        <v>2050</v>
      </c>
      <c r="D470" t="str">
        <f t="shared" si="17"/>
        <v>PASTRAROAMOR______CONVGAS_EX</v>
      </c>
      <c r="E470" t="str">
        <f>_xlfn.XLOOKUP(D470,'NZ50-5_tech_groups'!A:A,'NZ50-5_tech_groups'!B:B)</f>
        <v>NZ50-TRA-5-PASTRA-ROAMOR______</v>
      </c>
      <c r="F470">
        <f>VLOOKUP(D470,'Technology share'!F:Q,HLOOKUP(C470,'Technology share'!$H$1:$Q$2,2,FALSE),FALSE)</f>
        <v>0</v>
      </c>
    </row>
    <row r="471" spans="1:6" x14ac:dyDescent="0.25">
      <c r="A471">
        <f t="shared" si="15"/>
        <v>1</v>
      </c>
      <c r="B471" t="s">
        <v>0</v>
      </c>
      <c r="C471">
        <f t="shared" si="16"/>
        <v>2050</v>
      </c>
      <c r="D471" t="str">
        <f t="shared" si="17"/>
        <v>PASTRAROAMOR______BEVBELC____23</v>
      </c>
      <c r="E471" t="str">
        <f>_xlfn.XLOOKUP(D471,'NZ50-5_tech_groups'!A:A,'NZ50-5_tech_groups'!B:B)</f>
        <v>NZ50-TRA-5-PASTRA-ROAMOR______</v>
      </c>
      <c r="F471">
        <f>VLOOKUP(D471,'Technology share'!F:Q,HLOOKUP(C471,'Technology share'!$H$1:$Q$2,2,FALSE),FALSE)</f>
        <v>0.99</v>
      </c>
    </row>
    <row r="472" spans="1:6" hidden="1" x14ac:dyDescent="0.25">
      <c r="A472">
        <f t="shared" si="15"/>
        <v>0</v>
      </c>
      <c r="B472" t="s">
        <v>0</v>
      </c>
      <c r="C472">
        <f t="shared" si="16"/>
        <v>2050</v>
      </c>
      <c r="D472" t="str">
        <f t="shared" si="17"/>
        <v>PASTRAROAMOR______CONVGAS____16</v>
      </c>
      <c r="E472" t="str">
        <f>_xlfn.XLOOKUP(D472,'NZ50-5_tech_groups'!A:A,'NZ50-5_tech_groups'!B:B)</f>
        <v>NZ50-TRA-5-PASTRA-ROAMOR______</v>
      </c>
      <c r="F472">
        <f>VLOOKUP(D472,'Technology share'!F:Q,HLOOKUP(C472,'Technology share'!$H$1:$Q$2,2,FALSE),FALSE)</f>
        <v>0</v>
      </c>
    </row>
    <row r="473" spans="1:6" hidden="1" x14ac:dyDescent="0.25">
      <c r="A473">
        <f t="shared" si="15"/>
        <v>0</v>
      </c>
      <c r="B473" t="s">
        <v>0</v>
      </c>
      <c r="C473">
        <f t="shared" si="16"/>
        <v>2050</v>
      </c>
      <c r="D473" t="str">
        <f t="shared" si="17"/>
        <v>PASTRAROAMOR______CONVGAS____23</v>
      </c>
      <c r="E473" t="str">
        <f>_xlfn.XLOOKUP(D473,'NZ50-5_tech_groups'!A:A,'NZ50-5_tech_groups'!B:B)</f>
        <v>NZ50-TRA-5-PASTRA-ROAMOR______</v>
      </c>
      <c r="F473">
        <f>VLOOKUP(D473,'Technology share'!F:Q,HLOOKUP(C473,'Technology share'!$H$1:$Q$2,2,FALSE),FALSE)</f>
        <v>0</v>
      </c>
    </row>
    <row r="474" spans="1:6" hidden="1" x14ac:dyDescent="0.25">
      <c r="A474">
        <f t="shared" si="15"/>
        <v>0</v>
      </c>
      <c r="B474" t="s">
        <v>0</v>
      </c>
      <c r="C474">
        <f t="shared" si="16"/>
        <v>2050</v>
      </c>
      <c r="D474" t="str">
        <f t="shared" si="17"/>
        <v>PASTRAROATRULGTADRCONVNGA_EX</v>
      </c>
      <c r="E474" t="str">
        <f>_xlfn.XLOOKUP(D474,'NZ50-5_tech_groups'!A:A,'NZ50-5_tech_groups'!B:B)</f>
        <v>NZ50-TRA-5-PASTRA-ROATRULGTADR</v>
      </c>
      <c r="F474">
        <f>VLOOKUP(D474,'Technology share'!F:Q,HLOOKUP(C474,'Technology share'!$H$1:$Q$2,2,FALSE),FALSE)</f>
        <v>0</v>
      </c>
    </row>
    <row r="475" spans="1:6" hidden="1" x14ac:dyDescent="0.25">
      <c r="A475">
        <f t="shared" si="15"/>
        <v>0</v>
      </c>
      <c r="B475" t="s">
        <v>0</v>
      </c>
      <c r="C475">
        <f t="shared" si="16"/>
        <v>2050</v>
      </c>
      <c r="D475" t="str">
        <f t="shared" si="17"/>
        <v>PASTRAROATRULGTADRCONVGAS_EX</v>
      </c>
      <c r="E475" t="str">
        <f>_xlfn.XLOOKUP(D475,'NZ50-5_tech_groups'!A:A,'NZ50-5_tech_groups'!B:B)</f>
        <v>NZ50-TRA-5-PASTRA-ROATRULGTADR</v>
      </c>
      <c r="F475">
        <f>VLOOKUP(D475,'Technology share'!F:Q,HLOOKUP(C475,'Technology share'!$H$1:$Q$2,2,FALSE),FALSE)</f>
        <v>0</v>
      </c>
    </row>
    <row r="476" spans="1:6" hidden="1" x14ac:dyDescent="0.25">
      <c r="A476">
        <f t="shared" si="15"/>
        <v>0</v>
      </c>
      <c r="B476" t="s">
        <v>0</v>
      </c>
      <c r="C476">
        <f t="shared" si="16"/>
        <v>2050</v>
      </c>
      <c r="D476" t="str">
        <f t="shared" si="17"/>
        <v>PASTRAROATRULGTADRCONVDSL_EX</v>
      </c>
      <c r="E476" t="str">
        <f>_xlfn.XLOOKUP(D476,'NZ50-5_tech_groups'!A:A,'NZ50-5_tech_groups'!B:B)</f>
        <v>NZ50-TRA-5-PASTRA-ROATRULGTADR</v>
      </c>
      <c r="F476">
        <f>VLOOKUP(D476,'Technology share'!F:Q,HLOOKUP(C476,'Technology share'!$H$1:$Q$2,2,FALSE),FALSE)</f>
        <v>0</v>
      </c>
    </row>
    <row r="477" spans="1:6" hidden="1" x14ac:dyDescent="0.25">
      <c r="A477">
        <f t="shared" si="15"/>
        <v>0</v>
      </c>
      <c r="B477" t="s">
        <v>0</v>
      </c>
      <c r="C477">
        <f t="shared" si="16"/>
        <v>2050</v>
      </c>
      <c r="D477" t="str">
        <f t="shared" si="17"/>
        <v>PASTRAROATRULGTADRCONVPRO_EX</v>
      </c>
      <c r="E477" t="str">
        <f>_xlfn.XLOOKUP(D477,'NZ50-5_tech_groups'!A:A,'NZ50-5_tech_groups'!B:B)</f>
        <v>NZ50-TRA-5-PASTRA-ROATRULGTADR</v>
      </c>
      <c r="F477">
        <f>VLOOKUP(D477,'Technology share'!F:Q,HLOOKUP(C477,'Technology share'!$H$1:$Q$2,2,FALSE),FALSE)</f>
        <v>0</v>
      </c>
    </row>
    <row r="478" spans="1:6" x14ac:dyDescent="0.25">
      <c r="A478">
        <f t="shared" si="15"/>
        <v>1</v>
      </c>
      <c r="B478" t="s">
        <v>0</v>
      </c>
      <c r="C478">
        <f t="shared" si="16"/>
        <v>2050</v>
      </c>
      <c r="D478" t="str">
        <f t="shared" si="17"/>
        <v>PASTRAROATRULGTADRBEV320BELC____23</v>
      </c>
      <c r="E478" t="str">
        <f>_xlfn.XLOOKUP(D478,'NZ50-5_tech_groups'!A:A,'NZ50-5_tech_groups'!B:B)</f>
        <v>NZ50-TRA-5-PASTRA-ROATRULGTADR</v>
      </c>
      <c r="F478">
        <f>VLOOKUP(D478,'Technology share'!F:Q,HLOOKUP(C478,'Technology share'!$H$1:$Q$2,2,FALSE),FALSE)</f>
        <v>0.32999999999999996</v>
      </c>
    </row>
    <row r="479" spans="1:6" x14ac:dyDescent="0.25">
      <c r="A479">
        <f t="shared" si="15"/>
        <v>1</v>
      </c>
      <c r="B479" t="s">
        <v>0</v>
      </c>
      <c r="C479">
        <f t="shared" si="16"/>
        <v>2050</v>
      </c>
      <c r="D479" t="str">
        <f t="shared" si="17"/>
        <v>PASTRAROATRULGTADRBEV480BELC____23</v>
      </c>
      <c r="E479" t="str">
        <f>_xlfn.XLOOKUP(D479,'NZ50-5_tech_groups'!A:A,'NZ50-5_tech_groups'!B:B)</f>
        <v>NZ50-TRA-5-PASTRA-ROATRULGTADR</v>
      </c>
      <c r="F479">
        <f>VLOOKUP(D479,'Technology share'!F:Q,HLOOKUP(C479,'Technology share'!$H$1:$Q$2,2,FALSE),FALSE)</f>
        <v>0.32999999999999996</v>
      </c>
    </row>
    <row r="480" spans="1:6" x14ac:dyDescent="0.25">
      <c r="A480">
        <f t="shared" si="15"/>
        <v>1</v>
      </c>
      <c r="B480" t="s">
        <v>0</v>
      </c>
      <c r="C480">
        <f t="shared" si="16"/>
        <v>2050</v>
      </c>
      <c r="D480" t="str">
        <f t="shared" si="17"/>
        <v>PASTRAROATRULGTADRBEV640BELC____23</v>
      </c>
      <c r="E480" t="str">
        <f>_xlfn.XLOOKUP(D480,'NZ50-5_tech_groups'!A:A,'NZ50-5_tech_groups'!B:B)</f>
        <v>NZ50-TRA-5-PASTRA-ROATRULGTADR</v>
      </c>
      <c r="F480">
        <f>VLOOKUP(D480,'Technology share'!F:Q,HLOOKUP(C480,'Technology share'!$H$1:$Q$2,2,FALSE),FALSE)</f>
        <v>0.32999999999999996</v>
      </c>
    </row>
    <row r="481" spans="1:6" hidden="1" x14ac:dyDescent="0.25">
      <c r="A481">
        <f t="shared" si="15"/>
        <v>0</v>
      </c>
      <c r="B481" t="s">
        <v>0</v>
      </c>
      <c r="C481">
        <f t="shared" si="16"/>
        <v>2050</v>
      </c>
      <c r="D481" t="str">
        <f t="shared" si="17"/>
        <v>PASTRAROATRULGTADRCELLHH2____23</v>
      </c>
      <c r="E481" t="str">
        <f>_xlfn.XLOOKUP(D481,'NZ50-5_tech_groups'!A:A,'NZ50-5_tech_groups'!B:B)</f>
        <v>NZ50-TRA-5-PASTRA-ROATRULGTADR</v>
      </c>
      <c r="F481">
        <f>VLOOKUP(D481,'Technology share'!F:Q,HLOOKUP(C481,'Technology share'!$H$1:$Q$2,2,FALSE),FALSE)</f>
        <v>0</v>
      </c>
    </row>
    <row r="482" spans="1:6" hidden="1" x14ac:dyDescent="0.25">
      <c r="A482">
        <f t="shared" si="15"/>
        <v>0</v>
      </c>
      <c r="B482" t="s">
        <v>0</v>
      </c>
      <c r="C482">
        <f t="shared" si="16"/>
        <v>2050</v>
      </c>
      <c r="D482" t="str">
        <f t="shared" si="17"/>
        <v>PASTRAROATRULGTADRCONVDSL____16</v>
      </c>
      <c r="E482" t="str">
        <f>_xlfn.XLOOKUP(D482,'NZ50-5_tech_groups'!A:A,'NZ50-5_tech_groups'!B:B)</f>
        <v>NZ50-TRA-5-PASTRA-ROATRULGTADR</v>
      </c>
      <c r="F482">
        <f>VLOOKUP(D482,'Technology share'!F:Q,HLOOKUP(C482,'Technology share'!$H$1:$Q$2,2,FALSE),FALSE)</f>
        <v>0</v>
      </c>
    </row>
    <row r="483" spans="1:6" hidden="1" x14ac:dyDescent="0.25">
      <c r="A483">
        <f t="shared" si="15"/>
        <v>0</v>
      </c>
      <c r="B483" t="s">
        <v>0</v>
      </c>
      <c r="C483">
        <f t="shared" si="16"/>
        <v>2050</v>
      </c>
      <c r="D483" t="str">
        <f t="shared" si="17"/>
        <v>PASTRAROATRULGTADRCONVDSL____23</v>
      </c>
      <c r="E483" t="str">
        <f>_xlfn.XLOOKUP(D483,'NZ50-5_tech_groups'!A:A,'NZ50-5_tech_groups'!B:B)</f>
        <v>NZ50-TRA-5-PASTRA-ROATRULGTADR</v>
      </c>
      <c r="F483">
        <f>VLOOKUP(D483,'Technology share'!F:Q,HLOOKUP(C483,'Technology share'!$H$1:$Q$2,2,FALSE),FALSE)</f>
        <v>0</v>
      </c>
    </row>
    <row r="484" spans="1:6" hidden="1" x14ac:dyDescent="0.25">
      <c r="A484">
        <f t="shared" si="15"/>
        <v>0</v>
      </c>
      <c r="B484" t="s">
        <v>0</v>
      </c>
      <c r="C484">
        <f t="shared" si="16"/>
        <v>2050</v>
      </c>
      <c r="D484" t="str">
        <f t="shared" si="17"/>
        <v>PASTRAROATRULGTADRCONVGAS____16</v>
      </c>
      <c r="E484" t="str">
        <f>_xlfn.XLOOKUP(D484,'NZ50-5_tech_groups'!A:A,'NZ50-5_tech_groups'!B:B)</f>
        <v>NZ50-TRA-5-PASTRA-ROATRULGTADR</v>
      </c>
      <c r="F484">
        <f>VLOOKUP(D484,'Technology share'!F:Q,HLOOKUP(C484,'Technology share'!$H$1:$Q$2,2,FALSE),FALSE)</f>
        <v>0</v>
      </c>
    </row>
    <row r="485" spans="1:6" hidden="1" x14ac:dyDescent="0.25">
      <c r="A485">
        <f t="shared" si="15"/>
        <v>0</v>
      </c>
      <c r="B485" t="s">
        <v>0</v>
      </c>
      <c r="C485">
        <f t="shared" si="16"/>
        <v>2050</v>
      </c>
      <c r="D485" t="str">
        <f t="shared" si="17"/>
        <v>PASTRAROATRULGTADRCONVGAS____23</v>
      </c>
      <c r="E485" t="str">
        <f>_xlfn.XLOOKUP(D485,'NZ50-5_tech_groups'!A:A,'NZ50-5_tech_groups'!B:B)</f>
        <v>NZ50-TRA-5-PASTRA-ROATRULGTADR</v>
      </c>
      <c r="F485">
        <f>VLOOKUP(D485,'Technology share'!F:Q,HLOOKUP(C485,'Technology share'!$H$1:$Q$2,2,FALSE),FALSE)</f>
        <v>0</v>
      </c>
    </row>
    <row r="486" spans="1:6" hidden="1" x14ac:dyDescent="0.25">
      <c r="A486">
        <f t="shared" si="15"/>
        <v>0</v>
      </c>
      <c r="B486" t="s">
        <v>0</v>
      </c>
      <c r="C486">
        <f t="shared" si="16"/>
        <v>2050</v>
      </c>
      <c r="D486" t="str">
        <f t="shared" si="17"/>
        <v>PASTRAROATRULGTADRCONVNGA____16</v>
      </c>
      <c r="E486" t="str">
        <f>_xlfn.XLOOKUP(D486,'NZ50-5_tech_groups'!A:A,'NZ50-5_tech_groups'!B:B)</f>
        <v>NZ50-TRA-5-PASTRA-ROATRULGTADR</v>
      </c>
      <c r="F486">
        <f>VLOOKUP(D486,'Technology share'!F:Q,HLOOKUP(C486,'Technology share'!$H$1:$Q$2,2,FALSE),FALSE)</f>
        <v>0</v>
      </c>
    </row>
    <row r="487" spans="1:6" hidden="1" x14ac:dyDescent="0.25">
      <c r="A487">
        <f t="shared" si="15"/>
        <v>0</v>
      </c>
      <c r="B487" t="s">
        <v>0</v>
      </c>
      <c r="C487">
        <f t="shared" si="16"/>
        <v>2050</v>
      </c>
      <c r="D487" t="str">
        <f t="shared" si="17"/>
        <v>PASTRAROATRULGTADRCONVNGA____23</v>
      </c>
      <c r="E487" t="str">
        <f>_xlfn.XLOOKUP(D487,'NZ50-5_tech_groups'!A:A,'NZ50-5_tech_groups'!B:B)</f>
        <v>NZ50-TRA-5-PASTRA-ROATRULGTADR</v>
      </c>
      <c r="F487">
        <f>VLOOKUP(D487,'Technology share'!F:Q,HLOOKUP(C487,'Technology share'!$H$1:$Q$2,2,FALSE),FALSE)</f>
        <v>0</v>
      </c>
    </row>
    <row r="488" spans="1:6" hidden="1" x14ac:dyDescent="0.25">
      <c r="A488">
        <f t="shared" si="15"/>
        <v>0</v>
      </c>
      <c r="B488" t="s">
        <v>0</v>
      </c>
      <c r="C488">
        <f t="shared" si="16"/>
        <v>2050</v>
      </c>
      <c r="D488" t="str">
        <f t="shared" si="17"/>
        <v>PASTRAROATRULGTADRCONVNGABIF_23</v>
      </c>
      <c r="E488" t="str">
        <f>_xlfn.XLOOKUP(D488,'NZ50-5_tech_groups'!A:A,'NZ50-5_tech_groups'!B:B)</f>
        <v>NZ50-TRA-5-PASTRA-ROATRULGTADR</v>
      </c>
      <c r="F488">
        <f>VLOOKUP(D488,'Technology share'!F:Q,HLOOKUP(C488,'Technology share'!$H$1:$Q$2,2,FALSE),FALSE)</f>
        <v>0</v>
      </c>
    </row>
    <row r="489" spans="1:6" hidden="1" x14ac:dyDescent="0.25">
      <c r="A489">
        <f t="shared" si="15"/>
        <v>0</v>
      </c>
      <c r="B489" t="s">
        <v>0</v>
      </c>
      <c r="C489">
        <f t="shared" si="16"/>
        <v>2050</v>
      </c>
      <c r="D489" t="str">
        <f t="shared" si="17"/>
        <v>PASTRAROATRULGTADRCONVPRO____16</v>
      </c>
      <c r="E489" t="str">
        <f>_xlfn.XLOOKUP(D489,'NZ50-5_tech_groups'!A:A,'NZ50-5_tech_groups'!B:B)</f>
        <v>NZ50-TRA-5-PASTRA-ROATRULGTADR</v>
      </c>
      <c r="F489">
        <f>VLOOKUP(D489,'Technology share'!F:Q,HLOOKUP(C489,'Technology share'!$H$1:$Q$2,2,FALSE),FALSE)</f>
        <v>0</v>
      </c>
    </row>
    <row r="490" spans="1:6" hidden="1" x14ac:dyDescent="0.25">
      <c r="A490">
        <f t="shared" si="15"/>
        <v>0</v>
      </c>
      <c r="B490" t="s">
        <v>0</v>
      </c>
      <c r="C490">
        <f t="shared" si="16"/>
        <v>2050</v>
      </c>
      <c r="D490" t="str">
        <f t="shared" si="17"/>
        <v>PASTRAROATRULGTADRCONVPRO____23</v>
      </c>
      <c r="E490" t="str">
        <f>_xlfn.XLOOKUP(D490,'NZ50-5_tech_groups'!A:A,'NZ50-5_tech_groups'!B:B)</f>
        <v>NZ50-TRA-5-PASTRA-ROATRULGTADR</v>
      </c>
      <c r="F490">
        <f>VLOOKUP(D490,'Technology share'!F:Q,HLOOKUP(C490,'Technology share'!$H$1:$Q$2,2,FALSE),FALSE)</f>
        <v>0</v>
      </c>
    </row>
    <row r="491" spans="1:6" hidden="1" x14ac:dyDescent="0.25">
      <c r="A491">
        <f t="shared" si="15"/>
        <v>0</v>
      </c>
      <c r="B491" t="s">
        <v>0</v>
      </c>
      <c r="C491">
        <f t="shared" si="16"/>
        <v>2050</v>
      </c>
      <c r="D491" t="str">
        <f t="shared" si="17"/>
        <v>PASTRAROATRULGTADRCONVPROBIF_23</v>
      </c>
      <c r="E491" t="str">
        <f>_xlfn.XLOOKUP(D491,'NZ50-5_tech_groups'!A:A,'NZ50-5_tech_groups'!B:B)</f>
        <v>NZ50-TRA-5-PASTRA-ROATRULGTADR</v>
      </c>
      <c r="F491">
        <f>VLOOKUP(D491,'Technology share'!F:Q,HLOOKUP(C491,'Technology share'!$H$1:$Q$2,2,FALSE),FALSE)</f>
        <v>0</v>
      </c>
    </row>
    <row r="492" spans="1:6" hidden="1" x14ac:dyDescent="0.25">
      <c r="A492">
        <f t="shared" si="15"/>
        <v>0</v>
      </c>
      <c r="B492" t="s">
        <v>0</v>
      </c>
      <c r="C492">
        <f t="shared" si="16"/>
        <v>2050</v>
      </c>
      <c r="D492" t="str">
        <f t="shared" si="17"/>
        <v>PASTRAROATRULGTADRCONVRDSL____23</v>
      </c>
      <c r="E492" t="str">
        <f>_xlfn.XLOOKUP(D492,'NZ50-5_tech_groups'!A:A,'NZ50-5_tech_groups'!B:B)</f>
        <v>NZ50-TRA-5-PASTRA-ROATRULGTADR</v>
      </c>
      <c r="F492">
        <f>VLOOKUP(D492,'Technology share'!F:Q,HLOOKUP(C492,'Technology share'!$H$1:$Q$2,2,FALSE),FALSE)</f>
        <v>0</v>
      </c>
    </row>
    <row r="493" spans="1:6" hidden="1" x14ac:dyDescent="0.25">
      <c r="A493">
        <f t="shared" si="15"/>
        <v>0</v>
      </c>
      <c r="B493" t="s">
        <v>0</v>
      </c>
      <c r="C493">
        <f t="shared" si="16"/>
        <v>2050</v>
      </c>
      <c r="D493" t="str">
        <f t="shared" si="17"/>
        <v>PASTRAROATRULGTADRHYBDSL____23</v>
      </c>
      <c r="E493" t="str">
        <f>_xlfn.XLOOKUP(D493,'NZ50-5_tech_groups'!A:A,'NZ50-5_tech_groups'!B:B)</f>
        <v>NZ50-TRA-5-PASTRA-ROATRULGTADR</v>
      </c>
      <c r="F493">
        <f>VLOOKUP(D493,'Technology share'!F:Q,HLOOKUP(C493,'Technology share'!$H$1:$Q$2,2,FALSE),FALSE)</f>
        <v>0</v>
      </c>
    </row>
    <row r="494" spans="1:6" hidden="1" x14ac:dyDescent="0.25">
      <c r="A494">
        <f t="shared" si="15"/>
        <v>0</v>
      </c>
      <c r="B494" t="s">
        <v>0</v>
      </c>
      <c r="C494">
        <f t="shared" si="16"/>
        <v>2050</v>
      </c>
      <c r="D494" t="str">
        <f t="shared" si="17"/>
        <v>PASTRAROATRULGTADRHYBGAS____23</v>
      </c>
      <c r="E494" t="str">
        <f>_xlfn.XLOOKUP(D494,'NZ50-5_tech_groups'!A:A,'NZ50-5_tech_groups'!B:B)</f>
        <v>NZ50-TRA-5-PASTRA-ROATRULGTADR</v>
      </c>
      <c r="F494">
        <f>VLOOKUP(D494,'Technology share'!F:Q,HLOOKUP(C494,'Technology share'!$H$1:$Q$2,2,FALSE),FALSE)</f>
        <v>0</v>
      </c>
    </row>
    <row r="495" spans="1:6" hidden="1" x14ac:dyDescent="0.25">
      <c r="A495">
        <f t="shared" si="15"/>
        <v>0</v>
      </c>
      <c r="B495" t="s">
        <v>0</v>
      </c>
      <c r="C495">
        <f t="shared" si="16"/>
        <v>2050</v>
      </c>
      <c r="D495" t="str">
        <f t="shared" si="17"/>
        <v>PASTRAROATRULGTADRHYBRDSL____23</v>
      </c>
      <c r="E495" t="str">
        <f>_xlfn.XLOOKUP(D495,'NZ50-5_tech_groups'!A:A,'NZ50-5_tech_groups'!B:B)</f>
        <v>NZ50-TRA-5-PASTRA-ROATRULGTADR</v>
      </c>
      <c r="F495">
        <f>VLOOKUP(D495,'Technology share'!F:Q,HLOOKUP(C495,'Technology share'!$H$1:$Q$2,2,FALSE),FALSE)</f>
        <v>0</v>
      </c>
    </row>
    <row r="496" spans="1:6" hidden="1" x14ac:dyDescent="0.25">
      <c r="A496">
        <f t="shared" si="15"/>
        <v>0</v>
      </c>
      <c r="B496" t="s">
        <v>0</v>
      </c>
      <c r="C496">
        <f t="shared" si="16"/>
        <v>2050</v>
      </c>
      <c r="D496" t="str">
        <f t="shared" si="17"/>
        <v>PASTRAROATRULGTADRPHEVGASELC_23</v>
      </c>
      <c r="E496" t="str">
        <f>_xlfn.XLOOKUP(D496,'NZ50-5_tech_groups'!A:A,'NZ50-5_tech_groups'!B:B)</f>
        <v>NZ50-TRA-5-PASTRA-ROATRULGTADR</v>
      </c>
      <c r="F496">
        <f>VLOOKUP(D496,'Technology share'!F:Q,HLOOKUP(C496,'Technology share'!$H$1:$Q$2,2,FALSE),FALSE)</f>
        <v>0</v>
      </c>
    </row>
    <row r="497" spans="1:6" hidden="1" x14ac:dyDescent="0.25">
      <c r="A497">
        <f t="shared" si="15"/>
        <v>0</v>
      </c>
      <c r="B497" t="s">
        <v>0</v>
      </c>
      <c r="C497">
        <f t="shared" si="16"/>
        <v>2050</v>
      </c>
      <c r="D497" t="str">
        <f t="shared" si="17"/>
        <v>PASTRAROATRULGTAPGCONVNGA_EX</v>
      </c>
      <c r="E497" t="str">
        <f>_xlfn.XLOOKUP(D497,'NZ50-5_tech_groups'!A:A,'NZ50-5_tech_groups'!B:B)</f>
        <v>NZ50-TRA-5-PASTRA-ROATRULGTAPG</v>
      </c>
      <c r="F497">
        <f>VLOOKUP(D497,'Technology share'!F:Q,HLOOKUP(C497,'Technology share'!$H$1:$Q$2,2,FALSE),FALSE)</f>
        <v>0</v>
      </c>
    </row>
    <row r="498" spans="1:6" hidden="1" x14ac:dyDescent="0.25">
      <c r="A498">
        <f t="shared" si="15"/>
        <v>0</v>
      </c>
      <c r="B498" t="s">
        <v>0</v>
      </c>
      <c r="C498">
        <f t="shared" si="16"/>
        <v>2050</v>
      </c>
      <c r="D498" t="str">
        <f t="shared" si="17"/>
        <v>PASTRAROATRULGTAPGCONVGAS_EX</v>
      </c>
      <c r="E498" t="str">
        <f>_xlfn.XLOOKUP(D498,'NZ50-5_tech_groups'!A:A,'NZ50-5_tech_groups'!B:B)</f>
        <v>NZ50-TRA-5-PASTRA-ROATRULGTAPG</v>
      </c>
      <c r="F498">
        <f>VLOOKUP(D498,'Technology share'!F:Q,HLOOKUP(C498,'Technology share'!$H$1:$Q$2,2,FALSE),FALSE)</f>
        <v>0</v>
      </c>
    </row>
    <row r="499" spans="1:6" hidden="1" x14ac:dyDescent="0.25">
      <c r="A499">
        <f t="shared" si="15"/>
        <v>0</v>
      </c>
      <c r="B499" t="s">
        <v>0</v>
      </c>
      <c r="C499">
        <f t="shared" si="16"/>
        <v>2050</v>
      </c>
      <c r="D499" t="str">
        <f t="shared" si="17"/>
        <v>PASTRAROATRULGTAPGCONVDSL_EX</v>
      </c>
      <c r="E499" t="str">
        <f>_xlfn.XLOOKUP(D499,'NZ50-5_tech_groups'!A:A,'NZ50-5_tech_groups'!B:B)</f>
        <v>NZ50-TRA-5-PASTRA-ROATRULGTAPG</v>
      </c>
      <c r="F499">
        <f>VLOOKUP(D499,'Technology share'!F:Q,HLOOKUP(C499,'Technology share'!$H$1:$Q$2,2,FALSE),FALSE)</f>
        <v>0</v>
      </c>
    </row>
    <row r="500" spans="1:6" hidden="1" x14ac:dyDescent="0.25">
      <c r="A500">
        <f t="shared" si="15"/>
        <v>0</v>
      </c>
      <c r="B500" t="s">
        <v>0</v>
      </c>
      <c r="C500">
        <f t="shared" si="16"/>
        <v>2050</v>
      </c>
      <c r="D500" t="str">
        <f t="shared" si="17"/>
        <v>PASTRAROATRULGTAPGCONVPRO_EX</v>
      </c>
      <c r="E500" t="str">
        <f>_xlfn.XLOOKUP(D500,'NZ50-5_tech_groups'!A:A,'NZ50-5_tech_groups'!B:B)</f>
        <v>NZ50-TRA-5-PASTRA-ROATRULGTAPG</v>
      </c>
      <c r="F500">
        <f>VLOOKUP(D500,'Technology share'!F:Q,HLOOKUP(C500,'Technology share'!$H$1:$Q$2,2,FALSE),FALSE)</f>
        <v>0</v>
      </c>
    </row>
    <row r="501" spans="1:6" x14ac:dyDescent="0.25">
      <c r="A501">
        <f t="shared" si="15"/>
        <v>1</v>
      </c>
      <c r="B501" t="s">
        <v>0</v>
      </c>
      <c r="C501">
        <f t="shared" si="16"/>
        <v>2050</v>
      </c>
      <c r="D501" t="str">
        <f t="shared" si="17"/>
        <v>PASTRAROATRULGTAPGBEV320BELC____23</v>
      </c>
      <c r="E501" t="str">
        <f>_xlfn.XLOOKUP(D501,'NZ50-5_tech_groups'!A:A,'NZ50-5_tech_groups'!B:B)</f>
        <v>NZ50-TRA-5-PASTRA-ROATRULGTAPG</v>
      </c>
      <c r="F501">
        <f>VLOOKUP(D501,'Technology share'!F:Q,HLOOKUP(C501,'Technology share'!$H$1:$Q$2,2,FALSE),FALSE)</f>
        <v>0.32999999999999996</v>
      </c>
    </row>
    <row r="502" spans="1:6" x14ac:dyDescent="0.25">
      <c r="A502">
        <f t="shared" si="15"/>
        <v>1</v>
      </c>
      <c r="B502" t="s">
        <v>0</v>
      </c>
      <c r="C502">
        <f t="shared" si="16"/>
        <v>2050</v>
      </c>
      <c r="D502" t="str">
        <f t="shared" si="17"/>
        <v>PASTRAROATRULGTAPGBEV480BELC____23</v>
      </c>
      <c r="E502" t="str">
        <f>_xlfn.XLOOKUP(D502,'NZ50-5_tech_groups'!A:A,'NZ50-5_tech_groups'!B:B)</f>
        <v>NZ50-TRA-5-PASTRA-ROATRULGTAPG</v>
      </c>
      <c r="F502">
        <f>VLOOKUP(D502,'Technology share'!F:Q,HLOOKUP(C502,'Technology share'!$H$1:$Q$2,2,FALSE),FALSE)</f>
        <v>0.32999999999999996</v>
      </c>
    </row>
    <row r="503" spans="1:6" x14ac:dyDescent="0.25">
      <c r="A503">
        <f t="shared" si="15"/>
        <v>1</v>
      </c>
      <c r="B503" t="s">
        <v>0</v>
      </c>
      <c r="C503">
        <f t="shared" si="16"/>
        <v>2050</v>
      </c>
      <c r="D503" t="str">
        <f t="shared" si="17"/>
        <v>PASTRAROATRULGTAPGBEV640BELC____23</v>
      </c>
      <c r="E503" t="str">
        <f>_xlfn.XLOOKUP(D503,'NZ50-5_tech_groups'!A:A,'NZ50-5_tech_groups'!B:B)</f>
        <v>NZ50-TRA-5-PASTRA-ROATRULGTAPG</v>
      </c>
      <c r="F503">
        <f>VLOOKUP(D503,'Technology share'!F:Q,HLOOKUP(C503,'Technology share'!$H$1:$Q$2,2,FALSE),FALSE)</f>
        <v>0.32999999999999996</v>
      </c>
    </row>
    <row r="504" spans="1:6" hidden="1" x14ac:dyDescent="0.25">
      <c r="A504">
        <f t="shared" si="15"/>
        <v>0</v>
      </c>
      <c r="B504" t="s">
        <v>0</v>
      </c>
      <c r="C504">
        <f t="shared" si="16"/>
        <v>2050</v>
      </c>
      <c r="D504" t="str">
        <f t="shared" si="17"/>
        <v>PASTRAROATRULGTAPGCELLHH2____23</v>
      </c>
      <c r="E504" t="str">
        <f>_xlfn.XLOOKUP(D504,'NZ50-5_tech_groups'!A:A,'NZ50-5_tech_groups'!B:B)</f>
        <v>NZ50-TRA-5-PASTRA-ROATRULGTAPG</v>
      </c>
      <c r="F504">
        <f>VLOOKUP(D504,'Technology share'!F:Q,HLOOKUP(C504,'Technology share'!$H$1:$Q$2,2,FALSE),FALSE)</f>
        <v>0</v>
      </c>
    </row>
    <row r="505" spans="1:6" hidden="1" x14ac:dyDescent="0.25">
      <c r="A505">
        <f t="shared" si="15"/>
        <v>0</v>
      </c>
      <c r="B505" t="s">
        <v>0</v>
      </c>
      <c r="C505">
        <f t="shared" si="16"/>
        <v>2050</v>
      </c>
      <c r="D505" t="str">
        <f t="shared" si="17"/>
        <v>PASTRAROATRULGTAPGCONVDSL____16</v>
      </c>
      <c r="E505" t="str">
        <f>_xlfn.XLOOKUP(D505,'NZ50-5_tech_groups'!A:A,'NZ50-5_tech_groups'!B:B)</f>
        <v>NZ50-TRA-5-PASTRA-ROATRULGTAPG</v>
      </c>
      <c r="F505">
        <f>VLOOKUP(D505,'Technology share'!F:Q,HLOOKUP(C505,'Technology share'!$H$1:$Q$2,2,FALSE),FALSE)</f>
        <v>0</v>
      </c>
    </row>
    <row r="506" spans="1:6" hidden="1" x14ac:dyDescent="0.25">
      <c r="A506">
        <f t="shared" si="15"/>
        <v>0</v>
      </c>
      <c r="B506" t="s">
        <v>0</v>
      </c>
      <c r="C506">
        <f t="shared" si="16"/>
        <v>2050</v>
      </c>
      <c r="D506" t="str">
        <f t="shared" si="17"/>
        <v>PASTRAROATRULGTAPGCONVDSL____23</v>
      </c>
      <c r="E506" t="str">
        <f>_xlfn.XLOOKUP(D506,'NZ50-5_tech_groups'!A:A,'NZ50-5_tech_groups'!B:B)</f>
        <v>NZ50-TRA-5-PASTRA-ROATRULGTAPG</v>
      </c>
      <c r="F506">
        <f>VLOOKUP(D506,'Technology share'!F:Q,HLOOKUP(C506,'Technology share'!$H$1:$Q$2,2,FALSE),FALSE)</f>
        <v>0</v>
      </c>
    </row>
    <row r="507" spans="1:6" hidden="1" x14ac:dyDescent="0.25">
      <c r="A507">
        <f t="shared" si="15"/>
        <v>0</v>
      </c>
      <c r="B507" t="s">
        <v>0</v>
      </c>
      <c r="C507">
        <f t="shared" si="16"/>
        <v>2050</v>
      </c>
      <c r="D507" t="str">
        <f t="shared" si="17"/>
        <v>PASTRAROATRULGTAPGCONVGAS____16</v>
      </c>
      <c r="E507" t="str">
        <f>_xlfn.XLOOKUP(D507,'NZ50-5_tech_groups'!A:A,'NZ50-5_tech_groups'!B:B)</f>
        <v>NZ50-TRA-5-PASTRA-ROATRULGTAPG</v>
      </c>
      <c r="F507">
        <f>VLOOKUP(D507,'Technology share'!F:Q,HLOOKUP(C507,'Technology share'!$H$1:$Q$2,2,FALSE),FALSE)</f>
        <v>0</v>
      </c>
    </row>
    <row r="508" spans="1:6" hidden="1" x14ac:dyDescent="0.25">
      <c r="A508">
        <f t="shared" si="15"/>
        <v>0</v>
      </c>
      <c r="B508" t="s">
        <v>0</v>
      </c>
      <c r="C508">
        <f t="shared" si="16"/>
        <v>2050</v>
      </c>
      <c r="D508" t="str">
        <f t="shared" si="17"/>
        <v>PASTRAROATRULGTAPGCONVGAS____23</v>
      </c>
      <c r="E508" t="str">
        <f>_xlfn.XLOOKUP(D508,'NZ50-5_tech_groups'!A:A,'NZ50-5_tech_groups'!B:B)</f>
        <v>NZ50-TRA-5-PASTRA-ROATRULGTAPG</v>
      </c>
      <c r="F508">
        <f>VLOOKUP(D508,'Technology share'!F:Q,HLOOKUP(C508,'Technology share'!$H$1:$Q$2,2,FALSE),FALSE)</f>
        <v>0</v>
      </c>
    </row>
    <row r="509" spans="1:6" hidden="1" x14ac:dyDescent="0.25">
      <c r="A509">
        <f t="shared" si="15"/>
        <v>0</v>
      </c>
      <c r="B509" t="s">
        <v>0</v>
      </c>
      <c r="C509">
        <f t="shared" si="16"/>
        <v>2050</v>
      </c>
      <c r="D509" t="str">
        <f t="shared" si="17"/>
        <v>PASTRAROATRULGTAPGCONVNGA____16</v>
      </c>
      <c r="E509" t="str">
        <f>_xlfn.XLOOKUP(D509,'NZ50-5_tech_groups'!A:A,'NZ50-5_tech_groups'!B:B)</f>
        <v>NZ50-TRA-5-PASTRA-ROATRULGTAPG</v>
      </c>
      <c r="F509">
        <f>VLOOKUP(D509,'Technology share'!F:Q,HLOOKUP(C509,'Technology share'!$H$1:$Q$2,2,FALSE),FALSE)</f>
        <v>0</v>
      </c>
    </row>
    <row r="510" spans="1:6" hidden="1" x14ac:dyDescent="0.25">
      <c r="A510">
        <f t="shared" si="15"/>
        <v>0</v>
      </c>
      <c r="B510" t="s">
        <v>0</v>
      </c>
      <c r="C510">
        <f t="shared" si="16"/>
        <v>2050</v>
      </c>
      <c r="D510" t="str">
        <f t="shared" si="17"/>
        <v>PASTRAROATRULGTAPGCONVNGA____23</v>
      </c>
      <c r="E510" t="str">
        <f>_xlfn.XLOOKUP(D510,'NZ50-5_tech_groups'!A:A,'NZ50-5_tech_groups'!B:B)</f>
        <v>NZ50-TRA-5-PASTRA-ROATRULGTAPG</v>
      </c>
      <c r="F510">
        <f>VLOOKUP(D510,'Technology share'!F:Q,HLOOKUP(C510,'Technology share'!$H$1:$Q$2,2,FALSE),FALSE)</f>
        <v>0</v>
      </c>
    </row>
    <row r="511" spans="1:6" hidden="1" x14ac:dyDescent="0.25">
      <c r="A511">
        <f t="shared" ref="A511:A565" si="18">IF(F511=0,0,1)</f>
        <v>0</v>
      </c>
      <c r="B511" t="s">
        <v>0</v>
      </c>
      <c r="C511">
        <f t="shared" ref="C511:C565" si="19">C323+5</f>
        <v>2050</v>
      </c>
      <c r="D511" t="str">
        <f t="shared" ref="D511:D565" si="20">D323</f>
        <v>PASTRAROATRULGTAPGCONVNGABIF_23</v>
      </c>
      <c r="E511" t="str">
        <f>_xlfn.XLOOKUP(D511,'NZ50-5_tech_groups'!A:A,'NZ50-5_tech_groups'!B:B)</f>
        <v>NZ50-TRA-5-PASTRA-ROATRULGTAPG</v>
      </c>
      <c r="F511">
        <f>VLOOKUP(D511,'Technology share'!F:Q,HLOOKUP(C511,'Technology share'!$H$1:$Q$2,2,FALSE),FALSE)</f>
        <v>0</v>
      </c>
    </row>
    <row r="512" spans="1:6" hidden="1" x14ac:dyDescent="0.25">
      <c r="A512">
        <f t="shared" si="18"/>
        <v>0</v>
      </c>
      <c r="B512" t="s">
        <v>0</v>
      </c>
      <c r="C512">
        <f t="shared" si="19"/>
        <v>2050</v>
      </c>
      <c r="D512" t="str">
        <f t="shared" si="20"/>
        <v>PASTRAROATRULGTAPGCONVPRO____16</v>
      </c>
      <c r="E512" t="str">
        <f>_xlfn.XLOOKUP(D512,'NZ50-5_tech_groups'!A:A,'NZ50-5_tech_groups'!B:B)</f>
        <v>NZ50-TRA-5-PASTRA-ROATRULGTAPG</v>
      </c>
      <c r="F512">
        <f>VLOOKUP(D512,'Technology share'!F:Q,HLOOKUP(C512,'Technology share'!$H$1:$Q$2,2,FALSE),FALSE)</f>
        <v>0</v>
      </c>
    </row>
    <row r="513" spans="1:6" hidden="1" x14ac:dyDescent="0.25">
      <c r="A513">
        <f t="shared" si="18"/>
        <v>0</v>
      </c>
      <c r="B513" t="s">
        <v>0</v>
      </c>
      <c r="C513">
        <f t="shared" si="19"/>
        <v>2050</v>
      </c>
      <c r="D513" t="str">
        <f t="shared" si="20"/>
        <v>PASTRAROATRULGTAPGCONVPRO____23</v>
      </c>
      <c r="E513" t="str">
        <f>_xlfn.XLOOKUP(D513,'NZ50-5_tech_groups'!A:A,'NZ50-5_tech_groups'!B:B)</f>
        <v>NZ50-TRA-5-PASTRA-ROATRULGTAPG</v>
      </c>
      <c r="F513">
        <f>VLOOKUP(D513,'Technology share'!F:Q,HLOOKUP(C513,'Technology share'!$H$1:$Q$2,2,FALSE),FALSE)</f>
        <v>0</v>
      </c>
    </row>
    <row r="514" spans="1:6" hidden="1" x14ac:dyDescent="0.25">
      <c r="A514">
        <f t="shared" si="18"/>
        <v>0</v>
      </c>
      <c r="B514" t="s">
        <v>0</v>
      </c>
      <c r="C514">
        <f t="shared" si="19"/>
        <v>2050</v>
      </c>
      <c r="D514" t="str">
        <f t="shared" si="20"/>
        <v>PASTRAROATRULGTAPGCONVPROBIF_23</v>
      </c>
      <c r="E514" t="str">
        <f>_xlfn.XLOOKUP(D514,'NZ50-5_tech_groups'!A:A,'NZ50-5_tech_groups'!B:B)</f>
        <v>NZ50-TRA-5-PASTRA-ROATRULGTAPG</v>
      </c>
      <c r="F514">
        <f>VLOOKUP(D514,'Technology share'!F:Q,HLOOKUP(C514,'Technology share'!$H$1:$Q$2,2,FALSE),FALSE)</f>
        <v>0</v>
      </c>
    </row>
    <row r="515" spans="1:6" hidden="1" x14ac:dyDescent="0.25">
      <c r="A515">
        <f t="shared" si="18"/>
        <v>0</v>
      </c>
      <c r="B515" t="s">
        <v>0</v>
      </c>
      <c r="C515">
        <f t="shared" si="19"/>
        <v>2050</v>
      </c>
      <c r="D515" t="str">
        <f t="shared" si="20"/>
        <v>PASTRAROATRULGTAPGCONVRDSL____23</v>
      </c>
      <c r="E515" t="str">
        <f>_xlfn.XLOOKUP(D515,'NZ50-5_tech_groups'!A:A,'NZ50-5_tech_groups'!B:B)</f>
        <v>NZ50-TRA-5-PASTRA-ROATRULGTAPG</v>
      </c>
      <c r="F515">
        <f>VLOOKUP(D515,'Technology share'!F:Q,HLOOKUP(C515,'Technology share'!$H$1:$Q$2,2,FALSE),FALSE)</f>
        <v>0</v>
      </c>
    </row>
    <row r="516" spans="1:6" hidden="1" x14ac:dyDescent="0.25">
      <c r="A516">
        <f t="shared" si="18"/>
        <v>0</v>
      </c>
      <c r="B516" t="s">
        <v>0</v>
      </c>
      <c r="C516">
        <f t="shared" si="19"/>
        <v>2050</v>
      </c>
      <c r="D516" t="str">
        <f t="shared" si="20"/>
        <v>PASTRAROATRULGTAPGHYBDSL____23</v>
      </c>
      <c r="E516" t="str">
        <f>_xlfn.XLOOKUP(D516,'NZ50-5_tech_groups'!A:A,'NZ50-5_tech_groups'!B:B)</f>
        <v>NZ50-TRA-5-PASTRA-ROATRULGTAPG</v>
      </c>
      <c r="F516">
        <f>VLOOKUP(D516,'Technology share'!F:Q,HLOOKUP(C516,'Technology share'!$H$1:$Q$2,2,FALSE),FALSE)</f>
        <v>0</v>
      </c>
    </row>
    <row r="517" spans="1:6" hidden="1" x14ac:dyDescent="0.25">
      <c r="A517">
        <f t="shared" si="18"/>
        <v>0</v>
      </c>
      <c r="B517" t="s">
        <v>0</v>
      </c>
      <c r="C517">
        <f t="shared" si="19"/>
        <v>2050</v>
      </c>
      <c r="D517" t="str">
        <f t="shared" si="20"/>
        <v>PASTRAROATRULGTAPGHYBGAS____23</v>
      </c>
      <c r="E517" t="str">
        <f>_xlfn.XLOOKUP(D517,'NZ50-5_tech_groups'!A:A,'NZ50-5_tech_groups'!B:B)</f>
        <v>NZ50-TRA-5-PASTRA-ROATRULGTAPG</v>
      </c>
      <c r="F517">
        <f>VLOOKUP(D517,'Technology share'!F:Q,HLOOKUP(C517,'Technology share'!$H$1:$Q$2,2,FALSE),FALSE)</f>
        <v>0</v>
      </c>
    </row>
    <row r="518" spans="1:6" hidden="1" x14ac:dyDescent="0.25">
      <c r="A518">
        <f t="shared" si="18"/>
        <v>0</v>
      </c>
      <c r="B518" t="s">
        <v>0</v>
      </c>
      <c r="C518">
        <f t="shared" si="19"/>
        <v>2050</v>
      </c>
      <c r="D518" t="str">
        <f t="shared" si="20"/>
        <v>PASTRAROATRULGTAPGHYBRDSL____23</v>
      </c>
      <c r="E518" t="str">
        <f>_xlfn.XLOOKUP(D518,'NZ50-5_tech_groups'!A:A,'NZ50-5_tech_groups'!B:B)</f>
        <v>NZ50-TRA-5-PASTRA-ROATRULGTAPG</v>
      </c>
      <c r="F518">
        <f>VLOOKUP(D518,'Technology share'!F:Q,HLOOKUP(C518,'Technology share'!$H$1:$Q$2,2,FALSE),FALSE)</f>
        <v>0</v>
      </c>
    </row>
    <row r="519" spans="1:6" hidden="1" x14ac:dyDescent="0.25">
      <c r="A519">
        <f t="shared" si="18"/>
        <v>0</v>
      </c>
      <c r="B519" t="s">
        <v>0</v>
      </c>
      <c r="C519">
        <f t="shared" si="19"/>
        <v>2050</v>
      </c>
      <c r="D519" t="str">
        <f t="shared" si="20"/>
        <v>PASTRAROATRULGTAPGPHEVGASELC_23</v>
      </c>
      <c r="E519" t="str">
        <f>_xlfn.XLOOKUP(D519,'NZ50-5_tech_groups'!A:A,'NZ50-5_tech_groups'!B:B)</f>
        <v>NZ50-TRA-5-PASTRA-ROATRULGTAPG</v>
      </c>
      <c r="F519">
        <f>VLOOKUP(D519,'Technology share'!F:Q,HLOOKUP(C519,'Technology share'!$H$1:$Q$2,2,FALSE),FALSE)</f>
        <v>0</v>
      </c>
    </row>
    <row r="520" spans="1:6" hidden="1" x14ac:dyDescent="0.25">
      <c r="A520">
        <f t="shared" si="18"/>
        <v>0</v>
      </c>
      <c r="B520" t="s">
        <v>0</v>
      </c>
      <c r="C520">
        <f t="shared" si="19"/>
        <v>2050</v>
      </c>
      <c r="D520" t="str">
        <f t="shared" si="20"/>
        <v>PASTRAROATRULGTRSHCONVNGA_EX</v>
      </c>
      <c r="E520" t="str">
        <f>_xlfn.XLOOKUP(D520,'NZ50-5_tech_groups'!A:A,'NZ50-5_tech_groups'!B:B)</f>
        <v>NZ50-TRA-5-PASTRA-ROATRULGTRSH</v>
      </c>
      <c r="F520">
        <f>VLOOKUP(D520,'Technology share'!F:Q,HLOOKUP(C520,'Technology share'!$H$1:$Q$2,2,FALSE),FALSE)</f>
        <v>0</v>
      </c>
    </row>
    <row r="521" spans="1:6" hidden="1" x14ac:dyDescent="0.25">
      <c r="A521">
        <f t="shared" si="18"/>
        <v>0</v>
      </c>
      <c r="B521" t="s">
        <v>0</v>
      </c>
      <c r="C521">
        <f t="shared" si="19"/>
        <v>2050</v>
      </c>
      <c r="D521" t="str">
        <f t="shared" si="20"/>
        <v>PASTRAROATRULGTRSHCONVGAS_EX</v>
      </c>
      <c r="E521" t="str">
        <f>_xlfn.XLOOKUP(D521,'NZ50-5_tech_groups'!A:A,'NZ50-5_tech_groups'!B:B)</f>
        <v>NZ50-TRA-5-PASTRA-ROATRULGTRSH</v>
      </c>
      <c r="F521">
        <f>VLOOKUP(D521,'Technology share'!F:Q,HLOOKUP(C521,'Technology share'!$H$1:$Q$2,2,FALSE),FALSE)</f>
        <v>0</v>
      </c>
    </row>
    <row r="522" spans="1:6" hidden="1" x14ac:dyDescent="0.25">
      <c r="A522">
        <f t="shared" si="18"/>
        <v>0</v>
      </c>
      <c r="B522" t="s">
        <v>0</v>
      </c>
      <c r="C522">
        <f t="shared" si="19"/>
        <v>2050</v>
      </c>
      <c r="D522" t="str">
        <f t="shared" si="20"/>
        <v>PASTRAROATRULGTRSHCONVDSL_EX</v>
      </c>
      <c r="E522" t="str">
        <f>_xlfn.XLOOKUP(D522,'NZ50-5_tech_groups'!A:A,'NZ50-5_tech_groups'!B:B)</f>
        <v>NZ50-TRA-5-PASTRA-ROATRULGTRSH</v>
      </c>
      <c r="F522">
        <f>VLOOKUP(D522,'Technology share'!F:Q,HLOOKUP(C522,'Technology share'!$H$1:$Q$2,2,FALSE),FALSE)</f>
        <v>0</v>
      </c>
    </row>
    <row r="523" spans="1:6" hidden="1" x14ac:dyDescent="0.25">
      <c r="A523">
        <f t="shared" si="18"/>
        <v>0</v>
      </c>
      <c r="B523" t="s">
        <v>0</v>
      </c>
      <c r="C523">
        <f t="shared" si="19"/>
        <v>2050</v>
      </c>
      <c r="D523" t="str">
        <f t="shared" si="20"/>
        <v>PASTRAROATRULGTRSHCONVPRO_EX</v>
      </c>
      <c r="E523" t="str">
        <f>_xlfn.XLOOKUP(D523,'NZ50-5_tech_groups'!A:A,'NZ50-5_tech_groups'!B:B)</f>
        <v>NZ50-TRA-5-PASTRA-ROATRULGTRSH</v>
      </c>
      <c r="F523">
        <f>VLOOKUP(D523,'Technology share'!F:Q,HLOOKUP(C523,'Technology share'!$H$1:$Q$2,2,FALSE),FALSE)</f>
        <v>0</v>
      </c>
    </row>
    <row r="524" spans="1:6" x14ac:dyDescent="0.25">
      <c r="A524">
        <f t="shared" si="18"/>
        <v>1</v>
      </c>
      <c r="B524" t="s">
        <v>0</v>
      </c>
      <c r="C524">
        <f t="shared" si="19"/>
        <v>2050</v>
      </c>
      <c r="D524" t="str">
        <f t="shared" si="20"/>
        <v>PASTRAROATRULGTRSHBEV320BELC____23</v>
      </c>
      <c r="E524" t="str">
        <f>_xlfn.XLOOKUP(D524,'NZ50-5_tech_groups'!A:A,'NZ50-5_tech_groups'!B:B)</f>
        <v>NZ50-TRA-5-PASTRA-ROATRULGTRSH</v>
      </c>
      <c r="F524">
        <f>VLOOKUP(D524,'Technology share'!F:Q,HLOOKUP(C524,'Technology share'!$H$1:$Q$2,2,FALSE),FALSE)</f>
        <v>0.32999999999999996</v>
      </c>
    </row>
    <row r="525" spans="1:6" x14ac:dyDescent="0.25">
      <c r="A525">
        <f t="shared" si="18"/>
        <v>1</v>
      </c>
      <c r="B525" t="s">
        <v>0</v>
      </c>
      <c r="C525">
        <f t="shared" si="19"/>
        <v>2050</v>
      </c>
      <c r="D525" t="str">
        <f t="shared" si="20"/>
        <v>PASTRAROATRULGTRSHBEV480BELC____23</v>
      </c>
      <c r="E525" t="str">
        <f>_xlfn.XLOOKUP(D525,'NZ50-5_tech_groups'!A:A,'NZ50-5_tech_groups'!B:B)</f>
        <v>NZ50-TRA-5-PASTRA-ROATRULGTRSH</v>
      </c>
      <c r="F525">
        <f>VLOOKUP(D525,'Technology share'!F:Q,HLOOKUP(C525,'Technology share'!$H$1:$Q$2,2,FALSE),FALSE)</f>
        <v>0.32999999999999996</v>
      </c>
    </row>
    <row r="526" spans="1:6" x14ac:dyDescent="0.25">
      <c r="A526">
        <f t="shared" si="18"/>
        <v>1</v>
      </c>
      <c r="B526" t="s">
        <v>0</v>
      </c>
      <c r="C526">
        <f t="shared" si="19"/>
        <v>2050</v>
      </c>
      <c r="D526" t="str">
        <f t="shared" si="20"/>
        <v>PASTRAROATRULGTRSHBEV640BELC____23</v>
      </c>
      <c r="E526" t="str">
        <f>_xlfn.XLOOKUP(D526,'NZ50-5_tech_groups'!A:A,'NZ50-5_tech_groups'!B:B)</f>
        <v>NZ50-TRA-5-PASTRA-ROATRULGTRSH</v>
      </c>
      <c r="F526">
        <f>VLOOKUP(D526,'Technology share'!F:Q,HLOOKUP(C526,'Technology share'!$H$1:$Q$2,2,FALSE),FALSE)</f>
        <v>0.32999999999999996</v>
      </c>
    </row>
    <row r="527" spans="1:6" hidden="1" x14ac:dyDescent="0.25">
      <c r="A527">
        <f t="shared" si="18"/>
        <v>0</v>
      </c>
      <c r="B527" t="s">
        <v>0</v>
      </c>
      <c r="C527">
        <f t="shared" si="19"/>
        <v>2050</v>
      </c>
      <c r="D527" t="str">
        <f t="shared" si="20"/>
        <v>PASTRAROATRULGTRSHCELLHH2____23</v>
      </c>
      <c r="E527" t="str">
        <f>_xlfn.XLOOKUP(D527,'NZ50-5_tech_groups'!A:A,'NZ50-5_tech_groups'!B:B)</f>
        <v>NZ50-TRA-5-PASTRA-ROATRULGTRSH</v>
      </c>
      <c r="F527">
        <f>VLOOKUP(D527,'Technology share'!F:Q,HLOOKUP(C527,'Technology share'!$H$1:$Q$2,2,FALSE),FALSE)</f>
        <v>0</v>
      </c>
    </row>
    <row r="528" spans="1:6" hidden="1" x14ac:dyDescent="0.25">
      <c r="A528">
        <f t="shared" si="18"/>
        <v>0</v>
      </c>
      <c r="B528" t="s">
        <v>0</v>
      </c>
      <c r="C528">
        <f t="shared" si="19"/>
        <v>2050</v>
      </c>
      <c r="D528" t="str">
        <f t="shared" si="20"/>
        <v>PASTRAROATRULGTRSHCONVDSL____16</v>
      </c>
      <c r="E528" t="str">
        <f>_xlfn.XLOOKUP(D528,'NZ50-5_tech_groups'!A:A,'NZ50-5_tech_groups'!B:B)</f>
        <v>NZ50-TRA-5-PASTRA-ROATRULGTRSH</v>
      </c>
      <c r="F528">
        <f>VLOOKUP(D528,'Technology share'!F:Q,HLOOKUP(C528,'Technology share'!$H$1:$Q$2,2,FALSE),FALSE)</f>
        <v>0</v>
      </c>
    </row>
    <row r="529" spans="1:6" hidden="1" x14ac:dyDescent="0.25">
      <c r="A529">
        <f t="shared" si="18"/>
        <v>0</v>
      </c>
      <c r="B529" t="s">
        <v>0</v>
      </c>
      <c r="C529">
        <f t="shared" si="19"/>
        <v>2050</v>
      </c>
      <c r="D529" t="str">
        <f t="shared" si="20"/>
        <v>PASTRAROATRULGTRSHCONVDSL____23</v>
      </c>
      <c r="E529" t="str">
        <f>_xlfn.XLOOKUP(D529,'NZ50-5_tech_groups'!A:A,'NZ50-5_tech_groups'!B:B)</f>
        <v>NZ50-TRA-5-PASTRA-ROATRULGTRSH</v>
      </c>
      <c r="F529">
        <f>VLOOKUP(D529,'Technology share'!F:Q,HLOOKUP(C529,'Technology share'!$H$1:$Q$2,2,FALSE),FALSE)</f>
        <v>0</v>
      </c>
    </row>
    <row r="530" spans="1:6" hidden="1" x14ac:dyDescent="0.25">
      <c r="A530">
        <f t="shared" si="18"/>
        <v>0</v>
      </c>
      <c r="B530" t="s">
        <v>0</v>
      </c>
      <c r="C530">
        <f t="shared" si="19"/>
        <v>2050</v>
      </c>
      <c r="D530" t="str">
        <f t="shared" si="20"/>
        <v>PASTRAROATRULGTRSHCONVGAS____16</v>
      </c>
      <c r="E530" t="str">
        <f>_xlfn.XLOOKUP(D530,'NZ50-5_tech_groups'!A:A,'NZ50-5_tech_groups'!B:B)</f>
        <v>NZ50-TRA-5-PASTRA-ROATRULGTRSH</v>
      </c>
      <c r="F530">
        <f>VLOOKUP(D530,'Technology share'!F:Q,HLOOKUP(C530,'Technology share'!$H$1:$Q$2,2,FALSE),FALSE)</f>
        <v>0</v>
      </c>
    </row>
    <row r="531" spans="1:6" hidden="1" x14ac:dyDescent="0.25">
      <c r="A531">
        <f t="shared" si="18"/>
        <v>0</v>
      </c>
      <c r="B531" t="s">
        <v>0</v>
      </c>
      <c r="C531">
        <f t="shared" si="19"/>
        <v>2050</v>
      </c>
      <c r="D531" t="str">
        <f t="shared" si="20"/>
        <v>PASTRAROATRULGTRSHCONVGAS____23</v>
      </c>
      <c r="E531" t="str">
        <f>_xlfn.XLOOKUP(D531,'NZ50-5_tech_groups'!A:A,'NZ50-5_tech_groups'!B:B)</f>
        <v>NZ50-TRA-5-PASTRA-ROATRULGTRSH</v>
      </c>
      <c r="F531">
        <f>VLOOKUP(D531,'Technology share'!F:Q,HLOOKUP(C531,'Technology share'!$H$1:$Q$2,2,FALSE),FALSE)</f>
        <v>0</v>
      </c>
    </row>
    <row r="532" spans="1:6" hidden="1" x14ac:dyDescent="0.25">
      <c r="A532">
        <f t="shared" si="18"/>
        <v>0</v>
      </c>
      <c r="B532" t="s">
        <v>0</v>
      </c>
      <c r="C532">
        <f t="shared" si="19"/>
        <v>2050</v>
      </c>
      <c r="D532" t="str">
        <f t="shared" si="20"/>
        <v>PASTRAROATRULGTRSHCONVNGA____16</v>
      </c>
      <c r="E532" t="str">
        <f>_xlfn.XLOOKUP(D532,'NZ50-5_tech_groups'!A:A,'NZ50-5_tech_groups'!B:B)</f>
        <v>NZ50-TRA-5-PASTRA-ROATRULGTRSH</v>
      </c>
      <c r="F532">
        <f>VLOOKUP(D532,'Technology share'!F:Q,HLOOKUP(C532,'Technology share'!$H$1:$Q$2,2,FALSE),FALSE)</f>
        <v>0</v>
      </c>
    </row>
    <row r="533" spans="1:6" hidden="1" x14ac:dyDescent="0.25">
      <c r="A533">
        <f t="shared" si="18"/>
        <v>0</v>
      </c>
      <c r="B533" t="s">
        <v>0</v>
      </c>
      <c r="C533">
        <f t="shared" si="19"/>
        <v>2050</v>
      </c>
      <c r="D533" t="str">
        <f t="shared" si="20"/>
        <v>PASTRAROATRULGTRSHCONVNGA____23</v>
      </c>
      <c r="E533" t="str">
        <f>_xlfn.XLOOKUP(D533,'NZ50-5_tech_groups'!A:A,'NZ50-5_tech_groups'!B:B)</f>
        <v>NZ50-TRA-5-PASTRA-ROATRULGTRSH</v>
      </c>
      <c r="F533">
        <f>VLOOKUP(D533,'Technology share'!F:Q,HLOOKUP(C533,'Technology share'!$H$1:$Q$2,2,FALSE),FALSE)</f>
        <v>0</v>
      </c>
    </row>
    <row r="534" spans="1:6" hidden="1" x14ac:dyDescent="0.25">
      <c r="A534">
        <f t="shared" si="18"/>
        <v>0</v>
      </c>
      <c r="B534" t="s">
        <v>0</v>
      </c>
      <c r="C534">
        <f t="shared" si="19"/>
        <v>2050</v>
      </c>
      <c r="D534" t="str">
        <f t="shared" si="20"/>
        <v>PASTRAROATRULGTRSHCONVNGABIF_23</v>
      </c>
      <c r="E534" t="str">
        <f>_xlfn.XLOOKUP(D534,'NZ50-5_tech_groups'!A:A,'NZ50-5_tech_groups'!B:B)</f>
        <v>NZ50-TRA-5-PASTRA-ROATRULGTRSH</v>
      </c>
      <c r="F534">
        <f>VLOOKUP(D534,'Technology share'!F:Q,HLOOKUP(C534,'Technology share'!$H$1:$Q$2,2,FALSE),FALSE)</f>
        <v>0</v>
      </c>
    </row>
    <row r="535" spans="1:6" hidden="1" x14ac:dyDescent="0.25">
      <c r="A535">
        <f t="shared" si="18"/>
        <v>0</v>
      </c>
      <c r="B535" t="s">
        <v>0</v>
      </c>
      <c r="C535">
        <f t="shared" si="19"/>
        <v>2050</v>
      </c>
      <c r="D535" t="str">
        <f t="shared" si="20"/>
        <v>PASTRAROATRULGTRSHCONVPRO____16</v>
      </c>
      <c r="E535" t="str">
        <f>_xlfn.XLOOKUP(D535,'NZ50-5_tech_groups'!A:A,'NZ50-5_tech_groups'!B:B)</f>
        <v>NZ50-TRA-5-PASTRA-ROATRULGTRSH</v>
      </c>
      <c r="F535">
        <f>VLOOKUP(D535,'Technology share'!F:Q,HLOOKUP(C535,'Technology share'!$H$1:$Q$2,2,FALSE),FALSE)</f>
        <v>0</v>
      </c>
    </row>
    <row r="536" spans="1:6" hidden="1" x14ac:dyDescent="0.25">
      <c r="A536">
        <f t="shared" si="18"/>
        <v>0</v>
      </c>
      <c r="B536" t="s">
        <v>0</v>
      </c>
      <c r="C536">
        <f t="shared" si="19"/>
        <v>2050</v>
      </c>
      <c r="D536" t="str">
        <f t="shared" si="20"/>
        <v>PASTRAROATRULGTRSHCONVPRO____23</v>
      </c>
      <c r="E536" t="str">
        <f>_xlfn.XLOOKUP(D536,'NZ50-5_tech_groups'!A:A,'NZ50-5_tech_groups'!B:B)</f>
        <v>NZ50-TRA-5-PASTRA-ROATRULGTRSH</v>
      </c>
      <c r="F536">
        <f>VLOOKUP(D536,'Technology share'!F:Q,HLOOKUP(C536,'Technology share'!$H$1:$Q$2,2,FALSE),FALSE)</f>
        <v>0</v>
      </c>
    </row>
    <row r="537" spans="1:6" hidden="1" x14ac:dyDescent="0.25">
      <c r="A537">
        <f t="shared" si="18"/>
        <v>0</v>
      </c>
      <c r="B537" t="s">
        <v>0</v>
      </c>
      <c r="C537">
        <f t="shared" si="19"/>
        <v>2050</v>
      </c>
      <c r="D537" t="str">
        <f t="shared" si="20"/>
        <v>PASTRAROATRULGTRSHCONVPROBIF_23</v>
      </c>
      <c r="E537" t="str">
        <f>_xlfn.XLOOKUP(D537,'NZ50-5_tech_groups'!A:A,'NZ50-5_tech_groups'!B:B)</f>
        <v>NZ50-TRA-5-PASTRA-ROATRULGTRSH</v>
      </c>
      <c r="F537">
        <f>VLOOKUP(D537,'Technology share'!F:Q,HLOOKUP(C537,'Technology share'!$H$1:$Q$2,2,FALSE),FALSE)</f>
        <v>0</v>
      </c>
    </row>
    <row r="538" spans="1:6" hidden="1" x14ac:dyDescent="0.25">
      <c r="A538">
        <f t="shared" si="18"/>
        <v>0</v>
      </c>
      <c r="B538" t="s">
        <v>0</v>
      </c>
      <c r="C538">
        <f t="shared" si="19"/>
        <v>2050</v>
      </c>
      <c r="D538" t="str">
        <f t="shared" si="20"/>
        <v>PASTRAROATRULGTRSHCONVRDSL____23</v>
      </c>
      <c r="E538" t="str">
        <f>_xlfn.XLOOKUP(D538,'NZ50-5_tech_groups'!A:A,'NZ50-5_tech_groups'!B:B)</f>
        <v>NZ50-TRA-5-PASTRA-ROATRULGTRSH</v>
      </c>
      <c r="F538">
        <f>VLOOKUP(D538,'Technology share'!F:Q,HLOOKUP(C538,'Technology share'!$H$1:$Q$2,2,FALSE),FALSE)</f>
        <v>0</v>
      </c>
    </row>
    <row r="539" spans="1:6" hidden="1" x14ac:dyDescent="0.25">
      <c r="A539">
        <f t="shared" si="18"/>
        <v>0</v>
      </c>
      <c r="B539" t="s">
        <v>0</v>
      </c>
      <c r="C539">
        <f t="shared" si="19"/>
        <v>2050</v>
      </c>
      <c r="D539" t="str">
        <f t="shared" si="20"/>
        <v>PASTRAROATRULGTRSHHYBDSL____23</v>
      </c>
      <c r="E539" t="str">
        <f>_xlfn.XLOOKUP(D539,'NZ50-5_tech_groups'!A:A,'NZ50-5_tech_groups'!B:B)</f>
        <v>NZ50-TRA-5-PASTRA-ROATRULGTRSH</v>
      </c>
      <c r="F539">
        <f>VLOOKUP(D539,'Technology share'!F:Q,HLOOKUP(C539,'Technology share'!$H$1:$Q$2,2,FALSE),FALSE)</f>
        <v>0</v>
      </c>
    </row>
    <row r="540" spans="1:6" hidden="1" x14ac:dyDescent="0.25">
      <c r="A540">
        <f t="shared" si="18"/>
        <v>0</v>
      </c>
      <c r="B540" t="s">
        <v>0</v>
      </c>
      <c r="C540">
        <f t="shared" si="19"/>
        <v>2050</v>
      </c>
      <c r="D540" t="str">
        <f t="shared" si="20"/>
        <v>PASTRAROATRULGTRSHHYBGAS____23</v>
      </c>
      <c r="E540" t="str">
        <f>_xlfn.XLOOKUP(D540,'NZ50-5_tech_groups'!A:A,'NZ50-5_tech_groups'!B:B)</f>
        <v>NZ50-TRA-5-PASTRA-ROATRULGTRSH</v>
      </c>
      <c r="F540">
        <f>VLOOKUP(D540,'Technology share'!F:Q,HLOOKUP(C540,'Technology share'!$H$1:$Q$2,2,FALSE),FALSE)</f>
        <v>0</v>
      </c>
    </row>
    <row r="541" spans="1:6" hidden="1" x14ac:dyDescent="0.25">
      <c r="A541">
        <f t="shared" si="18"/>
        <v>0</v>
      </c>
      <c r="B541" t="s">
        <v>0</v>
      </c>
      <c r="C541">
        <f t="shared" si="19"/>
        <v>2050</v>
      </c>
      <c r="D541" t="str">
        <f t="shared" si="20"/>
        <v>PASTRAROATRULGTRSHHYBRDSL____23</v>
      </c>
      <c r="E541" t="str">
        <f>_xlfn.XLOOKUP(D541,'NZ50-5_tech_groups'!A:A,'NZ50-5_tech_groups'!B:B)</f>
        <v>NZ50-TRA-5-PASTRA-ROATRULGTRSH</v>
      </c>
      <c r="F541">
        <f>VLOOKUP(D541,'Technology share'!F:Q,HLOOKUP(C541,'Technology share'!$H$1:$Q$2,2,FALSE),FALSE)</f>
        <v>0</v>
      </c>
    </row>
    <row r="542" spans="1:6" hidden="1" x14ac:dyDescent="0.25">
      <c r="A542">
        <f t="shared" si="18"/>
        <v>0</v>
      </c>
      <c r="B542" t="s">
        <v>0</v>
      </c>
      <c r="C542">
        <f t="shared" si="19"/>
        <v>2050</v>
      </c>
      <c r="D542" t="str">
        <f t="shared" si="20"/>
        <v>PASTRAROATRULGTRSHPHEVGASELC_23</v>
      </c>
      <c r="E542" t="str">
        <f>_xlfn.XLOOKUP(D542,'NZ50-5_tech_groups'!A:A,'NZ50-5_tech_groups'!B:B)</f>
        <v>NZ50-TRA-5-PASTRA-ROATRULGTRSH</v>
      </c>
      <c r="F542">
        <f>VLOOKUP(D542,'Technology share'!F:Q,HLOOKUP(C542,'Technology share'!$H$1:$Q$2,2,FALSE),FALSE)</f>
        <v>0</v>
      </c>
    </row>
    <row r="543" spans="1:6" hidden="1" x14ac:dyDescent="0.25">
      <c r="A543">
        <f t="shared" si="18"/>
        <v>0</v>
      </c>
      <c r="B543" t="s">
        <v>0</v>
      </c>
      <c r="C543">
        <f t="shared" si="19"/>
        <v>2050</v>
      </c>
      <c r="D543" t="str">
        <f t="shared" si="20"/>
        <v>PASTRAROATRULGTTAXCONVNGA_EX</v>
      </c>
      <c r="E543" t="str">
        <f>_xlfn.XLOOKUP(D543,'NZ50-5_tech_groups'!A:A,'NZ50-5_tech_groups'!B:B)</f>
        <v>NZ50-TRA-5-PASTRA-ROATRULGTTAX</v>
      </c>
      <c r="F543">
        <f>VLOOKUP(D543,'Technology share'!F:Q,HLOOKUP(C543,'Technology share'!$H$1:$Q$2,2,FALSE),FALSE)</f>
        <v>0</v>
      </c>
    </row>
    <row r="544" spans="1:6" hidden="1" x14ac:dyDescent="0.25">
      <c r="A544">
        <f t="shared" si="18"/>
        <v>0</v>
      </c>
      <c r="B544" t="s">
        <v>0</v>
      </c>
      <c r="C544">
        <f t="shared" si="19"/>
        <v>2050</v>
      </c>
      <c r="D544" t="str">
        <f t="shared" si="20"/>
        <v>PASTRAROATRULGTTAXCONVGAS_EX</v>
      </c>
      <c r="E544" t="str">
        <f>_xlfn.XLOOKUP(D544,'NZ50-5_tech_groups'!A:A,'NZ50-5_tech_groups'!B:B)</f>
        <v>NZ50-TRA-5-PASTRA-ROATRULGTTAX</v>
      </c>
      <c r="F544">
        <f>VLOOKUP(D544,'Technology share'!F:Q,HLOOKUP(C544,'Technology share'!$H$1:$Q$2,2,FALSE),FALSE)</f>
        <v>0</v>
      </c>
    </row>
    <row r="545" spans="1:6" hidden="1" x14ac:dyDescent="0.25">
      <c r="A545">
        <f t="shared" si="18"/>
        <v>0</v>
      </c>
      <c r="B545" t="s">
        <v>0</v>
      </c>
      <c r="C545">
        <f t="shared" si="19"/>
        <v>2050</v>
      </c>
      <c r="D545" t="str">
        <f t="shared" si="20"/>
        <v>PASTRAROATRULGTTAXCONVDSL_EX</v>
      </c>
      <c r="E545" t="str">
        <f>_xlfn.XLOOKUP(D545,'NZ50-5_tech_groups'!A:A,'NZ50-5_tech_groups'!B:B)</f>
        <v>NZ50-TRA-5-PASTRA-ROATRULGTTAX</v>
      </c>
      <c r="F545">
        <f>VLOOKUP(D545,'Technology share'!F:Q,HLOOKUP(C545,'Technology share'!$H$1:$Q$2,2,FALSE),FALSE)</f>
        <v>0</v>
      </c>
    </row>
    <row r="546" spans="1:6" hidden="1" x14ac:dyDescent="0.25">
      <c r="A546">
        <f t="shared" si="18"/>
        <v>0</v>
      </c>
      <c r="B546" t="s">
        <v>0</v>
      </c>
      <c r="C546">
        <f t="shared" si="19"/>
        <v>2050</v>
      </c>
      <c r="D546" t="str">
        <f t="shared" si="20"/>
        <v>PASTRAROATRULGTTAXCONVPRO_EX</v>
      </c>
      <c r="E546" t="str">
        <f>_xlfn.XLOOKUP(D546,'NZ50-5_tech_groups'!A:A,'NZ50-5_tech_groups'!B:B)</f>
        <v>NZ50-TRA-5-PASTRA-ROATRULGTTAX</v>
      </c>
      <c r="F546">
        <f>VLOOKUP(D546,'Technology share'!F:Q,HLOOKUP(C546,'Technology share'!$H$1:$Q$2,2,FALSE),FALSE)</f>
        <v>0</v>
      </c>
    </row>
    <row r="547" spans="1:6" x14ac:dyDescent="0.25">
      <c r="A547">
        <f t="shared" si="18"/>
        <v>1</v>
      </c>
      <c r="B547" t="s">
        <v>0</v>
      </c>
      <c r="C547">
        <f t="shared" si="19"/>
        <v>2050</v>
      </c>
      <c r="D547" t="str">
        <f t="shared" si="20"/>
        <v>PASTRAROATRULGTTAXBEV320BELC____23</v>
      </c>
      <c r="E547" t="str">
        <f>_xlfn.XLOOKUP(D547,'NZ50-5_tech_groups'!A:A,'NZ50-5_tech_groups'!B:B)</f>
        <v>NZ50-TRA-5-PASTRA-ROATRULGTTAX</v>
      </c>
      <c r="F547">
        <f>VLOOKUP(D547,'Technology share'!F:Q,HLOOKUP(C547,'Technology share'!$H$1:$Q$2,2,FALSE),FALSE)</f>
        <v>0.32999999999999996</v>
      </c>
    </row>
    <row r="548" spans="1:6" x14ac:dyDescent="0.25">
      <c r="A548">
        <f t="shared" si="18"/>
        <v>1</v>
      </c>
      <c r="B548" t="s">
        <v>0</v>
      </c>
      <c r="C548">
        <f t="shared" si="19"/>
        <v>2050</v>
      </c>
      <c r="D548" t="str">
        <f t="shared" si="20"/>
        <v>PASTRAROATRULGTTAXBEV480BELC____23</v>
      </c>
      <c r="E548" t="str">
        <f>_xlfn.XLOOKUP(D548,'NZ50-5_tech_groups'!A:A,'NZ50-5_tech_groups'!B:B)</f>
        <v>NZ50-TRA-5-PASTRA-ROATRULGTTAX</v>
      </c>
      <c r="F548">
        <f>VLOOKUP(D548,'Technology share'!F:Q,HLOOKUP(C548,'Technology share'!$H$1:$Q$2,2,FALSE),FALSE)</f>
        <v>0.32999999999999996</v>
      </c>
    </row>
    <row r="549" spans="1:6" x14ac:dyDescent="0.25">
      <c r="A549">
        <f t="shared" si="18"/>
        <v>1</v>
      </c>
      <c r="B549" t="s">
        <v>0</v>
      </c>
      <c r="C549">
        <f t="shared" si="19"/>
        <v>2050</v>
      </c>
      <c r="D549" t="str">
        <f t="shared" si="20"/>
        <v>PASTRAROATRULGTTAXBEV640BELC____23</v>
      </c>
      <c r="E549" t="str">
        <f>_xlfn.XLOOKUP(D549,'NZ50-5_tech_groups'!A:A,'NZ50-5_tech_groups'!B:B)</f>
        <v>NZ50-TRA-5-PASTRA-ROATRULGTTAX</v>
      </c>
      <c r="F549">
        <f>VLOOKUP(D549,'Technology share'!F:Q,HLOOKUP(C549,'Technology share'!$H$1:$Q$2,2,FALSE),FALSE)</f>
        <v>0.32999999999999996</v>
      </c>
    </row>
    <row r="550" spans="1:6" hidden="1" x14ac:dyDescent="0.25">
      <c r="A550">
        <f t="shared" si="18"/>
        <v>0</v>
      </c>
      <c r="B550" t="s">
        <v>0</v>
      </c>
      <c r="C550">
        <f t="shared" si="19"/>
        <v>2050</v>
      </c>
      <c r="D550" t="str">
        <f t="shared" si="20"/>
        <v>PASTRAROATRULGTTAXCELLHH2____23</v>
      </c>
      <c r="E550" t="str">
        <f>_xlfn.XLOOKUP(D550,'NZ50-5_tech_groups'!A:A,'NZ50-5_tech_groups'!B:B)</f>
        <v>NZ50-TRA-5-PASTRA-ROATRULGTTAX</v>
      </c>
      <c r="F550">
        <f>VLOOKUP(D550,'Technology share'!F:Q,HLOOKUP(C550,'Technology share'!$H$1:$Q$2,2,FALSE),FALSE)</f>
        <v>0</v>
      </c>
    </row>
    <row r="551" spans="1:6" hidden="1" x14ac:dyDescent="0.25">
      <c r="A551">
        <f t="shared" si="18"/>
        <v>0</v>
      </c>
      <c r="B551" t="s">
        <v>0</v>
      </c>
      <c r="C551">
        <f t="shared" si="19"/>
        <v>2050</v>
      </c>
      <c r="D551" t="str">
        <f t="shared" si="20"/>
        <v>PASTRAROATRULGTTAXCONVDSL____16</v>
      </c>
      <c r="E551" t="str">
        <f>_xlfn.XLOOKUP(D551,'NZ50-5_tech_groups'!A:A,'NZ50-5_tech_groups'!B:B)</f>
        <v>NZ50-TRA-5-PASTRA-ROATRULGTTAX</v>
      </c>
      <c r="F551">
        <f>VLOOKUP(D551,'Technology share'!F:Q,HLOOKUP(C551,'Technology share'!$H$1:$Q$2,2,FALSE),FALSE)</f>
        <v>0</v>
      </c>
    </row>
    <row r="552" spans="1:6" hidden="1" x14ac:dyDescent="0.25">
      <c r="A552">
        <f t="shared" si="18"/>
        <v>0</v>
      </c>
      <c r="B552" t="s">
        <v>0</v>
      </c>
      <c r="C552">
        <f t="shared" si="19"/>
        <v>2050</v>
      </c>
      <c r="D552" t="str">
        <f t="shared" si="20"/>
        <v>PASTRAROATRULGTTAXCONVDSL____23</v>
      </c>
      <c r="E552" t="str">
        <f>_xlfn.XLOOKUP(D552,'NZ50-5_tech_groups'!A:A,'NZ50-5_tech_groups'!B:B)</f>
        <v>NZ50-TRA-5-PASTRA-ROATRULGTTAX</v>
      </c>
      <c r="F552">
        <f>VLOOKUP(D552,'Technology share'!F:Q,HLOOKUP(C552,'Technology share'!$H$1:$Q$2,2,FALSE),FALSE)</f>
        <v>0</v>
      </c>
    </row>
    <row r="553" spans="1:6" hidden="1" x14ac:dyDescent="0.25">
      <c r="A553">
        <f t="shared" si="18"/>
        <v>0</v>
      </c>
      <c r="B553" t="s">
        <v>0</v>
      </c>
      <c r="C553">
        <f t="shared" si="19"/>
        <v>2050</v>
      </c>
      <c r="D553" t="str">
        <f t="shared" si="20"/>
        <v>PASTRAROATRULGTTAXCONVGAS____16</v>
      </c>
      <c r="E553" t="str">
        <f>_xlfn.XLOOKUP(D553,'NZ50-5_tech_groups'!A:A,'NZ50-5_tech_groups'!B:B)</f>
        <v>NZ50-TRA-5-PASTRA-ROATRULGTTAX</v>
      </c>
      <c r="F553">
        <f>VLOOKUP(D553,'Technology share'!F:Q,HLOOKUP(C553,'Technology share'!$H$1:$Q$2,2,FALSE),FALSE)</f>
        <v>0</v>
      </c>
    </row>
    <row r="554" spans="1:6" hidden="1" x14ac:dyDescent="0.25">
      <c r="A554">
        <f t="shared" si="18"/>
        <v>0</v>
      </c>
      <c r="B554" t="s">
        <v>0</v>
      </c>
      <c r="C554">
        <f t="shared" si="19"/>
        <v>2050</v>
      </c>
      <c r="D554" t="str">
        <f t="shared" si="20"/>
        <v>PASTRAROATRULGTTAXCONVGAS____23</v>
      </c>
      <c r="E554" t="str">
        <f>_xlfn.XLOOKUP(D554,'NZ50-5_tech_groups'!A:A,'NZ50-5_tech_groups'!B:B)</f>
        <v>NZ50-TRA-5-PASTRA-ROATRULGTTAX</v>
      </c>
      <c r="F554">
        <f>VLOOKUP(D554,'Technology share'!F:Q,HLOOKUP(C554,'Technology share'!$H$1:$Q$2,2,FALSE),FALSE)</f>
        <v>0</v>
      </c>
    </row>
    <row r="555" spans="1:6" hidden="1" x14ac:dyDescent="0.25">
      <c r="A555">
        <f t="shared" si="18"/>
        <v>0</v>
      </c>
      <c r="B555" t="s">
        <v>0</v>
      </c>
      <c r="C555">
        <f t="shared" si="19"/>
        <v>2050</v>
      </c>
      <c r="D555" t="str">
        <f t="shared" si="20"/>
        <v>PASTRAROATRULGTTAXCONVNGA____16</v>
      </c>
      <c r="E555" t="str">
        <f>_xlfn.XLOOKUP(D555,'NZ50-5_tech_groups'!A:A,'NZ50-5_tech_groups'!B:B)</f>
        <v>NZ50-TRA-5-PASTRA-ROATRULGTTAX</v>
      </c>
      <c r="F555">
        <f>VLOOKUP(D555,'Technology share'!F:Q,HLOOKUP(C555,'Technology share'!$H$1:$Q$2,2,FALSE),FALSE)</f>
        <v>0</v>
      </c>
    </row>
    <row r="556" spans="1:6" hidden="1" x14ac:dyDescent="0.25">
      <c r="A556">
        <f t="shared" si="18"/>
        <v>0</v>
      </c>
      <c r="B556" t="s">
        <v>0</v>
      </c>
      <c r="C556">
        <f t="shared" si="19"/>
        <v>2050</v>
      </c>
      <c r="D556" t="str">
        <f t="shared" si="20"/>
        <v>PASTRAROATRULGTTAXCONVNGA____23</v>
      </c>
      <c r="E556" t="str">
        <f>_xlfn.XLOOKUP(D556,'NZ50-5_tech_groups'!A:A,'NZ50-5_tech_groups'!B:B)</f>
        <v>NZ50-TRA-5-PASTRA-ROATRULGTTAX</v>
      </c>
      <c r="F556">
        <f>VLOOKUP(D556,'Technology share'!F:Q,HLOOKUP(C556,'Technology share'!$H$1:$Q$2,2,FALSE),FALSE)</f>
        <v>0</v>
      </c>
    </row>
    <row r="557" spans="1:6" hidden="1" x14ac:dyDescent="0.25">
      <c r="A557">
        <f t="shared" si="18"/>
        <v>0</v>
      </c>
      <c r="B557" t="s">
        <v>0</v>
      </c>
      <c r="C557">
        <f t="shared" si="19"/>
        <v>2050</v>
      </c>
      <c r="D557" t="str">
        <f t="shared" si="20"/>
        <v>PASTRAROATRULGTTAXCONVNGABIF_23</v>
      </c>
      <c r="E557" t="str">
        <f>_xlfn.XLOOKUP(D557,'NZ50-5_tech_groups'!A:A,'NZ50-5_tech_groups'!B:B)</f>
        <v>NZ50-TRA-5-PASTRA-ROATRULGTTAX</v>
      </c>
      <c r="F557">
        <f>VLOOKUP(D557,'Technology share'!F:Q,HLOOKUP(C557,'Technology share'!$H$1:$Q$2,2,FALSE),FALSE)</f>
        <v>0</v>
      </c>
    </row>
    <row r="558" spans="1:6" hidden="1" x14ac:dyDescent="0.25">
      <c r="A558">
        <f t="shared" si="18"/>
        <v>0</v>
      </c>
      <c r="B558" t="s">
        <v>0</v>
      </c>
      <c r="C558">
        <f t="shared" si="19"/>
        <v>2050</v>
      </c>
      <c r="D558" t="str">
        <f t="shared" si="20"/>
        <v>PASTRAROATRULGTTAXCONVPRO____16</v>
      </c>
      <c r="E558" t="str">
        <f>_xlfn.XLOOKUP(D558,'NZ50-5_tech_groups'!A:A,'NZ50-5_tech_groups'!B:B)</f>
        <v>NZ50-TRA-5-PASTRA-ROATRULGTTAX</v>
      </c>
      <c r="F558">
        <f>VLOOKUP(D558,'Technology share'!F:Q,HLOOKUP(C558,'Technology share'!$H$1:$Q$2,2,FALSE),FALSE)</f>
        <v>0</v>
      </c>
    </row>
    <row r="559" spans="1:6" hidden="1" x14ac:dyDescent="0.25">
      <c r="A559">
        <f t="shared" si="18"/>
        <v>0</v>
      </c>
      <c r="B559" t="s">
        <v>0</v>
      </c>
      <c r="C559">
        <f t="shared" si="19"/>
        <v>2050</v>
      </c>
      <c r="D559" t="str">
        <f t="shared" si="20"/>
        <v>PASTRAROATRULGTTAXCONVPRO____23</v>
      </c>
      <c r="E559" t="str">
        <f>_xlfn.XLOOKUP(D559,'NZ50-5_tech_groups'!A:A,'NZ50-5_tech_groups'!B:B)</f>
        <v>NZ50-TRA-5-PASTRA-ROATRULGTTAX</v>
      </c>
      <c r="F559">
        <f>VLOOKUP(D559,'Technology share'!F:Q,HLOOKUP(C559,'Technology share'!$H$1:$Q$2,2,FALSE),FALSE)</f>
        <v>0</v>
      </c>
    </row>
    <row r="560" spans="1:6" hidden="1" x14ac:dyDescent="0.25">
      <c r="A560">
        <f t="shared" si="18"/>
        <v>0</v>
      </c>
      <c r="B560" t="s">
        <v>0</v>
      </c>
      <c r="C560">
        <f t="shared" si="19"/>
        <v>2050</v>
      </c>
      <c r="D560" t="str">
        <f t="shared" si="20"/>
        <v>PASTRAROATRULGTTAXCONVPROBIF_23</v>
      </c>
      <c r="E560" t="str">
        <f>_xlfn.XLOOKUP(D560,'NZ50-5_tech_groups'!A:A,'NZ50-5_tech_groups'!B:B)</f>
        <v>NZ50-TRA-5-PASTRA-ROATRULGTTAX</v>
      </c>
      <c r="F560">
        <f>VLOOKUP(D560,'Technology share'!F:Q,HLOOKUP(C560,'Technology share'!$H$1:$Q$2,2,FALSE),FALSE)</f>
        <v>0</v>
      </c>
    </row>
    <row r="561" spans="1:6" hidden="1" x14ac:dyDescent="0.25">
      <c r="A561">
        <f t="shared" si="18"/>
        <v>0</v>
      </c>
      <c r="B561" t="s">
        <v>0</v>
      </c>
      <c r="C561">
        <f t="shared" si="19"/>
        <v>2050</v>
      </c>
      <c r="D561" t="str">
        <f t="shared" si="20"/>
        <v>PASTRAROATRULGTTAXCONVRDSL____23</v>
      </c>
      <c r="E561" t="str">
        <f>_xlfn.XLOOKUP(D561,'NZ50-5_tech_groups'!A:A,'NZ50-5_tech_groups'!B:B)</f>
        <v>NZ50-TRA-5-PASTRA-ROATRULGTTAX</v>
      </c>
      <c r="F561">
        <f>VLOOKUP(D561,'Technology share'!F:Q,HLOOKUP(C561,'Technology share'!$H$1:$Q$2,2,FALSE),FALSE)</f>
        <v>0</v>
      </c>
    </row>
    <row r="562" spans="1:6" hidden="1" x14ac:dyDescent="0.25">
      <c r="A562">
        <f t="shared" si="18"/>
        <v>0</v>
      </c>
      <c r="B562" t="s">
        <v>0</v>
      </c>
      <c r="C562">
        <f t="shared" si="19"/>
        <v>2050</v>
      </c>
      <c r="D562" t="str">
        <f t="shared" si="20"/>
        <v>PASTRAROATRULGTTAXHYBDSL____23</v>
      </c>
      <c r="E562" t="str">
        <f>_xlfn.XLOOKUP(D562,'NZ50-5_tech_groups'!A:A,'NZ50-5_tech_groups'!B:B)</f>
        <v>NZ50-TRA-5-PASTRA-ROATRULGTTAX</v>
      </c>
      <c r="F562">
        <f>VLOOKUP(D562,'Technology share'!F:Q,HLOOKUP(C562,'Technology share'!$H$1:$Q$2,2,FALSE),FALSE)</f>
        <v>0</v>
      </c>
    </row>
    <row r="563" spans="1:6" hidden="1" x14ac:dyDescent="0.25">
      <c r="A563">
        <f t="shared" si="18"/>
        <v>0</v>
      </c>
      <c r="B563" t="s">
        <v>0</v>
      </c>
      <c r="C563">
        <f t="shared" si="19"/>
        <v>2050</v>
      </c>
      <c r="D563" t="str">
        <f t="shared" si="20"/>
        <v>PASTRAROATRULGTTAXHYBGAS____23</v>
      </c>
      <c r="E563" t="str">
        <f>_xlfn.XLOOKUP(D563,'NZ50-5_tech_groups'!A:A,'NZ50-5_tech_groups'!B:B)</f>
        <v>NZ50-TRA-5-PASTRA-ROATRULGTTAX</v>
      </c>
      <c r="F563">
        <f>VLOOKUP(D563,'Technology share'!F:Q,HLOOKUP(C563,'Technology share'!$H$1:$Q$2,2,FALSE),FALSE)</f>
        <v>0</v>
      </c>
    </row>
    <row r="564" spans="1:6" hidden="1" x14ac:dyDescent="0.25">
      <c r="A564">
        <f t="shared" si="18"/>
        <v>0</v>
      </c>
      <c r="B564" t="s">
        <v>0</v>
      </c>
      <c r="C564">
        <f t="shared" si="19"/>
        <v>2050</v>
      </c>
      <c r="D564" t="str">
        <f t="shared" si="20"/>
        <v>PASTRAROATRULGTTAXHYBRDSL____23</v>
      </c>
      <c r="E564" t="str">
        <f>_xlfn.XLOOKUP(D564,'NZ50-5_tech_groups'!A:A,'NZ50-5_tech_groups'!B:B)</f>
        <v>NZ50-TRA-5-PASTRA-ROATRULGTTAX</v>
      </c>
      <c r="F564">
        <f>VLOOKUP(D564,'Technology share'!F:Q,HLOOKUP(C564,'Technology share'!$H$1:$Q$2,2,FALSE),FALSE)</f>
        <v>0</v>
      </c>
    </row>
    <row r="565" spans="1:6" hidden="1" x14ac:dyDescent="0.25">
      <c r="A565">
        <f t="shared" si="18"/>
        <v>0</v>
      </c>
      <c r="B565" t="s">
        <v>0</v>
      </c>
      <c r="C565">
        <f t="shared" si="19"/>
        <v>2050</v>
      </c>
      <c r="D565" t="str">
        <f t="shared" si="20"/>
        <v>PASTRAROATRULGTTAXPHEVGASELC_23</v>
      </c>
      <c r="E565" t="str">
        <f>_xlfn.XLOOKUP(D565,'NZ50-5_tech_groups'!A:A,'NZ50-5_tech_groups'!B:B)</f>
        <v>NZ50-TRA-5-PASTRA-ROATRULGTTAX</v>
      </c>
      <c r="F565">
        <f>VLOOKUP(D565,'Technology share'!F:Q,HLOOKUP(C565,'Technology share'!$H$1:$Q$2,2,FALSE),FALSE)</f>
        <v>0</v>
      </c>
    </row>
  </sheetData>
  <autoFilter ref="A1:G565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Technology share</vt:lpstr>
      <vt:lpstr>NZ50-5_tech_groups</vt:lpstr>
      <vt:lpstr>NZ50-5_groups</vt:lpstr>
      <vt:lpstr>NZ50-5_MinShareGroupWeight</vt:lpstr>
      <vt:lpstr>NZ50-5_MinShareGroupTarget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2023-03-01T18:51:33Z</dcterms:modified>
</cp:coreProperties>
</file>