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5_Net-zero_2050_PureOpt\2_Transport\2_Passenger_transportation\3_Demand\"/>
    </mc:Choice>
  </mc:AlternateContent>
  <xr:revisionPtr revIDLastSave="0" documentId="13_ncr:1_{B63A2CDA-49D8-479A-A261-F0F452290EEE}" xr6:coauthVersionLast="47" xr6:coauthVersionMax="47" xr10:uidLastSave="{00000000-0000-0000-0000-000000000000}"/>
  <bookViews>
    <workbookView xWindow="28680" yWindow="-120" windowWidth="29040" windowHeight="15840" activeTab="1" xr2:uid="{1890162C-6FA0-44C0-AB17-376D898B8C62}"/>
  </bookViews>
  <sheets>
    <sheet name="PASTRA_DEM_Demand" sheetId="2" r:id="rId1"/>
    <sheet name="TUNE NZ50-4" sheetId="1" r:id="rId2"/>
    <sheet name="NZ50-TRA-4_Dema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D3" i="1"/>
  <c r="AD3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9" i="4"/>
  <c r="D90" i="4"/>
  <c r="D91" i="4"/>
  <c r="D92" i="4"/>
  <c r="D93" i="4"/>
  <c r="D94" i="4"/>
  <c r="D95" i="4"/>
  <c r="D96" i="4"/>
  <c r="D97" i="4"/>
  <c r="D413" i="4"/>
  <c r="D414" i="4"/>
  <c r="D415" i="4"/>
  <c r="D416" i="4"/>
  <c r="D417" i="4"/>
  <c r="D418" i="4"/>
  <c r="D419" i="4"/>
  <c r="D420" i="4"/>
  <c r="D421" i="4"/>
  <c r="R3" i="1" l="1"/>
  <c r="D134" i="4" l="1"/>
  <c r="D135" i="4"/>
  <c r="D136" i="4"/>
  <c r="M3" i="1"/>
  <c r="N3" i="1"/>
  <c r="X3" i="1"/>
  <c r="V3" i="1"/>
  <c r="J3" i="1"/>
  <c r="D411" i="4"/>
  <c r="D410" i="4"/>
  <c r="D412" i="4"/>
  <c r="O3" i="1"/>
  <c r="Y3" i="1"/>
  <c r="K3" i="1"/>
  <c r="U3" i="1"/>
  <c r="Q3" i="1"/>
  <c r="AA3" i="1"/>
  <c r="Z3" i="1"/>
  <c r="L3" i="1"/>
  <c r="W3" i="1"/>
  <c r="T3" i="1"/>
  <c r="S3" i="1"/>
  <c r="AC3" i="1"/>
  <c r="AB3" i="1"/>
  <c r="P3" i="1"/>
  <c r="R4" i="1"/>
  <c r="F4" i="1"/>
  <c r="AB4" i="1"/>
  <c r="D4" i="1"/>
  <c r="O4" i="1"/>
  <c r="H4" i="1"/>
  <c r="AC4" i="1"/>
  <c r="Q4" i="1"/>
  <c r="E4" i="1"/>
  <c r="P4" i="1"/>
  <c r="AA4" i="1"/>
  <c r="L4" i="1"/>
  <c r="W4" i="1"/>
  <c r="V4" i="1"/>
  <c r="U4" i="1"/>
  <c r="Z4" i="1"/>
  <c r="N4" i="1"/>
  <c r="X4" i="1"/>
  <c r="Y4" i="1"/>
  <c r="M4" i="1"/>
  <c r="K4" i="1"/>
  <c r="T4" i="1"/>
  <c r="S4" i="1"/>
  <c r="J4" i="1"/>
  <c r="I4" i="1"/>
  <c r="G4" i="1"/>
  <c r="Z5" i="1"/>
  <c r="N5" i="1"/>
  <c r="X5" i="1"/>
  <c r="K5" i="1"/>
  <c r="H5" i="1"/>
  <c r="S5" i="1"/>
  <c r="F5" i="1"/>
  <c r="Y5" i="1"/>
  <c r="M5" i="1"/>
  <c r="E5" i="1"/>
  <c r="D5" i="1"/>
  <c r="L5" i="1"/>
  <c r="W5" i="1"/>
  <c r="AC5" i="1"/>
  <c r="P5" i="1"/>
  <c r="AA5" i="1"/>
  <c r="V5" i="1"/>
  <c r="J5" i="1"/>
  <c r="G5" i="1"/>
  <c r="U5" i="1"/>
  <c r="I5" i="1"/>
  <c r="R5" i="1"/>
  <c r="Q5" i="1"/>
  <c r="O5" i="1"/>
  <c r="T5" i="1"/>
  <c r="AB5" i="1"/>
  <c r="V6" i="1"/>
  <c r="J6" i="1"/>
  <c r="G6" i="1"/>
  <c r="L6" i="1"/>
  <c r="K6" i="1"/>
  <c r="U6" i="1"/>
  <c r="I6" i="1"/>
  <c r="H6" i="1"/>
  <c r="S6" i="1"/>
  <c r="Y6" i="1"/>
  <c r="X6" i="1"/>
  <c r="T6" i="1"/>
  <c r="R6" i="1"/>
  <c r="F6" i="1"/>
  <c r="P6" i="1"/>
  <c r="AC6" i="1"/>
  <c r="Q6" i="1"/>
  <c r="E6" i="1"/>
  <c r="D6" i="1"/>
  <c r="Z6" i="1"/>
  <c r="M6" i="1"/>
  <c r="AB6" i="1"/>
  <c r="N6" i="1"/>
  <c r="W6" i="1"/>
  <c r="AA6" i="1"/>
  <c r="O6" i="1"/>
  <c r="D296" i="4" l="1"/>
  <c r="D298" i="4"/>
  <c r="D297" i="4"/>
  <c r="D395" i="4"/>
  <c r="D396" i="4"/>
  <c r="D397" i="4"/>
  <c r="D407" i="4"/>
  <c r="D408" i="4"/>
  <c r="D409" i="4"/>
  <c r="D227" i="4"/>
  <c r="D228" i="4"/>
  <c r="D229" i="4"/>
  <c r="D365" i="4"/>
  <c r="D366" i="4"/>
  <c r="D367" i="4"/>
  <c r="D101" i="4"/>
  <c r="D102" i="4"/>
  <c r="D103" i="4"/>
  <c r="D195" i="4"/>
  <c r="D196" i="4"/>
  <c r="D194" i="4"/>
  <c r="D86" i="4"/>
  <c r="D87" i="4"/>
  <c r="D88" i="4"/>
  <c r="D344" i="4"/>
  <c r="D345" i="4"/>
  <c r="D346" i="4"/>
  <c r="D335" i="4"/>
  <c r="D336" i="4"/>
  <c r="D337" i="4"/>
  <c r="D317" i="4"/>
  <c r="D318" i="4"/>
  <c r="D319" i="4"/>
  <c r="D263" i="4"/>
  <c r="D264" i="4"/>
  <c r="D265" i="4"/>
  <c r="D275" i="4"/>
  <c r="D276" i="4"/>
  <c r="D277" i="4"/>
  <c r="D173" i="4"/>
  <c r="D174" i="4"/>
  <c r="D175" i="4"/>
  <c r="D197" i="4"/>
  <c r="D198" i="4"/>
  <c r="D199" i="4"/>
  <c r="D98" i="4"/>
  <c r="D99" i="4"/>
  <c r="D100" i="4"/>
  <c r="D255" i="4"/>
  <c r="D256" i="4"/>
  <c r="D254" i="4"/>
  <c r="D170" i="4"/>
  <c r="D171" i="4"/>
  <c r="D172" i="4"/>
  <c r="D203" i="4"/>
  <c r="D204" i="4"/>
  <c r="D205" i="4"/>
  <c r="D161" i="4"/>
  <c r="D162" i="4"/>
  <c r="D163" i="4"/>
  <c r="D370" i="4"/>
  <c r="D368" i="4"/>
  <c r="D369" i="4"/>
  <c r="D167" i="4"/>
  <c r="D169" i="4"/>
  <c r="D168" i="4"/>
  <c r="D215" i="4"/>
  <c r="D216" i="4"/>
  <c r="D217" i="4"/>
  <c r="D281" i="4"/>
  <c r="D282" i="4"/>
  <c r="D283" i="4"/>
  <c r="D377" i="4"/>
  <c r="D378" i="4"/>
  <c r="D379" i="4"/>
  <c r="D243" i="4"/>
  <c r="D244" i="4"/>
  <c r="D242" i="4"/>
  <c r="D146" i="4"/>
  <c r="D147" i="4"/>
  <c r="D148" i="4"/>
  <c r="D315" i="4"/>
  <c r="D316" i="4"/>
  <c r="D314" i="4"/>
  <c r="D105" i="4"/>
  <c r="D106" i="4"/>
  <c r="D104" i="4"/>
  <c r="D311" i="4"/>
  <c r="D312" i="4"/>
  <c r="D313" i="4"/>
  <c r="D293" i="4"/>
  <c r="D294" i="4"/>
  <c r="D295" i="4"/>
  <c r="D245" i="4"/>
  <c r="D246" i="4"/>
  <c r="D247" i="4"/>
  <c r="D387" i="4"/>
  <c r="D388" i="4"/>
  <c r="D386" i="4"/>
  <c r="D303" i="4"/>
  <c r="D304" i="4"/>
  <c r="D302" i="4"/>
  <c r="D339" i="4"/>
  <c r="D340" i="4"/>
  <c r="D338" i="4"/>
  <c r="D299" i="4"/>
  <c r="D300" i="4"/>
  <c r="D301" i="4"/>
  <c r="D363" i="4"/>
  <c r="D364" i="4"/>
  <c r="D362" i="4"/>
  <c r="D125" i="4"/>
  <c r="D126" i="4"/>
  <c r="D127" i="4"/>
  <c r="D329" i="4"/>
  <c r="D330" i="4"/>
  <c r="D331" i="4"/>
  <c r="D153" i="4"/>
  <c r="D154" i="4"/>
  <c r="D152" i="4"/>
  <c r="D166" i="4"/>
  <c r="D164" i="4"/>
  <c r="D165" i="4"/>
  <c r="D310" i="4"/>
  <c r="D308" i="4"/>
  <c r="D309" i="4"/>
  <c r="D262" i="4"/>
  <c r="D260" i="4"/>
  <c r="D261" i="4"/>
  <c r="D190" i="4"/>
  <c r="D188" i="4"/>
  <c r="D189" i="4"/>
  <c r="D143" i="4"/>
  <c r="D145" i="4"/>
  <c r="D144" i="4"/>
  <c r="D131" i="4"/>
  <c r="D132" i="4"/>
  <c r="D133" i="4"/>
  <c r="D185" i="4"/>
  <c r="D186" i="4"/>
  <c r="D187" i="4"/>
  <c r="D113" i="4"/>
  <c r="D114" i="4"/>
  <c r="D115" i="4"/>
  <c r="D399" i="4"/>
  <c r="D400" i="4"/>
  <c r="D398" i="4"/>
  <c r="D183" i="4"/>
  <c r="D184" i="4"/>
  <c r="D182" i="4"/>
  <c r="D219" i="4"/>
  <c r="D220" i="4"/>
  <c r="D218" i="4"/>
  <c r="D334" i="4"/>
  <c r="D332" i="4"/>
  <c r="D333" i="4"/>
  <c r="D389" i="4"/>
  <c r="D390" i="4"/>
  <c r="D391" i="4"/>
  <c r="D137" i="4"/>
  <c r="D138" i="4"/>
  <c r="D139" i="4"/>
  <c r="D107" i="4"/>
  <c r="D108" i="4"/>
  <c r="D109" i="4"/>
  <c r="D110" i="4"/>
  <c r="D111" i="4"/>
  <c r="D112" i="4"/>
  <c r="D119" i="4"/>
  <c r="D121" i="4"/>
  <c r="D120" i="4"/>
  <c r="D117" i="4"/>
  <c r="D118" i="4"/>
  <c r="D116" i="4"/>
  <c r="D359" i="4"/>
  <c r="D360" i="4"/>
  <c r="D361" i="4"/>
  <c r="D406" i="4"/>
  <c r="D404" i="4"/>
  <c r="D405" i="4"/>
  <c r="D202" i="4"/>
  <c r="D200" i="4"/>
  <c r="D201" i="4"/>
  <c r="D179" i="4"/>
  <c r="D180" i="4"/>
  <c r="D181" i="4"/>
  <c r="D287" i="4"/>
  <c r="D288" i="4"/>
  <c r="D289" i="4"/>
  <c r="D209" i="4"/>
  <c r="D210" i="4"/>
  <c r="D211" i="4"/>
  <c r="D257" i="4"/>
  <c r="D258" i="4"/>
  <c r="D259" i="4"/>
  <c r="D279" i="4"/>
  <c r="D280" i="4"/>
  <c r="D278" i="4"/>
  <c r="D351" i="4"/>
  <c r="D352" i="4"/>
  <c r="D350" i="4"/>
  <c r="D207" i="4"/>
  <c r="D208" i="4"/>
  <c r="D206" i="4"/>
  <c r="D371" i="4"/>
  <c r="D372" i="4"/>
  <c r="D373" i="4"/>
  <c r="D358" i="4"/>
  <c r="D356" i="4"/>
  <c r="D357" i="4"/>
  <c r="D212" i="4"/>
  <c r="D214" i="4"/>
  <c r="D213" i="4"/>
  <c r="D269" i="4"/>
  <c r="D270" i="4"/>
  <c r="D271" i="4"/>
  <c r="D248" i="4"/>
  <c r="D249" i="4"/>
  <c r="D250" i="4"/>
  <c r="D141" i="4"/>
  <c r="D142" i="4"/>
  <c r="D140" i="4"/>
  <c r="D323" i="4"/>
  <c r="D324" i="4"/>
  <c r="D325" i="4"/>
  <c r="D155" i="4"/>
  <c r="D156" i="4"/>
  <c r="D157" i="4"/>
  <c r="D353" i="4"/>
  <c r="D354" i="4"/>
  <c r="D355" i="4"/>
  <c r="D401" i="4"/>
  <c r="D402" i="4"/>
  <c r="D403" i="4"/>
  <c r="D291" i="4"/>
  <c r="D290" i="4"/>
  <c r="D292" i="4"/>
  <c r="D231" i="4"/>
  <c r="D232" i="4"/>
  <c r="D230" i="4"/>
  <c r="D226" i="4"/>
  <c r="D224" i="4"/>
  <c r="D225" i="4"/>
  <c r="D392" i="4"/>
  <c r="D394" i="4"/>
  <c r="D393" i="4"/>
  <c r="D375" i="4"/>
  <c r="D376" i="4"/>
  <c r="D374" i="4"/>
  <c r="D238" i="4"/>
  <c r="D236" i="4"/>
  <c r="D237" i="4"/>
  <c r="D130" i="4"/>
  <c r="D129" i="4"/>
  <c r="D128" i="4"/>
  <c r="D178" i="4"/>
  <c r="D176" i="4"/>
  <c r="D177" i="4"/>
  <c r="D383" i="4"/>
  <c r="D384" i="4"/>
  <c r="D385" i="4"/>
  <c r="D191" i="4"/>
  <c r="D192" i="4"/>
  <c r="D193" i="4"/>
  <c r="D341" i="4"/>
  <c r="D342" i="4"/>
  <c r="D343" i="4"/>
  <c r="D149" i="4"/>
  <c r="D150" i="4"/>
  <c r="D151" i="4"/>
  <c r="D158" i="4"/>
  <c r="D159" i="4"/>
  <c r="D160" i="4"/>
  <c r="D122" i="4"/>
  <c r="D123" i="4"/>
  <c r="D124" i="4"/>
  <c r="D305" i="4"/>
  <c r="D306" i="4"/>
  <c r="D307" i="4"/>
  <c r="D239" i="4"/>
  <c r="D240" i="4"/>
  <c r="D241" i="4"/>
  <c r="D286" i="4"/>
  <c r="D284" i="4"/>
  <c r="D285" i="4"/>
  <c r="D382" i="4"/>
  <c r="D380" i="4"/>
  <c r="D381" i="4"/>
  <c r="D274" i="4"/>
  <c r="D272" i="4"/>
  <c r="D273" i="4"/>
  <c r="D322" i="4"/>
  <c r="D320" i="4"/>
  <c r="D321" i="4"/>
  <c r="D251" i="4"/>
  <c r="D252" i="4"/>
  <c r="D253" i="4"/>
  <c r="D347" i="4"/>
  <c r="D348" i="4"/>
  <c r="D349" i="4"/>
  <c r="D221" i="4"/>
  <c r="D222" i="4"/>
  <c r="D223" i="4"/>
  <c r="D233" i="4"/>
  <c r="D234" i="4"/>
  <c r="D235" i="4"/>
  <c r="D327" i="4"/>
  <c r="D328" i="4"/>
  <c r="D326" i="4"/>
  <c r="D267" i="4"/>
  <c r="D268" i="4"/>
  <c r="D266" i="4"/>
</calcChain>
</file>

<file path=xl/sharedStrings.xml><?xml version="1.0" encoding="utf-8"?>
<sst xmlns="http://schemas.openxmlformats.org/spreadsheetml/2006/main" count="3381" uniqueCount="41">
  <si>
    <t>regions</t>
  </si>
  <si>
    <t>periods</t>
  </si>
  <si>
    <t>demand_comm</t>
  </si>
  <si>
    <t>demand</t>
  </si>
  <si>
    <t>demand_units</t>
  </si>
  <si>
    <t>demand_notes</t>
  </si>
  <si>
    <t>TO</t>
  </si>
  <si>
    <t>ADEMPASTRAINHW</t>
  </si>
  <si>
    <t>M pkm</t>
  </si>
  <si>
    <t>Aggregated DemandPassengerTransportationIn BoundaryHome Work</t>
  </si>
  <si>
    <t>ADEMPASTRAEXIHW</t>
  </si>
  <si>
    <t>Aggregated DemandPassengerTransportationExternal INHome Work</t>
  </si>
  <si>
    <t>ADEMPASTRAEXOHW</t>
  </si>
  <si>
    <t>Aggregated DemandPassengerTransportationExternal OUTHome Work</t>
  </si>
  <si>
    <t>ADEMPASTRAINHS</t>
  </si>
  <si>
    <t>Aggregated DemandPassengerTransportationIn BoundaryHome School</t>
  </si>
  <si>
    <t>ADEMPASTRAEXIHS</t>
  </si>
  <si>
    <t>Aggregated DemandPassengerTransportationExternal INHome School</t>
  </si>
  <si>
    <t>ADEMPASTRAEXOHS</t>
  </si>
  <si>
    <t>Aggregated DemandPassengerTransportationExternal OUTHome School</t>
  </si>
  <si>
    <t>ADEMPASTRAINHO</t>
  </si>
  <si>
    <t>Aggregated DemandPassengerTransportationIn BoundaryHome Other</t>
  </si>
  <si>
    <t>ADEMPASTRAEXIHO</t>
  </si>
  <si>
    <t>Aggregated DemandPassengerTransportationExternal INHome Other</t>
  </si>
  <si>
    <t>ADEMPASTRAEXOHO</t>
  </si>
  <si>
    <t>Aggregated DemandPassengerTransportationExternal OUTHome Other</t>
  </si>
  <si>
    <t>ADEMPASTRAINNH</t>
  </si>
  <si>
    <t>Aggregated DemandPassengerTransportationIn BoundaryNon Home based</t>
  </si>
  <si>
    <t>ADEMPASTRAEXINH</t>
  </si>
  <si>
    <t>Aggregated DemandPassengerTransportationExternal INNon Home based</t>
  </si>
  <si>
    <t>ADEMPASTRAEXONH</t>
  </si>
  <si>
    <t>Aggregated DemandPassengerTransportationExternal OUTNon Home based</t>
  </si>
  <si>
    <t>input_comm</t>
  </si>
  <si>
    <t>Index</t>
  </si>
  <si>
    <t>HW</t>
  </si>
  <si>
    <t>HS</t>
  </si>
  <si>
    <t>NH</t>
  </si>
  <si>
    <t>HO</t>
  </si>
  <si>
    <t xml:space="preserve">Decrease </t>
  </si>
  <si>
    <t>Input</t>
  </si>
  <si>
    <t>Share of office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</si>
</sst>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2" borderId="0" xfId="0" applyNumberFormat="1" applyFill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9" fontId="0" fillId="2" borderId="1" xfId="2" applyFont="1" applyFill="1" applyBorder="1"/>
  </cellXfs>
  <cellStyles count="3">
    <cellStyle name="Normal" xfId="0" builtinId="0"/>
    <cellStyle name="Normal 2" xfId="1" xr:uid="{7159B0CE-1B8B-4749-8B2C-7F643AD2542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D564-81F8-4681-B664-7DBE16594FBE}">
  <sheetPr>
    <tabColor rgb="FF92D050"/>
  </sheetPr>
  <dimension ref="A1:F421"/>
  <sheetViews>
    <sheetView topLeftCell="A70" workbookViewId="0">
      <selection activeCell="A87" sqref="A87:XFD87"/>
    </sheetView>
  </sheetViews>
  <sheetFormatPr defaultRowHeight="15" x14ac:dyDescent="0.25"/>
  <cols>
    <col min="3" max="3" width="2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 t="s">
        <v>7</v>
      </c>
      <c r="D2">
        <v>6710.1095251874704</v>
      </c>
      <c r="E2" t="s">
        <v>8</v>
      </c>
      <c r="F2" t="s">
        <v>9</v>
      </c>
    </row>
    <row r="3" spans="1:6" x14ac:dyDescent="0.25">
      <c r="A3" t="s">
        <v>6</v>
      </c>
      <c r="B3">
        <v>2016</v>
      </c>
      <c r="C3" t="s">
        <v>10</v>
      </c>
      <c r="D3">
        <v>2764.5931232656299</v>
      </c>
      <c r="E3" t="s">
        <v>8</v>
      </c>
      <c r="F3" t="s">
        <v>11</v>
      </c>
    </row>
    <row r="4" spans="1:6" x14ac:dyDescent="0.25">
      <c r="A4" t="s">
        <v>6</v>
      </c>
      <c r="B4">
        <v>2016</v>
      </c>
      <c r="C4" t="s">
        <v>12</v>
      </c>
      <c r="D4">
        <v>2736.0526399531</v>
      </c>
      <c r="E4" t="s">
        <v>8</v>
      </c>
      <c r="F4" t="s">
        <v>13</v>
      </c>
    </row>
    <row r="5" spans="1:6" x14ac:dyDescent="0.25">
      <c r="A5" t="s">
        <v>6</v>
      </c>
      <c r="B5">
        <v>2016</v>
      </c>
      <c r="C5" t="s">
        <v>14</v>
      </c>
      <c r="D5">
        <v>2654.0683704288699</v>
      </c>
      <c r="E5" t="s">
        <v>8</v>
      </c>
      <c r="F5" t="s">
        <v>15</v>
      </c>
    </row>
    <row r="6" spans="1:6" x14ac:dyDescent="0.25">
      <c r="A6" t="s">
        <v>6</v>
      </c>
      <c r="B6">
        <v>2016</v>
      </c>
      <c r="C6" t="s">
        <v>16</v>
      </c>
      <c r="D6">
        <v>649.60219843311904</v>
      </c>
      <c r="E6" t="s">
        <v>8</v>
      </c>
      <c r="F6" t="s">
        <v>17</v>
      </c>
    </row>
    <row r="7" spans="1:6" x14ac:dyDescent="0.25">
      <c r="A7" t="s">
        <v>6</v>
      </c>
      <c r="B7">
        <v>2016</v>
      </c>
      <c r="C7" t="s">
        <v>18</v>
      </c>
      <c r="D7">
        <v>642.89598168529699</v>
      </c>
      <c r="E7" t="s">
        <v>8</v>
      </c>
      <c r="F7" t="s">
        <v>19</v>
      </c>
    </row>
    <row r="8" spans="1:6" x14ac:dyDescent="0.25">
      <c r="A8" t="s">
        <v>6</v>
      </c>
      <c r="B8">
        <v>2016</v>
      </c>
      <c r="C8" t="s">
        <v>20</v>
      </c>
      <c r="D8">
        <v>3146.93723535043</v>
      </c>
      <c r="E8" t="s">
        <v>8</v>
      </c>
      <c r="F8" t="s">
        <v>21</v>
      </c>
    </row>
    <row r="9" spans="1:6" x14ac:dyDescent="0.25">
      <c r="A9" t="s">
        <v>6</v>
      </c>
      <c r="B9">
        <v>2016</v>
      </c>
      <c r="C9" t="s">
        <v>22</v>
      </c>
      <c r="D9">
        <v>2020.06550776117</v>
      </c>
      <c r="E9" t="s">
        <v>8</v>
      </c>
      <c r="F9" t="s">
        <v>23</v>
      </c>
    </row>
    <row r="10" spans="1:6" x14ac:dyDescent="0.25">
      <c r="A10" t="s">
        <v>6</v>
      </c>
      <c r="B10">
        <v>2016</v>
      </c>
      <c r="C10" t="s">
        <v>24</v>
      </c>
      <c r="D10">
        <v>1999.2112108198701</v>
      </c>
      <c r="E10" t="s">
        <v>8</v>
      </c>
      <c r="F10" t="s">
        <v>25</v>
      </c>
    </row>
    <row r="11" spans="1:6" x14ac:dyDescent="0.25">
      <c r="A11" t="s">
        <v>6</v>
      </c>
      <c r="B11">
        <v>2016</v>
      </c>
      <c r="C11" t="s">
        <v>26</v>
      </c>
      <c r="D11">
        <v>1518.45437309212</v>
      </c>
      <c r="E11" t="s">
        <v>8</v>
      </c>
      <c r="F11" t="s">
        <v>27</v>
      </c>
    </row>
    <row r="12" spans="1:6" x14ac:dyDescent="0.25">
      <c r="A12" t="s">
        <v>6</v>
      </c>
      <c r="B12">
        <v>2016</v>
      </c>
      <c r="C12" t="s">
        <v>28</v>
      </c>
      <c r="D12">
        <v>974.718297440382</v>
      </c>
      <c r="E12" t="s">
        <v>8</v>
      </c>
      <c r="F12" t="s">
        <v>29</v>
      </c>
    </row>
    <row r="13" spans="1:6" x14ac:dyDescent="0.25">
      <c r="A13" t="s">
        <v>6</v>
      </c>
      <c r="B13">
        <v>2016</v>
      </c>
      <c r="C13" t="s">
        <v>30</v>
      </c>
      <c r="D13">
        <v>964.65572039481401</v>
      </c>
      <c r="E13" t="s">
        <v>8</v>
      </c>
      <c r="F13" t="s">
        <v>31</v>
      </c>
    </row>
    <row r="14" spans="1:6" x14ac:dyDescent="0.25">
      <c r="A14" t="s">
        <v>6</v>
      </c>
      <c r="B14">
        <v>2017</v>
      </c>
      <c r="C14" t="s">
        <v>7</v>
      </c>
      <c r="D14">
        <v>6714.9688535904797</v>
      </c>
      <c r="E14" t="s">
        <v>8</v>
      </c>
      <c r="F14" t="s">
        <v>9</v>
      </c>
    </row>
    <row r="15" spans="1:6" x14ac:dyDescent="0.25">
      <c r="A15" t="s">
        <v>6</v>
      </c>
      <c r="B15">
        <v>2017</v>
      </c>
      <c r="C15" t="s">
        <v>10</v>
      </c>
      <c r="D15">
        <v>2795.5315226970201</v>
      </c>
      <c r="E15" t="s">
        <v>8</v>
      </c>
      <c r="F15" t="s">
        <v>11</v>
      </c>
    </row>
    <row r="16" spans="1:6" x14ac:dyDescent="0.25">
      <c r="A16" t="s">
        <v>6</v>
      </c>
      <c r="B16">
        <v>2017</v>
      </c>
      <c r="C16" t="s">
        <v>12</v>
      </c>
      <c r="D16">
        <v>2766.6716445103498</v>
      </c>
      <c r="E16" t="s">
        <v>8</v>
      </c>
      <c r="F16" t="s">
        <v>13</v>
      </c>
    </row>
    <row r="17" spans="1:6" x14ac:dyDescent="0.25">
      <c r="A17" t="s">
        <v>6</v>
      </c>
      <c r="B17">
        <v>2017</v>
      </c>
      <c r="C17" t="s">
        <v>14</v>
      </c>
      <c r="D17">
        <v>2655.9903941704501</v>
      </c>
      <c r="E17" t="s">
        <v>8</v>
      </c>
      <c r="F17" t="s">
        <v>15</v>
      </c>
    </row>
    <row r="18" spans="1:6" x14ac:dyDescent="0.25">
      <c r="A18" t="s">
        <v>6</v>
      </c>
      <c r="B18">
        <v>2017</v>
      </c>
      <c r="C18" t="s">
        <v>16</v>
      </c>
      <c r="D18">
        <v>656.87185852071195</v>
      </c>
      <c r="E18" t="s">
        <v>8</v>
      </c>
      <c r="F18" t="s">
        <v>17</v>
      </c>
    </row>
    <row r="19" spans="1:6" x14ac:dyDescent="0.25">
      <c r="A19" t="s">
        <v>6</v>
      </c>
      <c r="B19">
        <v>2017</v>
      </c>
      <c r="C19" t="s">
        <v>18</v>
      </c>
      <c r="D19">
        <v>650.09059289474897</v>
      </c>
      <c r="E19" t="s">
        <v>8</v>
      </c>
      <c r="F19" t="s">
        <v>19</v>
      </c>
    </row>
    <row r="20" spans="1:6" x14ac:dyDescent="0.25">
      <c r="A20" t="s">
        <v>6</v>
      </c>
      <c r="B20">
        <v>2017</v>
      </c>
      <c r="C20" t="s">
        <v>20</v>
      </c>
      <c r="D20">
        <v>3149.2161849611398</v>
      </c>
      <c r="E20" t="s">
        <v>8</v>
      </c>
      <c r="F20" t="s">
        <v>21</v>
      </c>
    </row>
    <row r="21" spans="1:6" x14ac:dyDescent="0.25">
      <c r="A21" t="s">
        <v>6</v>
      </c>
      <c r="B21">
        <v>2017</v>
      </c>
      <c r="C21" t="s">
        <v>22</v>
      </c>
      <c r="D21">
        <v>2042.6719423322299</v>
      </c>
      <c r="E21" t="s">
        <v>8</v>
      </c>
      <c r="F21" t="s">
        <v>23</v>
      </c>
    </row>
    <row r="22" spans="1:6" x14ac:dyDescent="0.25">
      <c r="A22" t="s">
        <v>6</v>
      </c>
      <c r="B22">
        <v>2017</v>
      </c>
      <c r="C22" t="s">
        <v>24</v>
      </c>
      <c r="D22">
        <v>2021.58426617748</v>
      </c>
      <c r="E22" t="s">
        <v>8</v>
      </c>
      <c r="F22" t="s">
        <v>25</v>
      </c>
    </row>
    <row r="23" spans="1:6" x14ac:dyDescent="0.25">
      <c r="A23" t="s">
        <v>6</v>
      </c>
      <c r="B23">
        <v>2017</v>
      </c>
      <c r="C23" t="s">
        <v>26</v>
      </c>
      <c r="D23">
        <v>1519.55400767128</v>
      </c>
      <c r="E23" t="s">
        <v>8</v>
      </c>
      <c r="F23" t="s">
        <v>27</v>
      </c>
    </row>
    <row r="24" spans="1:6" x14ac:dyDescent="0.25">
      <c r="A24" t="s">
        <v>6</v>
      </c>
      <c r="B24">
        <v>2017</v>
      </c>
      <c r="C24" t="s">
        <v>28</v>
      </c>
      <c r="D24">
        <v>985.62631271594705</v>
      </c>
      <c r="E24" t="s">
        <v>8</v>
      </c>
      <c r="F24" t="s">
        <v>29</v>
      </c>
    </row>
    <row r="25" spans="1:6" x14ac:dyDescent="0.25">
      <c r="A25" t="s">
        <v>6</v>
      </c>
      <c r="B25">
        <v>2017</v>
      </c>
      <c r="C25" t="s">
        <v>30</v>
      </c>
      <c r="D25">
        <v>975.45112596107901</v>
      </c>
      <c r="E25" t="s">
        <v>8</v>
      </c>
      <c r="F25" t="s">
        <v>31</v>
      </c>
    </row>
    <row r="26" spans="1:6" x14ac:dyDescent="0.25">
      <c r="A26" t="s">
        <v>6</v>
      </c>
      <c r="B26">
        <v>2018</v>
      </c>
      <c r="C26" t="s">
        <v>7</v>
      </c>
      <c r="D26">
        <v>6721.3675755377999</v>
      </c>
      <c r="E26" t="s">
        <v>8</v>
      </c>
      <c r="F26" t="s">
        <v>9</v>
      </c>
    </row>
    <row r="27" spans="1:6" x14ac:dyDescent="0.25">
      <c r="A27" t="s">
        <v>6</v>
      </c>
      <c r="B27">
        <v>2018</v>
      </c>
      <c r="C27" t="s">
        <v>10</v>
      </c>
      <c r="D27">
        <v>2825.6985236761798</v>
      </c>
      <c r="E27" t="s">
        <v>8</v>
      </c>
      <c r="F27" t="s">
        <v>11</v>
      </c>
    </row>
    <row r="28" spans="1:6" x14ac:dyDescent="0.25">
      <c r="A28" t="s">
        <v>6</v>
      </c>
      <c r="B28">
        <v>2018</v>
      </c>
      <c r="C28" t="s">
        <v>12</v>
      </c>
      <c r="D28">
        <v>2796.5272142048102</v>
      </c>
      <c r="E28" t="s">
        <v>8</v>
      </c>
      <c r="F28" t="s">
        <v>13</v>
      </c>
    </row>
    <row r="29" spans="1:6" x14ac:dyDescent="0.25">
      <c r="A29" t="s">
        <v>6</v>
      </c>
      <c r="B29">
        <v>2018</v>
      </c>
      <c r="C29" t="s">
        <v>14</v>
      </c>
      <c r="D29">
        <v>2658.5212985420999</v>
      </c>
      <c r="E29" t="s">
        <v>8</v>
      </c>
      <c r="F29" t="s">
        <v>15</v>
      </c>
    </row>
    <row r="30" spans="1:6" x14ac:dyDescent="0.25">
      <c r="A30" t="s">
        <v>6</v>
      </c>
      <c r="B30">
        <v>2018</v>
      </c>
      <c r="C30" t="s">
        <v>16</v>
      </c>
      <c r="D30">
        <v>663.96026150893999</v>
      </c>
      <c r="E30" t="s">
        <v>8</v>
      </c>
      <c r="F30" t="s">
        <v>17</v>
      </c>
    </row>
    <row r="31" spans="1:6" x14ac:dyDescent="0.25">
      <c r="A31" t="s">
        <v>6</v>
      </c>
      <c r="B31">
        <v>2018</v>
      </c>
      <c r="C31" t="s">
        <v>18</v>
      </c>
      <c r="D31">
        <v>657.10581822602103</v>
      </c>
      <c r="E31" t="s">
        <v>8</v>
      </c>
      <c r="F31" t="s">
        <v>19</v>
      </c>
    </row>
    <row r="32" spans="1:6" x14ac:dyDescent="0.25">
      <c r="A32" t="s">
        <v>6</v>
      </c>
      <c r="B32">
        <v>2018</v>
      </c>
      <c r="C32" t="s">
        <v>20</v>
      </c>
      <c r="D32">
        <v>3152.21708625479</v>
      </c>
      <c r="E32" t="s">
        <v>8</v>
      </c>
      <c r="F32" t="s">
        <v>21</v>
      </c>
    </row>
    <row r="33" spans="1:6" x14ac:dyDescent="0.25">
      <c r="A33" t="s">
        <v>6</v>
      </c>
      <c r="B33">
        <v>2018</v>
      </c>
      <c r="C33" t="s">
        <v>22</v>
      </c>
      <c r="D33">
        <v>2064.71472238465</v>
      </c>
      <c r="E33" t="s">
        <v>8</v>
      </c>
      <c r="F33" t="s">
        <v>23</v>
      </c>
    </row>
    <row r="34" spans="1:6" x14ac:dyDescent="0.25">
      <c r="A34" t="s">
        <v>6</v>
      </c>
      <c r="B34">
        <v>2018</v>
      </c>
      <c r="C34" t="s">
        <v>24</v>
      </c>
      <c r="D34">
        <v>2043.3994859459101</v>
      </c>
      <c r="E34" t="s">
        <v>8</v>
      </c>
      <c r="F34" t="s">
        <v>25</v>
      </c>
    </row>
    <row r="35" spans="1:6" x14ac:dyDescent="0.25">
      <c r="A35" t="s">
        <v>6</v>
      </c>
      <c r="B35">
        <v>2018</v>
      </c>
      <c r="C35" t="s">
        <v>26</v>
      </c>
      <c r="D35">
        <v>1521.00199705008</v>
      </c>
      <c r="E35" t="s">
        <v>8</v>
      </c>
      <c r="F35" t="s">
        <v>27</v>
      </c>
    </row>
    <row r="36" spans="1:6" x14ac:dyDescent="0.25">
      <c r="A36" t="s">
        <v>6</v>
      </c>
      <c r="B36">
        <v>2018</v>
      </c>
      <c r="C36" t="s">
        <v>28</v>
      </c>
      <c r="D36">
        <v>996.26235444875294</v>
      </c>
      <c r="E36" t="s">
        <v>8</v>
      </c>
      <c r="F36" t="s">
        <v>29</v>
      </c>
    </row>
    <row r="37" spans="1:6" x14ac:dyDescent="0.25">
      <c r="A37" t="s">
        <v>6</v>
      </c>
      <c r="B37">
        <v>2018</v>
      </c>
      <c r="C37" t="s">
        <v>30</v>
      </c>
      <c r="D37">
        <v>985.97736572373901</v>
      </c>
      <c r="E37" t="s">
        <v>8</v>
      </c>
      <c r="F37" t="s">
        <v>31</v>
      </c>
    </row>
    <row r="38" spans="1:6" x14ac:dyDescent="0.25">
      <c r="A38" t="s">
        <v>6</v>
      </c>
      <c r="B38">
        <v>2019</v>
      </c>
      <c r="C38" t="s">
        <v>7</v>
      </c>
      <c r="D38">
        <v>6729.7006691489196</v>
      </c>
      <c r="E38" t="s">
        <v>8</v>
      </c>
      <c r="F38" t="s">
        <v>9</v>
      </c>
    </row>
    <row r="39" spans="1:6" x14ac:dyDescent="0.25">
      <c r="A39" t="s">
        <v>6</v>
      </c>
      <c r="B39">
        <v>2019</v>
      </c>
      <c r="C39" t="s">
        <v>10</v>
      </c>
      <c r="D39">
        <v>2856.2386145109899</v>
      </c>
      <c r="E39" t="s">
        <v>8</v>
      </c>
      <c r="F39" t="s">
        <v>11</v>
      </c>
    </row>
    <row r="40" spans="1:6" x14ac:dyDescent="0.25">
      <c r="A40" t="s">
        <v>6</v>
      </c>
      <c r="B40">
        <v>2019</v>
      </c>
      <c r="C40" t="s">
        <v>12</v>
      </c>
      <c r="D40">
        <v>2826.7520221339801</v>
      </c>
      <c r="E40" t="s">
        <v>8</v>
      </c>
      <c r="F40" t="s">
        <v>13</v>
      </c>
    </row>
    <row r="41" spans="1:6" x14ac:dyDescent="0.25">
      <c r="A41" t="s">
        <v>6</v>
      </c>
      <c r="B41">
        <v>2019</v>
      </c>
      <c r="C41" t="s">
        <v>14</v>
      </c>
      <c r="D41">
        <v>2661.81731034311</v>
      </c>
      <c r="E41" t="s">
        <v>8</v>
      </c>
      <c r="F41" t="s">
        <v>15</v>
      </c>
    </row>
    <row r="42" spans="1:6" x14ac:dyDescent="0.25">
      <c r="A42" t="s">
        <v>6</v>
      </c>
      <c r="B42">
        <v>2019</v>
      </c>
      <c r="C42" t="s">
        <v>16</v>
      </c>
      <c r="D42">
        <v>671.136330196838</v>
      </c>
      <c r="E42" t="s">
        <v>8</v>
      </c>
      <c r="F42" t="s">
        <v>17</v>
      </c>
    </row>
    <row r="43" spans="1:6" x14ac:dyDescent="0.25">
      <c r="A43" t="s">
        <v>6</v>
      </c>
      <c r="B43">
        <v>2019</v>
      </c>
      <c r="C43" t="s">
        <v>18</v>
      </c>
      <c r="D43">
        <v>664.20780423357303</v>
      </c>
      <c r="E43" t="s">
        <v>8</v>
      </c>
      <c r="F43" t="s">
        <v>19</v>
      </c>
    </row>
    <row r="44" spans="1:6" x14ac:dyDescent="0.25">
      <c r="A44" t="s">
        <v>6</v>
      </c>
      <c r="B44">
        <v>2019</v>
      </c>
      <c r="C44" t="s">
        <v>20</v>
      </c>
      <c r="D44">
        <v>3156.1251778398901</v>
      </c>
      <c r="E44" t="s">
        <v>8</v>
      </c>
      <c r="F44" t="s">
        <v>21</v>
      </c>
    </row>
    <row r="45" spans="1:6" x14ac:dyDescent="0.25">
      <c r="A45" t="s">
        <v>6</v>
      </c>
      <c r="B45">
        <v>2019</v>
      </c>
      <c r="C45" t="s">
        <v>22</v>
      </c>
      <c r="D45">
        <v>2087.0301161328798</v>
      </c>
      <c r="E45" t="s">
        <v>8</v>
      </c>
      <c r="F45" t="s">
        <v>23</v>
      </c>
    </row>
    <row r="46" spans="1:6" x14ac:dyDescent="0.25">
      <c r="A46" t="s">
        <v>6</v>
      </c>
      <c r="B46">
        <v>2019</v>
      </c>
      <c r="C46" t="s">
        <v>24</v>
      </c>
      <c r="D46">
        <v>2065.4845050623198</v>
      </c>
      <c r="E46" t="s">
        <v>8</v>
      </c>
      <c r="F46" t="s">
        <v>25</v>
      </c>
    </row>
    <row r="47" spans="1:6" x14ac:dyDescent="0.25">
      <c r="A47" t="s">
        <v>6</v>
      </c>
      <c r="B47">
        <v>2019</v>
      </c>
      <c r="C47" t="s">
        <v>26</v>
      </c>
      <c r="D47">
        <v>1522.8877222215899</v>
      </c>
      <c r="E47" t="s">
        <v>8</v>
      </c>
      <c r="F47" t="s">
        <v>27</v>
      </c>
    </row>
    <row r="48" spans="1:6" x14ac:dyDescent="0.25">
      <c r="A48" t="s">
        <v>6</v>
      </c>
      <c r="B48">
        <v>2019</v>
      </c>
      <c r="C48" t="s">
        <v>28</v>
      </c>
      <c r="D48">
        <v>1007.0299372411901</v>
      </c>
      <c r="E48" t="s">
        <v>8</v>
      </c>
      <c r="F48" t="s">
        <v>29</v>
      </c>
    </row>
    <row r="49" spans="1:6" x14ac:dyDescent="0.25">
      <c r="A49" t="s">
        <v>6</v>
      </c>
      <c r="B49">
        <v>2019</v>
      </c>
      <c r="C49" t="s">
        <v>30</v>
      </c>
      <c r="D49">
        <v>996.63378857209796</v>
      </c>
      <c r="E49" t="s">
        <v>8</v>
      </c>
      <c r="F49" t="s">
        <v>31</v>
      </c>
    </row>
    <row r="50" spans="1:6" x14ac:dyDescent="0.25">
      <c r="A50" t="s">
        <v>6</v>
      </c>
      <c r="B50">
        <v>2020</v>
      </c>
      <c r="C50" t="s">
        <v>7</v>
      </c>
      <c r="D50">
        <v>6738.8806222850899</v>
      </c>
      <c r="E50" t="s">
        <v>8</v>
      </c>
      <c r="F50" t="s">
        <v>9</v>
      </c>
    </row>
    <row r="51" spans="1:6" x14ac:dyDescent="0.25">
      <c r="A51" t="s">
        <v>6</v>
      </c>
      <c r="B51">
        <v>2020</v>
      </c>
      <c r="C51" t="s">
        <v>10</v>
      </c>
      <c r="D51">
        <v>2886.0013728988001</v>
      </c>
      <c r="E51" t="s">
        <v>8</v>
      </c>
      <c r="F51" t="s">
        <v>11</v>
      </c>
    </row>
    <row r="52" spans="1:6" x14ac:dyDescent="0.25">
      <c r="A52" t="s">
        <v>6</v>
      </c>
      <c r="B52">
        <v>2020</v>
      </c>
      <c r="C52" t="s">
        <v>12</v>
      </c>
      <c r="D52">
        <v>2856.2075224656301</v>
      </c>
      <c r="E52" t="s">
        <v>8</v>
      </c>
      <c r="F52" t="s">
        <v>13</v>
      </c>
    </row>
    <row r="53" spans="1:6" x14ac:dyDescent="0.25">
      <c r="A53" t="s">
        <v>6</v>
      </c>
      <c r="B53">
        <v>2020</v>
      </c>
      <c r="C53" t="s">
        <v>14</v>
      </c>
      <c r="D53">
        <v>2665.44828285843</v>
      </c>
      <c r="E53" t="s">
        <v>8</v>
      </c>
      <c r="F53" t="s">
        <v>15</v>
      </c>
    </row>
    <row r="54" spans="1:6" x14ac:dyDescent="0.25">
      <c r="A54" t="s">
        <v>6</v>
      </c>
      <c r="B54">
        <v>2020</v>
      </c>
      <c r="C54" t="s">
        <v>16</v>
      </c>
      <c r="D54">
        <v>678.12974746227496</v>
      </c>
      <c r="E54" t="s">
        <v>8</v>
      </c>
      <c r="F54" t="s">
        <v>17</v>
      </c>
    </row>
    <row r="55" spans="1:6" x14ac:dyDescent="0.25">
      <c r="A55" t="s">
        <v>6</v>
      </c>
      <c r="B55">
        <v>2020</v>
      </c>
      <c r="C55" t="s">
        <v>18</v>
      </c>
      <c r="D55">
        <v>671.12902443424696</v>
      </c>
      <c r="E55" t="s">
        <v>8</v>
      </c>
      <c r="F55" t="s">
        <v>19</v>
      </c>
    </row>
    <row r="56" spans="1:6" x14ac:dyDescent="0.25">
      <c r="A56" t="s">
        <v>6</v>
      </c>
      <c r="B56">
        <v>2020</v>
      </c>
      <c r="C56" t="s">
        <v>20</v>
      </c>
      <c r="D56">
        <v>3160.4304334001099</v>
      </c>
      <c r="E56" t="s">
        <v>8</v>
      </c>
      <c r="F56" t="s">
        <v>21</v>
      </c>
    </row>
    <row r="57" spans="1:6" x14ac:dyDescent="0.25">
      <c r="A57" t="s">
        <v>6</v>
      </c>
      <c r="B57">
        <v>2020</v>
      </c>
      <c r="C57" t="s">
        <v>22</v>
      </c>
      <c r="D57">
        <v>2108.7775194411902</v>
      </c>
      <c r="E57" t="s">
        <v>8</v>
      </c>
      <c r="F57" t="s">
        <v>23</v>
      </c>
    </row>
    <row r="58" spans="1:6" x14ac:dyDescent="0.25">
      <c r="A58" t="s">
        <v>6</v>
      </c>
      <c r="B58">
        <v>2020</v>
      </c>
      <c r="C58" t="s">
        <v>24</v>
      </c>
      <c r="D58">
        <v>2087.0073974304901</v>
      </c>
      <c r="E58" t="s">
        <v>8</v>
      </c>
      <c r="F58" t="s">
        <v>25</v>
      </c>
    </row>
    <row r="59" spans="1:6" x14ac:dyDescent="0.25">
      <c r="A59" t="s">
        <v>6</v>
      </c>
      <c r="B59">
        <v>2020</v>
      </c>
      <c r="C59" t="s">
        <v>26</v>
      </c>
      <c r="D59">
        <v>1524.9650862246799</v>
      </c>
      <c r="E59" t="s">
        <v>8</v>
      </c>
      <c r="F59" t="s">
        <v>27</v>
      </c>
    </row>
    <row r="60" spans="1:6" x14ac:dyDescent="0.25">
      <c r="A60" t="s">
        <v>6</v>
      </c>
      <c r="B60">
        <v>2020</v>
      </c>
      <c r="C60" t="s">
        <v>28</v>
      </c>
      <c r="D60">
        <v>1017.52345433011</v>
      </c>
      <c r="E60" t="s">
        <v>8</v>
      </c>
      <c r="F60" t="s">
        <v>29</v>
      </c>
    </row>
    <row r="61" spans="1:6" x14ac:dyDescent="0.25">
      <c r="A61" t="s">
        <v>6</v>
      </c>
      <c r="B61">
        <v>2020</v>
      </c>
      <c r="C61" t="s">
        <v>30</v>
      </c>
      <c r="D61">
        <v>1007.01897505466</v>
      </c>
      <c r="E61" t="s">
        <v>8</v>
      </c>
      <c r="F61" t="s">
        <v>31</v>
      </c>
    </row>
    <row r="62" spans="1:6" x14ac:dyDescent="0.25">
      <c r="A62" t="s">
        <v>6</v>
      </c>
      <c r="B62">
        <v>2021</v>
      </c>
      <c r="C62" t="s">
        <v>7</v>
      </c>
      <c r="D62">
        <v>6749.9868020575695</v>
      </c>
      <c r="E62" t="s">
        <v>8</v>
      </c>
      <c r="F62" t="s">
        <v>9</v>
      </c>
    </row>
    <row r="63" spans="1:6" x14ac:dyDescent="0.25">
      <c r="A63" t="s">
        <v>6</v>
      </c>
      <c r="B63">
        <v>2021</v>
      </c>
      <c r="C63" t="s">
        <v>10</v>
      </c>
      <c r="D63">
        <v>2915.2655037178502</v>
      </c>
      <c r="E63" t="s">
        <v>8</v>
      </c>
      <c r="F63" t="s">
        <v>11</v>
      </c>
    </row>
    <row r="64" spans="1:6" x14ac:dyDescent="0.25">
      <c r="A64" t="s">
        <v>6</v>
      </c>
      <c r="B64">
        <v>2021</v>
      </c>
      <c r="C64" t="s">
        <v>12</v>
      </c>
      <c r="D64">
        <v>2885.16954284743</v>
      </c>
      <c r="E64" t="s">
        <v>8</v>
      </c>
      <c r="F64" t="s">
        <v>13</v>
      </c>
    </row>
    <row r="65" spans="1:6" x14ac:dyDescent="0.25">
      <c r="A65" t="s">
        <v>6</v>
      </c>
      <c r="B65">
        <v>2021</v>
      </c>
      <c r="C65" t="s">
        <v>14</v>
      </c>
      <c r="D65">
        <v>2669.8411411776201</v>
      </c>
      <c r="E65" t="s">
        <v>8</v>
      </c>
      <c r="F65" t="s">
        <v>15</v>
      </c>
    </row>
    <row r="66" spans="1:6" x14ac:dyDescent="0.25">
      <c r="A66" t="s">
        <v>6</v>
      </c>
      <c r="B66">
        <v>2021</v>
      </c>
      <c r="C66" t="s">
        <v>16</v>
      </c>
      <c r="D66">
        <v>685.00600117039198</v>
      </c>
      <c r="E66" t="s">
        <v>8</v>
      </c>
      <c r="F66" t="s">
        <v>17</v>
      </c>
    </row>
    <row r="67" spans="1:6" x14ac:dyDescent="0.25">
      <c r="A67" t="s">
        <v>6</v>
      </c>
      <c r="B67">
        <v>2021</v>
      </c>
      <c r="C67" t="s">
        <v>18</v>
      </c>
      <c r="D67">
        <v>677.93429062432494</v>
      </c>
      <c r="E67" t="s">
        <v>8</v>
      </c>
      <c r="F67" t="s">
        <v>19</v>
      </c>
    </row>
    <row r="68" spans="1:6" x14ac:dyDescent="0.25">
      <c r="A68" t="s">
        <v>6</v>
      </c>
      <c r="B68">
        <v>2021</v>
      </c>
      <c r="C68" t="s">
        <v>20</v>
      </c>
      <c r="D68">
        <v>3165.63905936028</v>
      </c>
      <c r="E68" t="s">
        <v>8</v>
      </c>
      <c r="F68" t="s">
        <v>21</v>
      </c>
    </row>
    <row r="69" spans="1:6" x14ac:dyDescent="0.25">
      <c r="A69" t="s">
        <v>6</v>
      </c>
      <c r="B69">
        <v>2021</v>
      </c>
      <c r="C69" t="s">
        <v>22</v>
      </c>
      <c r="D69">
        <v>2130.16057967696</v>
      </c>
      <c r="E69" t="s">
        <v>8</v>
      </c>
      <c r="F69" t="s">
        <v>23</v>
      </c>
    </row>
    <row r="70" spans="1:6" x14ac:dyDescent="0.25">
      <c r="A70" t="s">
        <v>6</v>
      </c>
      <c r="B70">
        <v>2021</v>
      </c>
      <c r="C70" t="s">
        <v>24</v>
      </c>
      <c r="D70">
        <v>2108.1697080489998</v>
      </c>
      <c r="E70" t="s">
        <v>8</v>
      </c>
      <c r="F70" t="s">
        <v>25</v>
      </c>
    </row>
    <row r="71" spans="1:6" x14ac:dyDescent="0.25">
      <c r="A71" t="s">
        <v>6</v>
      </c>
      <c r="B71">
        <v>2021</v>
      </c>
      <c r="C71" t="s">
        <v>26</v>
      </c>
      <c r="D71">
        <v>1527.4783428534299</v>
      </c>
      <c r="E71" t="s">
        <v>8</v>
      </c>
      <c r="F71" t="s">
        <v>27</v>
      </c>
    </row>
    <row r="72" spans="1:6" x14ac:dyDescent="0.25">
      <c r="A72" t="s">
        <v>6</v>
      </c>
      <c r="B72">
        <v>2021</v>
      </c>
      <c r="C72" t="s">
        <v>28</v>
      </c>
      <c r="D72">
        <v>1027.8411692690499</v>
      </c>
      <c r="E72" t="s">
        <v>8</v>
      </c>
      <c r="F72" t="s">
        <v>29</v>
      </c>
    </row>
    <row r="73" spans="1:6" x14ac:dyDescent="0.25">
      <c r="A73" t="s">
        <v>6</v>
      </c>
      <c r="B73">
        <v>2021</v>
      </c>
      <c r="C73" t="s">
        <v>30</v>
      </c>
      <c r="D73">
        <v>1017.23017429385</v>
      </c>
      <c r="E73" t="s">
        <v>8</v>
      </c>
      <c r="F73" t="s">
        <v>31</v>
      </c>
    </row>
    <row r="74" spans="1:6" x14ac:dyDescent="0.25">
      <c r="A74" t="s">
        <v>6</v>
      </c>
      <c r="B74">
        <v>2022</v>
      </c>
      <c r="C74" t="s">
        <v>7</v>
      </c>
      <c r="D74">
        <v>6753.0539263891296</v>
      </c>
      <c r="E74" t="s">
        <v>8</v>
      </c>
      <c r="F74" t="s">
        <v>9</v>
      </c>
    </row>
    <row r="75" spans="1:6" x14ac:dyDescent="0.25">
      <c r="A75" t="s">
        <v>6</v>
      </c>
      <c r="B75">
        <v>2022</v>
      </c>
      <c r="C75" t="s">
        <v>10</v>
      </c>
      <c r="D75">
        <v>2936.6718767002899</v>
      </c>
      <c r="E75" t="s">
        <v>8</v>
      </c>
      <c r="F75" t="s">
        <v>11</v>
      </c>
    </row>
    <row r="76" spans="1:6" x14ac:dyDescent="0.25">
      <c r="A76" t="s">
        <v>6</v>
      </c>
      <c r="B76">
        <v>2022</v>
      </c>
      <c r="C76" t="s">
        <v>12</v>
      </c>
      <c r="D76">
        <v>2906.3549255417302</v>
      </c>
      <c r="E76" t="s">
        <v>8</v>
      </c>
      <c r="F76" t="s">
        <v>13</v>
      </c>
    </row>
    <row r="77" spans="1:6" x14ac:dyDescent="0.25">
      <c r="A77" t="s">
        <v>6</v>
      </c>
      <c r="B77">
        <v>2022</v>
      </c>
      <c r="C77" t="s">
        <v>14</v>
      </c>
      <c r="D77">
        <v>2671.0542894348901</v>
      </c>
      <c r="E77" t="s">
        <v>8</v>
      </c>
      <c r="F77" t="s">
        <v>15</v>
      </c>
    </row>
    <row r="78" spans="1:6" x14ac:dyDescent="0.25">
      <c r="A78" t="s">
        <v>6</v>
      </c>
      <c r="B78">
        <v>2022</v>
      </c>
      <c r="C78" t="s">
        <v>16</v>
      </c>
      <c r="D78">
        <v>690.03590117008696</v>
      </c>
      <c r="E78" t="s">
        <v>8</v>
      </c>
      <c r="F78" t="s">
        <v>17</v>
      </c>
    </row>
    <row r="79" spans="1:6" x14ac:dyDescent="0.25">
      <c r="A79" t="s">
        <v>6</v>
      </c>
      <c r="B79">
        <v>2022</v>
      </c>
      <c r="C79" t="s">
        <v>18</v>
      </c>
      <c r="D79">
        <v>682.91226407620502</v>
      </c>
      <c r="E79" t="s">
        <v>8</v>
      </c>
      <c r="F79" t="s">
        <v>19</v>
      </c>
    </row>
    <row r="80" spans="1:6" x14ac:dyDescent="0.25">
      <c r="A80" t="s">
        <v>6</v>
      </c>
      <c r="B80">
        <v>2022</v>
      </c>
      <c r="C80" t="s">
        <v>20</v>
      </c>
      <c r="D80">
        <v>3167.0774930740999</v>
      </c>
      <c r="E80" t="s">
        <v>8</v>
      </c>
      <c r="F80" t="s">
        <v>21</v>
      </c>
    </row>
    <row r="81" spans="1:6" x14ac:dyDescent="0.25">
      <c r="A81" t="s">
        <v>6</v>
      </c>
      <c r="B81">
        <v>2022</v>
      </c>
      <c r="C81" t="s">
        <v>22</v>
      </c>
      <c r="D81">
        <v>2145.8020407455601</v>
      </c>
      <c r="E81" t="s">
        <v>8</v>
      </c>
      <c r="F81" t="s">
        <v>23</v>
      </c>
    </row>
    <row r="82" spans="1:6" x14ac:dyDescent="0.25">
      <c r="A82" t="s">
        <v>6</v>
      </c>
      <c r="B82">
        <v>2022</v>
      </c>
      <c r="C82" t="s">
        <v>24</v>
      </c>
      <c r="D82">
        <v>2123.6496933275998</v>
      </c>
      <c r="E82" t="s">
        <v>8</v>
      </c>
      <c r="F82" t="s">
        <v>25</v>
      </c>
    </row>
    <row r="83" spans="1:6" x14ac:dyDescent="0.25">
      <c r="A83" t="s">
        <v>6</v>
      </c>
      <c r="B83">
        <v>2022</v>
      </c>
      <c r="C83" t="s">
        <v>26</v>
      </c>
      <c r="D83">
        <v>1528.17241324626</v>
      </c>
      <c r="E83" t="s">
        <v>8</v>
      </c>
      <c r="F83" t="s">
        <v>27</v>
      </c>
    </row>
    <row r="84" spans="1:6" x14ac:dyDescent="0.25">
      <c r="A84" t="s">
        <v>6</v>
      </c>
      <c r="B84">
        <v>2022</v>
      </c>
      <c r="C84" t="s">
        <v>28</v>
      </c>
      <c r="D84">
        <v>1035.3884583266099</v>
      </c>
      <c r="E84" t="s">
        <v>8</v>
      </c>
      <c r="F84" t="s">
        <v>29</v>
      </c>
    </row>
    <row r="85" spans="1:6" x14ac:dyDescent="0.25">
      <c r="A85" t="s">
        <v>6</v>
      </c>
      <c r="B85">
        <v>2022</v>
      </c>
      <c r="C85" t="s">
        <v>30</v>
      </c>
      <c r="D85">
        <v>1024.6995483498899</v>
      </c>
      <c r="E85" t="s">
        <v>8</v>
      </c>
      <c r="F85" t="s">
        <v>31</v>
      </c>
    </row>
    <row r="86" spans="1:6" x14ac:dyDescent="0.25">
      <c r="A86" t="s">
        <v>6</v>
      </c>
      <c r="B86">
        <v>2023</v>
      </c>
      <c r="C86" t="s">
        <v>7</v>
      </c>
      <c r="D86">
        <v>6757.5884103611597</v>
      </c>
      <c r="E86" t="s">
        <v>8</v>
      </c>
      <c r="F86" t="s">
        <v>9</v>
      </c>
    </row>
    <row r="87" spans="1:6" x14ac:dyDescent="0.25">
      <c r="A87" t="s">
        <v>6</v>
      </c>
      <c r="B87">
        <v>2023</v>
      </c>
      <c r="C87" t="s">
        <v>10</v>
      </c>
      <c r="D87">
        <v>2958.4175907610502</v>
      </c>
      <c r="E87" t="s">
        <v>8</v>
      </c>
      <c r="F87" t="s">
        <v>11</v>
      </c>
    </row>
    <row r="88" spans="1:6" x14ac:dyDescent="0.25">
      <c r="A88" t="s">
        <v>6</v>
      </c>
      <c r="B88">
        <v>2023</v>
      </c>
      <c r="C88" t="s">
        <v>12</v>
      </c>
      <c r="D88">
        <v>2927.8761461014301</v>
      </c>
      <c r="E88" t="s">
        <v>8</v>
      </c>
      <c r="F88" t="s">
        <v>13</v>
      </c>
    </row>
    <row r="89" spans="1:6" x14ac:dyDescent="0.25">
      <c r="A89" t="s">
        <v>6</v>
      </c>
      <c r="B89">
        <v>2023</v>
      </c>
      <c r="C89" t="s">
        <v>14</v>
      </c>
      <c r="D89">
        <v>2672.8478265509698</v>
      </c>
      <c r="E89" t="s">
        <v>8</v>
      </c>
      <c r="F89" t="s">
        <v>15</v>
      </c>
    </row>
    <row r="90" spans="1:6" x14ac:dyDescent="0.25">
      <c r="A90" t="s">
        <v>6</v>
      </c>
      <c r="B90">
        <v>2023</v>
      </c>
      <c r="C90" t="s">
        <v>16</v>
      </c>
      <c r="D90">
        <v>695.14553684902</v>
      </c>
      <c r="E90" t="s">
        <v>8</v>
      </c>
      <c r="F90" t="s">
        <v>17</v>
      </c>
    </row>
    <row r="91" spans="1:6" x14ac:dyDescent="0.25">
      <c r="A91" t="s">
        <v>6</v>
      </c>
      <c r="B91">
        <v>2023</v>
      </c>
      <c r="C91" t="s">
        <v>18</v>
      </c>
      <c r="D91">
        <v>687.969150050091</v>
      </c>
      <c r="E91" t="s">
        <v>8</v>
      </c>
      <c r="F91" t="s">
        <v>19</v>
      </c>
    </row>
    <row r="92" spans="1:6" x14ac:dyDescent="0.25">
      <c r="A92" t="s">
        <v>6</v>
      </c>
      <c r="B92">
        <v>2023</v>
      </c>
      <c r="C92" t="s">
        <v>20</v>
      </c>
      <c r="D92">
        <v>3169.20409568783</v>
      </c>
      <c r="E92" t="s">
        <v>8</v>
      </c>
      <c r="F92" t="s">
        <v>21</v>
      </c>
    </row>
    <row r="93" spans="1:6" x14ac:dyDescent="0.25">
      <c r="A93" t="s">
        <v>6</v>
      </c>
      <c r="B93">
        <v>2023</v>
      </c>
      <c r="C93" t="s">
        <v>22</v>
      </c>
      <c r="D93">
        <v>2161.6914555553199</v>
      </c>
      <c r="E93" t="s">
        <v>8</v>
      </c>
      <c r="F93" t="s">
        <v>23</v>
      </c>
    </row>
    <row r="94" spans="1:6" x14ac:dyDescent="0.25">
      <c r="A94" t="s">
        <v>6</v>
      </c>
      <c r="B94">
        <v>2023</v>
      </c>
      <c r="C94" t="s">
        <v>24</v>
      </c>
      <c r="D94">
        <v>2139.3750725784298</v>
      </c>
      <c r="E94" t="s">
        <v>8</v>
      </c>
      <c r="F94" t="s">
        <v>25</v>
      </c>
    </row>
    <row r="95" spans="1:6" x14ac:dyDescent="0.25">
      <c r="A95" t="s">
        <v>6</v>
      </c>
      <c r="B95">
        <v>2023</v>
      </c>
      <c r="C95" t="s">
        <v>26</v>
      </c>
      <c r="D95">
        <v>1529.19853763234</v>
      </c>
      <c r="E95" t="s">
        <v>8</v>
      </c>
      <c r="F95" t="s">
        <v>27</v>
      </c>
    </row>
    <row r="96" spans="1:6" x14ac:dyDescent="0.25">
      <c r="A96" t="s">
        <v>6</v>
      </c>
      <c r="B96">
        <v>2023</v>
      </c>
      <c r="C96" t="s">
        <v>28</v>
      </c>
      <c r="D96">
        <v>1043.0553895677999</v>
      </c>
      <c r="E96" t="s">
        <v>8</v>
      </c>
      <c r="F96" t="s">
        <v>29</v>
      </c>
    </row>
    <row r="97" spans="1:6" x14ac:dyDescent="0.25">
      <c r="A97" t="s">
        <v>6</v>
      </c>
      <c r="B97">
        <v>2023</v>
      </c>
      <c r="C97" t="s">
        <v>30</v>
      </c>
      <c r="D97">
        <v>1032.28732945455</v>
      </c>
      <c r="E97" t="s">
        <v>8</v>
      </c>
      <c r="F97" t="s">
        <v>31</v>
      </c>
    </row>
    <row r="98" spans="1:6" x14ac:dyDescent="0.25">
      <c r="A98" t="s">
        <v>6</v>
      </c>
      <c r="B98">
        <v>2024</v>
      </c>
      <c r="C98" t="s">
        <v>7</v>
      </c>
      <c r="D98">
        <v>6764.7185473224899</v>
      </c>
      <c r="E98" t="s">
        <v>8</v>
      </c>
      <c r="F98" t="s">
        <v>9</v>
      </c>
    </row>
    <row r="99" spans="1:6" x14ac:dyDescent="0.25">
      <c r="A99" t="s">
        <v>6</v>
      </c>
      <c r="B99">
        <v>2024</v>
      </c>
      <c r="C99" t="s">
        <v>10</v>
      </c>
      <c r="D99">
        <v>2980.4306365146699</v>
      </c>
      <c r="E99" t="s">
        <v>8</v>
      </c>
      <c r="F99" t="s">
        <v>11</v>
      </c>
    </row>
    <row r="100" spans="1:6" x14ac:dyDescent="0.25">
      <c r="A100" t="s">
        <v>6</v>
      </c>
      <c r="B100">
        <v>2024</v>
      </c>
      <c r="C100" t="s">
        <v>12</v>
      </c>
      <c r="D100">
        <v>2949.6619385353101</v>
      </c>
      <c r="E100" t="s">
        <v>8</v>
      </c>
      <c r="F100" t="s">
        <v>13</v>
      </c>
    </row>
    <row r="101" spans="1:6" x14ac:dyDescent="0.25">
      <c r="A101" t="s">
        <v>6</v>
      </c>
      <c r="B101">
        <v>2024</v>
      </c>
      <c r="C101" t="s">
        <v>14</v>
      </c>
      <c r="D101">
        <v>2675.66802954689</v>
      </c>
      <c r="E101" t="s">
        <v>8</v>
      </c>
      <c r="F101" t="s">
        <v>15</v>
      </c>
    </row>
    <row r="102" spans="1:6" x14ac:dyDescent="0.25">
      <c r="A102" t="s">
        <v>6</v>
      </c>
      <c r="B102">
        <v>2024</v>
      </c>
      <c r="C102" t="s">
        <v>16</v>
      </c>
      <c r="D102">
        <v>700.31798801205605</v>
      </c>
      <c r="E102" t="s">
        <v>8</v>
      </c>
      <c r="F102" t="s">
        <v>17</v>
      </c>
    </row>
    <row r="103" spans="1:6" x14ac:dyDescent="0.25">
      <c r="A103" t="s">
        <v>6</v>
      </c>
      <c r="B103">
        <v>2024</v>
      </c>
      <c r="C103" t="s">
        <v>18</v>
      </c>
      <c r="D103">
        <v>693.08820302774404</v>
      </c>
      <c r="E103" t="s">
        <v>8</v>
      </c>
      <c r="F103" t="s">
        <v>19</v>
      </c>
    </row>
    <row r="104" spans="1:6" x14ac:dyDescent="0.25">
      <c r="A104" t="s">
        <v>6</v>
      </c>
      <c r="B104">
        <v>2024</v>
      </c>
      <c r="C104" t="s">
        <v>20</v>
      </c>
      <c r="D104">
        <v>3172.5480192724599</v>
      </c>
      <c r="E104" t="s">
        <v>8</v>
      </c>
      <c r="F104" t="s">
        <v>21</v>
      </c>
    </row>
    <row r="105" spans="1:6" x14ac:dyDescent="0.25">
      <c r="A105" t="s">
        <v>6</v>
      </c>
      <c r="B105">
        <v>2024</v>
      </c>
      <c r="C105" t="s">
        <v>22</v>
      </c>
      <c r="D105">
        <v>2177.7762074392199</v>
      </c>
      <c r="E105" t="s">
        <v>8</v>
      </c>
      <c r="F105" t="s">
        <v>23</v>
      </c>
    </row>
    <row r="106" spans="1:6" x14ac:dyDescent="0.25">
      <c r="A106" t="s">
        <v>6</v>
      </c>
      <c r="B106">
        <v>2024</v>
      </c>
      <c r="C106" t="s">
        <v>24</v>
      </c>
      <c r="D106">
        <v>2155.29377232652</v>
      </c>
      <c r="E106" t="s">
        <v>8</v>
      </c>
      <c r="F106" t="s">
        <v>25</v>
      </c>
    </row>
    <row r="107" spans="1:6" x14ac:dyDescent="0.25">
      <c r="A107" t="s">
        <v>6</v>
      </c>
      <c r="B107">
        <v>2024</v>
      </c>
      <c r="C107" t="s">
        <v>26</v>
      </c>
      <c r="D107">
        <v>1530.81204149678</v>
      </c>
      <c r="E107" t="s">
        <v>8</v>
      </c>
      <c r="F107" t="s">
        <v>27</v>
      </c>
    </row>
    <row r="108" spans="1:6" x14ac:dyDescent="0.25">
      <c r="A108" t="s">
        <v>6</v>
      </c>
      <c r="B108">
        <v>2024</v>
      </c>
      <c r="C108" t="s">
        <v>28</v>
      </c>
      <c r="D108">
        <v>1050.81657449511</v>
      </c>
      <c r="E108" t="s">
        <v>8</v>
      </c>
      <c r="F108" t="s">
        <v>29</v>
      </c>
    </row>
    <row r="109" spans="1:6" x14ac:dyDescent="0.25">
      <c r="A109" t="s">
        <v>6</v>
      </c>
      <c r="B109">
        <v>2024</v>
      </c>
      <c r="C109" t="s">
        <v>30</v>
      </c>
      <c r="D109">
        <v>1039.9683912103801</v>
      </c>
      <c r="E109" t="s">
        <v>8</v>
      </c>
      <c r="F109" t="s">
        <v>31</v>
      </c>
    </row>
    <row r="110" spans="1:6" x14ac:dyDescent="0.25">
      <c r="A110" t="s">
        <v>6</v>
      </c>
      <c r="B110">
        <v>2025</v>
      </c>
      <c r="C110" t="s">
        <v>7</v>
      </c>
      <c r="D110">
        <v>6773.9710262738899</v>
      </c>
      <c r="E110" t="s">
        <v>8</v>
      </c>
      <c r="F110" t="s">
        <v>9</v>
      </c>
    </row>
    <row r="111" spans="1:6" x14ac:dyDescent="0.25">
      <c r="A111" t="s">
        <v>6</v>
      </c>
      <c r="B111">
        <v>2025</v>
      </c>
      <c r="C111" t="s">
        <v>10</v>
      </c>
      <c r="D111">
        <v>3002.35084241903</v>
      </c>
      <c r="E111" t="s">
        <v>8</v>
      </c>
      <c r="F111" t="s">
        <v>11</v>
      </c>
    </row>
    <row r="112" spans="1:6" x14ac:dyDescent="0.25">
      <c r="A112" t="s">
        <v>6</v>
      </c>
      <c r="B112">
        <v>2025</v>
      </c>
      <c r="C112" t="s">
        <v>12</v>
      </c>
      <c r="D112">
        <v>2971.3558495590401</v>
      </c>
      <c r="E112" t="s">
        <v>8</v>
      </c>
      <c r="F112" t="s">
        <v>13</v>
      </c>
    </row>
    <row r="113" spans="1:6" x14ac:dyDescent="0.25">
      <c r="A113" t="s">
        <v>6</v>
      </c>
      <c r="B113">
        <v>2025</v>
      </c>
      <c r="C113" t="s">
        <v>14</v>
      </c>
      <c r="D113">
        <v>2679.32768840056</v>
      </c>
      <c r="E113" t="s">
        <v>8</v>
      </c>
      <c r="F113" t="s">
        <v>15</v>
      </c>
    </row>
    <row r="114" spans="1:6" x14ac:dyDescent="0.25">
      <c r="A114" t="s">
        <v>6</v>
      </c>
      <c r="B114">
        <v>2025</v>
      </c>
      <c r="C114" t="s">
        <v>16</v>
      </c>
      <c r="D114">
        <v>705.46862440254199</v>
      </c>
      <c r="E114" t="s">
        <v>8</v>
      </c>
      <c r="F114" t="s">
        <v>17</v>
      </c>
    </row>
    <row r="115" spans="1:6" x14ac:dyDescent="0.25">
      <c r="A115" t="s">
        <v>6</v>
      </c>
      <c r="B115">
        <v>2025</v>
      </c>
      <c r="C115" t="s">
        <v>18</v>
      </c>
      <c r="D115">
        <v>698.18566643927898</v>
      </c>
      <c r="E115" t="s">
        <v>8</v>
      </c>
      <c r="F115" t="s">
        <v>19</v>
      </c>
    </row>
    <row r="116" spans="1:6" x14ac:dyDescent="0.25">
      <c r="A116" t="s">
        <v>6</v>
      </c>
      <c r="B116">
        <v>2025</v>
      </c>
      <c r="C116" t="s">
        <v>20</v>
      </c>
      <c r="D116">
        <v>3176.88728831452</v>
      </c>
      <c r="E116" t="s">
        <v>8</v>
      </c>
      <c r="F116" t="s">
        <v>21</v>
      </c>
    </row>
    <row r="117" spans="1:6" x14ac:dyDescent="0.25">
      <c r="A117" t="s">
        <v>6</v>
      </c>
      <c r="B117">
        <v>2025</v>
      </c>
      <c r="C117" t="s">
        <v>22</v>
      </c>
      <c r="D117">
        <v>2193.79312200714</v>
      </c>
      <c r="E117" t="s">
        <v>8</v>
      </c>
      <c r="F117" t="s">
        <v>23</v>
      </c>
    </row>
    <row r="118" spans="1:6" x14ac:dyDescent="0.25">
      <c r="A118" t="s">
        <v>6</v>
      </c>
      <c r="B118">
        <v>2025</v>
      </c>
      <c r="C118" t="s">
        <v>24</v>
      </c>
      <c r="D118">
        <v>2171.1453350822399</v>
      </c>
      <c r="E118" t="s">
        <v>8</v>
      </c>
      <c r="F118" t="s">
        <v>25</v>
      </c>
    </row>
    <row r="119" spans="1:6" x14ac:dyDescent="0.25">
      <c r="A119" t="s">
        <v>6</v>
      </c>
      <c r="B119">
        <v>2025</v>
      </c>
      <c r="C119" t="s">
        <v>26</v>
      </c>
      <c r="D119">
        <v>1532.9058176226299</v>
      </c>
      <c r="E119" t="s">
        <v>8</v>
      </c>
      <c r="F119" t="s">
        <v>27</v>
      </c>
    </row>
    <row r="120" spans="1:6" x14ac:dyDescent="0.25">
      <c r="A120" t="s">
        <v>6</v>
      </c>
      <c r="B120">
        <v>2025</v>
      </c>
      <c r="C120" t="s">
        <v>28</v>
      </c>
      <c r="D120">
        <v>1058.54502668536</v>
      </c>
      <c r="E120" t="s">
        <v>8</v>
      </c>
      <c r="F120" t="s">
        <v>29</v>
      </c>
    </row>
    <row r="121" spans="1:6" x14ac:dyDescent="0.25">
      <c r="A121" t="s">
        <v>6</v>
      </c>
      <c r="B121">
        <v>2025</v>
      </c>
      <c r="C121" t="s">
        <v>30</v>
      </c>
      <c r="D121">
        <v>1047.6170581479901</v>
      </c>
      <c r="E121" t="s">
        <v>8</v>
      </c>
      <c r="F121" t="s">
        <v>31</v>
      </c>
    </row>
    <row r="122" spans="1:6" x14ac:dyDescent="0.25">
      <c r="A122" t="s">
        <v>6</v>
      </c>
      <c r="B122">
        <v>2026</v>
      </c>
      <c r="C122" t="s">
        <v>7</v>
      </c>
      <c r="D122">
        <v>6784.85045985539</v>
      </c>
      <c r="E122" t="s">
        <v>8</v>
      </c>
      <c r="F122" t="s">
        <v>9</v>
      </c>
    </row>
    <row r="123" spans="1:6" x14ac:dyDescent="0.25">
      <c r="A123" t="s">
        <v>6</v>
      </c>
      <c r="B123">
        <v>2026</v>
      </c>
      <c r="C123" t="s">
        <v>10</v>
      </c>
      <c r="D123">
        <v>3024.1282655606401</v>
      </c>
      <c r="E123" t="s">
        <v>8</v>
      </c>
      <c r="F123" t="s">
        <v>11</v>
      </c>
    </row>
    <row r="124" spans="1:6" x14ac:dyDescent="0.25">
      <c r="A124" t="s">
        <v>6</v>
      </c>
      <c r="B124">
        <v>2026</v>
      </c>
      <c r="C124" t="s">
        <v>12</v>
      </c>
      <c r="D124">
        <v>2992.9084518485201</v>
      </c>
      <c r="E124" t="s">
        <v>8</v>
      </c>
      <c r="F124" t="s">
        <v>13</v>
      </c>
    </row>
    <row r="125" spans="1:6" x14ac:dyDescent="0.25">
      <c r="A125" t="s">
        <v>6</v>
      </c>
      <c r="B125">
        <v>2026</v>
      </c>
      <c r="C125" t="s">
        <v>14</v>
      </c>
      <c r="D125">
        <v>2683.6308611652498</v>
      </c>
      <c r="E125" t="s">
        <v>8</v>
      </c>
      <c r="F125" t="s">
        <v>15</v>
      </c>
    </row>
    <row r="126" spans="1:6" x14ac:dyDescent="0.25">
      <c r="A126" t="s">
        <v>6</v>
      </c>
      <c r="B126">
        <v>2026</v>
      </c>
      <c r="C126" t="s">
        <v>16</v>
      </c>
      <c r="D126">
        <v>710.58571083017898</v>
      </c>
      <c r="E126" t="s">
        <v>8</v>
      </c>
      <c r="F126" t="s">
        <v>17</v>
      </c>
    </row>
    <row r="127" spans="1:6" x14ac:dyDescent="0.25">
      <c r="A127" t="s">
        <v>6</v>
      </c>
      <c r="B127">
        <v>2026</v>
      </c>
      <c r="C127" t="s">
        <v>18</v>
      </c>
      <c r="D127">
        <v>703.24992624350898</v>
      </c>
      <c r="E127" t="s">
        <v>8</v>
      </c>
      <c r="F127" t="s">
        <v>19</v>
      </c>
    </row>
    <row r="128" spans="1:6" x14ac:dyDescent="0.25">
      <c r="A128" t="s">
        <v>6</v>
      </c>
      <c r="B128">
        <v>2026</v>
      </c>
      <c r="C128" t="s">
        <v>20</v>
      </c>
      <c r="D128">
        <v>3181.9895738299301</v>
      </c>
      <c r="E128" t="s">
        <v>8</v>
      </c>
      <c r="F128" t="s">
        <v>21</v>
      </c>
    </row>
    <row r="129" spans="1:6" x14ac:dyDescent="0.25">
      <c r="A129" t="s">
        <v>6</v>
      </c>
      <c r="B129">
        <v>2026</v>
      </c>
      <c r="C129" t="s">
        <v>22</v>
      </c>
      <c r="D129">
        <v>2209.7057063820698</v>
      </c>
      <c r="E129" t="s">
        <v>8</v>
      </c>
      <c r="F129" t="s">
        <v>23</v>
      </c>
    </row>
    <row r="130" spans="1:6" x14ac:dyDescent="0.25">
      <c r="A130" t="s">
        <v>6</v>
      </c>
      <c r="B130">
        <v>2026</v>
      </c>
      <c r="C130" t="s">
        <v>24</v>
      </c>
      <c r="D130">
        <v>2186.8936447054898</v>
      </c>
      <c r="E130" t="s">
        <v>8</v>
      </c>
      <c r="F130" t="s">
        <v>25</v>
      </c>
    </row>
    <row r="131" spans="1:6" x14ac:dyDescent="0.25">
      <c r="A131" t="s">
        <v>6</v>
      </c>
      <c r="B131">
        <v>2026</v>
      </c>
      <c r="C131" t="s">
        <v>26</v>
      </c>
      <c r="D131">
        <v>1535.36776305535</v>
      </c>
      <c r="E131" t="s">
        <v>8</v>
      </c>
      <c r="F131" t="s">
        <v>27</v>
      </c>
    </row>
    <row r="132" spans="1:6" x14ac:dyDescent="0.25">
      <c r="A132" t="s">
        <v>6</v>
      </c>
      <c r="B132">
        <v>2026</v>
      </c>
      <c r="C132" t="s">
        <v>28</v>
      </c>
      <c r="D132">
        <v>1066.22313766255</v>
      </c>
      <c r="E132" t="s">
        <v>8</v>
      </c>
      <c r="F132" t="s">
        <v>29</v>
      </c>
    </row>
    <row r="133" spans="1:6" x14ac:dyDescent="0.25">
      <c r="A133" t="s">
        <v>6</v>
      </c>
      <c r="B133">
        <v>2026</v>
      </c>
      <c r="C133" t="s">
        <v>30</v>
      </c>
      <c r="D133">
        <v>1055.21590357382</v>
      </c>
      <c r="E133" t="s">
        <v>8</v>
      </c>
      <c r="F133" t="s">
        <v>31</v>
      </c>
    </row>
    <row r="134" spans="1:6" x14ac:dyDescent="0.25">
      <c r="A134" t="s">
        <v>6</v>
      </c>
      <c r="B134">
        <v>2027</v>
      </c>
      <c r="C134" t="s">
        <v>7</v>
      </c>
      <c r="D134">
        <v>6796.6909036525203</v>
      </c>
      <c r="E134" t="s">
        <v>8</v>
      </c>
      <c r="F134" t="s">
        <v>9</v>
      </c>
    </row>
    <row r="135" spans="1:6" x14ac:dyDescent="0.25">
      <c r="A135" t="s">
        <v>6</v>
      </c>
      <c r="B135">
        <v>2027</v>
      </c>
      <c r="C135" t="s">
        <v>10</v>
      </c>
      <c r="D135">
        <v>3045.7313821891598</v>
      </c>
      <c r="E135" t="s">
        <v>8</v>
      </c>
      <c r="F135" t="s">
        <v>11</v>
      </c>
    </row>
    <row r="136" spans="1:6" x14ac:dyDescent="0.25">
      <c r="A136" t="s">
        <v>6</v>
      </c>
      <c r="B136">
        <v>2027</v>
      </c>
      <c r="C136" t="s">
        <v>12</v>
      </c>
      <c r="D136">
        <v>3014.2885470912001</v>
      </c>
      <c r="E136" t="s">
        <v>8</v>
      </c>
      <c r="F136" t="s">
        <v>13</v>
      </c>
    </row>
    <row r="137" spans="1:6" x14ac:dyDescent="0.25">
      <c r="A137" t="s">
        <v>6</v>
      </c>
      <c r="B137">
        <v>2027</v>
      </c>
      <c r="C137" t="s">
        <v>14</v>
      </c>
      <c r="D137">
        <v>2688.3141449858499</v>
      </c>
      <c r="E137" t="s">
        <v>8</v>
      </c>
      <c r="F137" t="s">
        <v>15</v>
      </c>
    </row>
    <row r="138" spans="1:6" x14ac:dyDescent="0.25">
      <c r="A138" t="s">
        <v>6</v>
      </c>
      <c r="B138">
        <v>2027</v>
      </c>
      <c r="C138" t="s">
        <v>16</v>
      </c>
      <c r="D138">
        <v>715.66184009375502</v>
      </c>
      <c r="E138" t="s">
        <v>8</v>
      </c>
      <c r="F138" t="s">
        <v>17</v>
      </c>
    </row>
    <row r="139" spans="1:6" x14ac:dyDescent="0.25">
      <c r="A139" t="s">
        <v>6</v>
      </c>
      <c r="B139">
        <v>2027</v>
      </c>
      <c r="C139" t="s">
        <v>18</v>
      </c>
      <c r="D139">
        <v>708.27365170801602</v>
      </c>
      <c r="E139" t="s">
        <v>8</v>
      </c>
      <c r="F139" t="s">
        <v>19</v>
      </c>
    </row>
    <row r="140" spans="1:6" x14ac:dyDescent="0.25">
      <c r="A140" t="s">
        <v>6</v>
      </c>
      <c r="B140">
        <v>2027</v>
      </c>
      <c r="C140" t="s">
        <v>20</v>
      </c>
      <c r="D140">
        <v>3187.54255822286</v>
      </c>
      <c r="E140" t="s">
        <v>8</v>
      </c>
      <c r="F140" t="s">
        <v>21</v>
      </c>
    </row>
    <row r="141" spans="1:6" x14ac:dyDescent="0.25">
      <c r="A141" t="s">
        <v>6</v>
      </c>
      <c r="B141">
        <v>2027</v>
      </c>
      <c r="C141" t="s">
        <v>22</v>
      </c>
      <c r="D141">
        <v>2225.4909264183002</v>
      </c>
      <c r="E141" t="s">
        <v>8</v>
      </c>
      <c r="F141" t="s">
        <v>23</v>
      </c>
    </row>
    <row r="142" spans="1:6" x14ac:dyDescent="0.25">
      <c r="A142" t="s">
        <v>6</v>
      </c>
      <c r="B142">
        <v>2027</v>
      </c>
      <c r="C142" t="s">
        <v>24</v>
      </c>
      <c r="D142">
        <v>2202.5159048452902</v>
      </c>
      <c r="E142" t="s">
        <v>8</v>
      </c>
      <c r="F142" t="s">
        <v>25</v>
      </c>
    </row>
    <row r="143" spans="1:6" x14ac:dyDescent="0.25">
      <c r="A143" t="s">
        <v>6</v>
      </c>
      <c r="B143">
        <v>2027</v>
      </c>
      <c r="C143" t="s">
        <v>26</v>
      </c>
      <c r="D143">
        <v>1538.04717888241</v>
      </c>
      <c r="E143" t="s">
        <v>8</v>
      </c>
      <c r="F143" t="s">
        <v>27</v>
      </c>
    </row>
    <row r="144" spans="1:6" x14ac:dyDescent="0.25">
      <c r="A144" t="s">
        <v>6</v>
      </c>
      <c r="B144">
        <v>2027</v>
      </c>
      <c r="C144" t="s">
        <v>28</v>
      </c>
      <c r="D144">
        <v>1073.83979303305</v>
      </c>
      <c r="E144" t="s">
        <v>8</v>
      </c>
      <c r="F144" t="s">
        <v>29</v>
      </c>
    </row>
    <row r="145" spans="1:6" x14ac:dyDescent="0.25">
      <c r="A145" t="s">
        <v>6</v>
      </c>
      <c r="B145">
        <v>2027</v>
      </c>
      <c r="C145" t="s">
        <v>30</v>
      </c>
      <c r="D145">
        <v>1062.75392783449</v>
      </c>
      <c r="E145" t="s">
        <v>8</v>
      </c>
      <c r="F145" t="s">
        <v>31</v>
      </c>
    </row>
    <row r="146" spans="1:6" x14ac:dyDescent="0.25">
      <c r="A146" t="s">
        <v>6</v>
      </c>
      <c r="B146">
        <v>2028</v>
      </c>
      <c r="C146" t="s">
        <v>7</v>
      </c>
      <c r="D146">
        <v>6809.2934653600496</v>
      </c>
      <c r="E146" t="s">
        <v>8</v>
      </c>
      <c r="F146" t="s">
        <v>9</v>
      </c>
    </row>
    <row r="147" spans="1:6" x14ac:dyDescent="0.25">
      <c r="A147" t="s">
        <v>6</v>
      </c>
      <c r="B147">
        <v>2028</v>
      </c>
      <c r="C147" t="s">
        <v>10</v>
      </c>
      <c r="D147">
        <v>3067.1446160546202</v>
      </c>
      <c r="E147" t="s">
        <v>8</v>
      </c>
      <c r="F147" t="s">
        <v>11</v>
      </c>
    </row>
    <row r="148" spans="1:6" x14ac:dyDescent="0.25">
      <c r="A148" t="s">
        <v>6</v>
      </c>
      <c r="B148">
        <v>2028</v>
      </c>
      <c r="C148" t="s">
        <v>12</v>
      </c>
      <c r="D148">
        <v>3035.4807198396902</v>
      </c>
      <c r="E148" t="s">
        <v>8</v>
      </c>
      <c r="F148" t="s">
        <v>13</v>
      </c>
    </row>
    <row r="149" spans="1:6" x14ac:dyDescent="0.25">
      <c r="A149" t="s">
        <v>6</v>
      </c>
      <c r="B149">
        <v>2028</v>
      </c>
      <c r="C149" t="s">
        <v>14</v>
      </c>
      <c r="D149">
        <v>2693.29887143313</v>
      </c>
      <c r="E149" t="s">
        <v>8</v>
      </c>
      <c r="F149" t="s">
        <v>15</v>
      </c>
    </row>
    <row r="150" spans="1:6" x14ac:dyDescent="0.25">
      <c r="A150" t="s">
        <v>6</v>
      </c>
      <c r="B150">
        <v>2028</v>
      </c>
      <c r="C150" t="s">
        <v>16</v>
      </c>
      <c r="D150">
        <v>720.69335220941002</v>
      </c>
      <c r="E150" t="s">
        <v>8</v>
      </c>
      <c r="F150" t="s">
        <v>17</v>
      </c>
    </row>
    <row r="151" spans="1:6" x14ac:dyDescent="0.25">
      <c r="A151" t="s">
        <v>6</v>
      </c>
      <c r="B151">
        <v>2028</v>
      </c>
      <c r="C151" t="s">
        <v>18</v>
      </c>
      <c r="D151">
        <v>713.25322063305703</v>
      </c>
      <c r="E151" t="s">
        <v>8</v>
      </c>
      <c r="F151" t="s">
        <v>19</v>
      </c>
    </row>
    <row r="152" spans="1:6" x14ac:dyDescent="0.25">
      <c r="A152" t="s">
        <v>6</v>
      </c>
      <c r="B152">
        <v>2028</v>
      </c>
      <c r="C152" t="s">
        <v>20</v>
      </c>
      <c r="D152">
        <v>3193.4529640887199</v>
      </c>
      <c r="E152" t="s">
        <v>8</v>
      </c>
      <c r="F152" t="s">
        <v>21</v>
      </c>
    </row>
    <row r="153" spans="1:6" x14ac:dyDescent="0.25">
      <c r="A153" t="s">
        <v>6</v>
      </c>
      <c r="B153">
        <v>2028</v>
      </c>
      <c r="C153" t="s">
        <v>22</v>
      </c>
      <c r="D153">
        <v>2241.1374006778301</v>
      </c>
      <c r="E153" t="s">
        <v>8</v>
      </c>
      <c r="F153" t="s">
        <v>23</v>
      </c>
    </row>
    <row r="154" spans="1:6" x14ac:dyDescent="0.25">
      <c r="A154" t="s">
        <v>6</v>
      </c>
      <c r="B154">
        <v>2028</v>
      </c>
      <c r="C154" t="s">
        <v>24</v>
      </c>
      <c r="D154">
        <v>2218.0008515607701</v>
      </c>
      <c r="E154" t="s">
        <v>8</v>
      </c>
      <c r="F154" t="s">
        <v>25</v>
      </c>
    </row>
    <row r="155" spans="1:6" x14ac:dyDescent="0.25">
      <c r="A155" t="s">
        <v>6</v>
      </c>
      <c r="B155">
        <v>2028</v>
      </c>
      <c r="C155" t="s">
        <v>26</v>
      </c>
      <c r="D155">
        <v>1540.8990570619201</v>
      </c>
      <c r="E155" t="s">
        <v>8</v>
      </c>
      <c r="F155" t="s">
        <v>27</v>
      </c>
    </row>
    <row r="156" spans="1:6" x14ac:dyDescent="0.25">
      <c r="A156" t="s">
        <v>6</v>
      </c>
      <c r="B156">
        <v>2028</v>
      </c>
      <c r="C156" t="s">
        <v>28</v>
      </c>
      <c r="D156">
        <v>1081.38950104628</v>
      </c>
      <c r="E156" t="s">
        <v>8</v>
      </c>
      <c r="F156" t="s">
        <v>29</v>
      </c>
    </row>
    <row r="157" spans="1:6" x14ac:dyDescent="0.25">
      <c r="A157" t="s">
        <v>6</v>
      </c>
      <c r="B157">
        <v>2028</v>
      </c>
      <c r="C157" t="s">
        <v>30</v>
      </c>
      <c r="D157">
        <v>1070.2256958739299</v>
      </c>
      <c r="E157" t="s">
        <v>8</v>
      </c>
      <c r="F157" t="s">
        <v>31</v>
      </c>
    </row>
    <row r="158" spans="1:6" x14ac:dyDescent="0.25">
      <c r="A158" t="s">
        <v>6</v>
      </c>
      <c r="B158">
        <v>2029</v>
      </c>
      <c r="C158" t="s">
        <v>7</v>
      </c>
      <c r="D158">
        <v>6822.7845022577703</v>
      </c>
      <c r="E158" t="s">
        <v>8</v>
      </c>
      <c r="F158" t="s">
        <v>9</v>
      </c>
    </row>
    <row r="159" spans="1:6" x14ac:dyDescent="0.25">
      <c r="A159" t="s">
        <v>6</v>
      </c>
      <c r="B159">
        <v>2029</v>
      </c>
      <c r="C159" t="s">
        <v>10</v>
      </c>
      <c r="D159">
        <v>3088.7984175080801</v>
      </c>
      <c r="E159" t="s">
        <v>8</v>
      </c>
      <c r="F159" t="s">
        <v>11</v>
      </c>
    </row>
    <row r="160" spans="1:6" x14ac:dyDescent="0.25">
      <c r="A160" t="s">
        <v>6</v>
      </c>
      <c r="B160">
        <v>2029</v>
      </c>
      <c r="C160" t="s">
        <v>12</v>
      </c>
      <c r="D160">
        <v>3056.9109766587299</v>
      </c>
      <c r="E160" t="s">
        <v>8</v>
      </c>
      <c r="F160" t="s">
        <v>13</v>
      </c>
    </row>
    <row r="161" spans="1:6" x14ac:dyDescent="0.25">
      <c r="A161" t="s">
        <v>6</v>
      </c>
      <c r="B161">
        <v>2029</v>
      </c>
      <c r="C161" t="s">
        <v>14</v>
      </c>
      <c r="D161">
        <v>2698.6350189550399</v>
      </c>
      <c r="E161" t="s">
        <v>8</v>
      </c>
      <c r="F161" t="s">
        <v>15</v>
      </c>
    </row>
    <row r="162" spans="1:6" x14ac:dyDescent="0.25">
      <c r="A162" t="s">
        <v>6</v>
      </c>
      <c r="B162">
        <v>2029</v>
      </c>
      <c r="C162" t="s">
        <v>16</v>
      </c>
      <c r="D162">
        <v>725.78139099176201</v>
      </c>
      <c r="E162" t="s">
        <v>8</v>
      </c>
      <c r="F162" t="s">
        <v>17</v>
      </c>
    </row>
    <row r="163" spans="1:6" x14ac:dyDescent="0.25">
      <c r="A163" t="s">
        <v>6</v>
      </c>
      <c r="B163">
        <v>2029</v>
      </c>
      <c r="C163" t="s">
        <v>18</v>
      </c>
      <c r="D163">
        <v>718.28873266753396</v>
      </c>
      <c r="E163" t="s">
        <v>8</v>
      </c>
      <c r="F163" t="s">
        <v>19</v>
      </c>
    </row>
    <row r="164" spans="1:6" x14ac:dyDescent="0.25">
      <c r="A164" t="s">
        <v>6</v>
      </c>
      <c r="B164">
        <v>2029</v>
      </c>
      <c r="C164" t="s">
        <v>20</v>
      </c>
      <c r="D164">
        <v>3199.7800510308298</v>
      </c>
      <c r="E164" t="s">
        <v>8</v>
      </c>
      <c r="F164" t="s">
        <v>21</v>
      </c>
    </row>
    <row r="165" spans="1:6" x14ac:dyDescent="0.25">
      <c r="A165" t="s">
        <v>6</v>
      </c>
      <c r="B165">
        <v>2029</v>
      </c>
      <c r="C165" t="s">
        <v>22</v>
      </c>
      <c r="D165">
        <v>2256.9596556997099</v>
      </c>
      <c r="E165" t="s">
        <v>8</v>
      </c>
      <c r="F165" t="s">
        <v>23</v>
      </c>
    </row>
    <row r="166" spans="1:6" x14ac:dyDescent="0.25">
      <c r="A166" t="s">
        <v>6</v>
      </c>
      <c r="B166">
        <v>2029</v>
      </c>
      <c r="C166" t="s">
        <v>24</v>
      </c>
      <c r="D166">
        <v>2233.6597643527898</v>
      </c>
      <c r="E166" t="s">
        <v>8</v>
      </c>
      <c r="F166" t="s">
        <v>25</v>
      </c>
    </row>
    <row r="167" spans="1:6" x14ac:dyDescent="0.25">
      <c r="A167" t="s">
        <v>6</v>
      </c>
      <c r="B167">
        <v>2029</v>
      </c>
      <c r="C167" t="s">
        <v>26</v>
      </c>
      <c r="D167">
        <v>1543.95199142878</v>
      </c>
      <c r="E167" t="s">
        <v>8</v>
      </c>
      <c r="F167" t="s">
        <v>27</v>
      </c>
    </row>
    <row r="168" spans="1:6" x14ac:dyDescent="0.25">
      <c r="A168" t="s">
        <v>6</v>
      </c>
      <c r="B168">
        <v>2029</v>
      </c>
      <c r="C168" t="s">
        <v>28</v>
      </c>
      <c r="D168">
        <v>1089.0240264700001</v>
      </c>
      <c r="E168" t="s">
        <v>8</v>
      </c>
      <c r="F168" t="s">
        <v>29</v>
      </c>
    </row>
    <row r="169" spans="1:6" x14ac:dyDescent="0.25">
      <c r="A169" t="s">
        <v>6</v>
      </c>
      <c r="B169">
        <v>2029</v>
      </c>
      <c r="C169" t="s">
        <v>30</v>
      </c>
      <c r="D169">
        <v>1077.781405705</v>
      </c>
      <c r="E169" t="s">
        <v>8</v>
      </c>
      <c r="F169" t="s">
        <v>31</v>
      </c>
    </row>
    <row r="170" spans="1:6" x14ac:dyDescent="0.25">
      <c r="A170" t="s">
        <v>6</v>
      </c>
      <c r="B170">
        <v>2030</v>
      </c>
      <c r="C170" t="s">
        <v>7</v>
      </c>
      <c r="D170">
        <v>6836.8801231124398</v>
      </c>
      <c r="E170" t="s">
        <v>8</v>
      </c>
      <c r="F170" t="s">
        <v>9</v>
      </c>
    </row>
    <row r="171" spans="1:6" x14ac:dyDescent="0.25">
      <c r="A171" t="s">
        <v>6</v>
      </c>
      <c r="B171">
        <v>2030</v>
      </c>
      <c r="C171" t="s">
        <v>10</v>
      </c>
      <c r="D171">
        <v>3111.0893645695601</v>
      </c>
      <c r="E171" t="s">
        <v>8</v>
      </c>
      <c r="F171" t="s">
        <v>11</v>
      </c>
    </row>
    <row r="172" spans="1:6" x14ac:dyDescent="0.25">
      <c r="A172" t="s">
        <v>6</v>
      </c>
      <c r="B172">
        <v>2030</v>
      </c>
      <c r="C172" t="s">
        <v>12</v>
      </c>
      <c r="D172">
        <v>3078.9718014656</v>
      </c>
      <c r="E172" t="s">
        <v>8</v>
      </c>
      <c r="F172" t="s">
        <v>13</v>
      </c>
    </row>
    <row r="173" spans="1:6" x14ac:dyDescent="0.25">
      <c r="A173" t="s">
        <v>6</v>
      </c>
      <c r="B173">
        <v>2030</v>
      </c>
      <c r="C173" t="s">
        <v>14</v>
      </c>
      <c r="D173">
        <v>2704.2102992588102</v>
      </c>
      <c r="E173" t="s">
        <v>8</v>
      </c>
      <c r="F173" t="s">
        <v>15</v>
      </c>
    </row>
    <row r="174" spans="1:6" x14ac:dyDescent="0.25">
      <c r="A174" t="s">
        <v>6</v>
      </c>
      <c r="B174">
        <v>2030</v>
      </c>
      <c r="C174" t="s">
        <v>16</v>
      </c>
      <c r="D174">
        <v>731.01914120333504</v>
      </c>
      <c r="E174" t="s">
        <v>8</v>
      </c>
      <c r="F174" t="s">
        <v>17</v>
      </c>
    </row>
    <row r="175" spans="1:6" x14ac:dyDescent="0.25">
      <c r="A175" t="s">
        <v>6</v>
      </c>
      <c r="B175">
        <v>2030</v>
      </c>
      <c r="C175" t="s">
        <v>18</v>
      </c>
      <c r="D175">
        <v>723.472410574126</v>
      </c>
      <c r="E175" t="s">
        <v>8</v>
      </c>
      <c r="F175" t="s">
        <v>19</v>
      </c>
    </row>
    <row r="176" spans="1:6" x14ac:dyDescent="0.25">
      <c r="A176" t="s">
        <v>6</v>
      </c>
      <c r="B176">
        <v>2030</v>
      </c>
      <c r="C176" t="s">
        <v>20</v>
      </c>
      <c r="D176">
        <v>3206.39067846641</v>
      </c>
      <c r="E176" t="s">
        <v>8</v>
      </c>
      <c r="F176" t="s">
        <v>21</v>
      </c>
    </row>
    <row r="177" spans="1:6" x14ac:dyDescent="0.25">
      <c r="A177" t="s">
        <v>6</v>
      </c>
      <c r="B177">
        <v>2030</v>
      </c>
      <c r="C177" t="s">
        <v>22</v>
      </c>
      <c r="D177">
        <v>2273.2474677886898</v>
      </c>
      <c r="E177" t="s">
        <v>8</v>
      </c>
      <c r="F177" t="s">
        <v>23</v>
      </c>
    </row>
    <row r="178" spans="1:6" x14ac:dyDescent="0.25">
      <c r="A178" t="s">
        <v>6</v>
      </c>
      <c r="B178">
        <v>2030</v>
      </c>
      <c r="C178" t="s">
        <v>24</v>
      </c>
      <c r="D178">
        <v>2249.7794279987902</v>
      </c>
      <c r="E178" t="s">
        <v>8</v>
      </c>
      <c r="F178" t="s">
        <v>25</v>
      </c>
    </row>
    <row r="179" spans="1:6" x14ac:dyDescent="0.25">
      <c r="A179" t="s">
        <v>6</v>
      </c>
      <c r="B179">
        <v>2030</v>
      </c>
      <c r="C179" t="s">
        <v>26</v>
      </c>
      <c r="D179">
        <v>1547.14173923363</v>
      </c>
      <c r="E179" t="s">
        <v>8</v>
      </c>
      <c r="F179" t="s">
        <v>27</v>
      </c>
    </row>
    <row r="180" spans="1:6" x14ac:dyDescent="0.25">
      <c r="A180" t="s">
        <v>6</v>
      </c>
      <c r="B180">
        <v>2030</v>
      </c>
      <c r="C180" t="s">
        <v>28</v>
      </c>
      <c r="D180">
        <v>1096.8831916344</v>
      </c>
      <c r="E180" t="s">
        <v>8</v>
      </c>
      <c r="F180" t="s">
        <v>29</v>
      </c>
    </row>
    <row r="181" spans="1:6" x14ac:dyDescent="0.25">
      <c r="A181" t="s">
        <v>6</v>
      </c>
      <c r="B181">
        <v>2030</v>
      </c>
      <c r="C181" t="s">
        <v>30</v>
      </c>
      <c r="D181">
        <v>1085.5594361916301</v>
      </c>
      <c r="E181" t="s">
        <v>8</v>
      </c>
      <c r="F181" t="s">
        <v>31</v>
      </c>
    </row>
    <row r="182" spans="1:6" x14ac:dyDescent="0.25">
      <c r="A182" t="s">
        <v>6</v>
      </c>
      <c r="B182">
        <v>2031</v>
      </c>
      <c r="C182" t="s">
        <v>7</v>
      </c>
      <c r="D182">
        <v>6851.4806588412903</v>
      </c>
      <c r="E182" t="s">
        <v>8</v>
      </c>
      <c r="F182" t="s">
        <v>9</v>
      </c>
    </row>
    <row r="183" spans="1:6" x14ac:dyDescent="0.25">
      <c r="A183" t="s">
        <v>6</v>
      </c>
      <c r="B183">
        <v>2031</v>
      </c>
      <c r="C183" t="s">
        <v>10</v>
      </c>
      <c r="D183">
        <v>3134.19621404193</v>
      </c>
      <c r="E183" t="s">
        <v>8</v>
      </c>
      <c r="F183" t="s">
        <v>11</v>
      </c>
    </row>
    <row r="184" spans="1:6" x14ac:dyDescent="0.25">
      <c r="A184" t="s">
        <v>6</v>
      </c>
      <c r="B184">
        <v>2031</v>
      </c>
      <c r="C184" t="s">
        <v>12</v>
      </c>
      <c r="D184">
        <v>3101.8401056539601</v>
      </c>
      <c r="E184" t="s">
        <v>8</v>
      </c>
      <c r="F184" t="s">
        <v>13</v>
      </c>
    </row>
    <row r="185" spans="1:6" x14ac:dyDescent="0.25">
      <c r="A185" t="s">
        <v>6</v>
      </c>
      <c r="B185">
        <v>2031</v>
      </c>
      <c r="C185" t="s">
        <v>14</v>
      </c>
      <c r="D185">
        <v>2709.9852899536399</v>
      </c>
      <c r="E185" t="s">
        <v>8</v>
      </c>
      <c r="F185" t="s">
        <v>15</v>
      </c>
    </row>
    <row r="186" spans="1:6" x14ac:dyDescent="0.25">
      <c r="A186" t="s">
        <v>6</v>
      </c>
      <c r="B186">
        <v>2031</v>
      </c>
      <c r="C186" t="s">
        <v>16</v>
      </c>
      <c r="D186">
        <v>736.44860570203298</v>
      </c>
      <c r="E186" t="s">
        <v>8</v>
      </c>
      <c r="F186" t="s">
        <v>17</v>
      </c>
    </row>
    <row r="187" spans="1:6" x14ac:dyDescent="0.25">
      <c r="A187" t="s">
        <v>6</v>
      </c>
      <c r="B187">
        <v>2031</v>
      </c>
      <c r="C187" t="s">
        <v>18</v>
      </c>
      <c r="D187">
        <v>728.84582359110095</v>
      </c>
      <c r="E187" t="s">
        <v>8</v>
      </c>
      <c r="F187" t="s">
        <v>19</v>
      </c>
    </row>
    <row r="188" spans="1:6" x14ac:dyDescent="0.25">
      <c r="A188" t="s">
        <v>6</v>
      </c>
      <c r="B188">
        <v>2031</v>
      </c>
      <c r="C188" t="s">
        <v>20</v>
      </c>
      <c r="D188">
        <v>3213.2381031423702</v>
      </c>
      <c r="E188" t="s">
        <v>8</v>
      </c>
      <c r="F188" t="s">
        <v>21</v>
      </c>
    </row>
    <row r="189" spans="1:6" x14ac:dyDescent="0.25">
      <c r="A189" t="s">
        <v>6</v>
      </c>
      <c r="B189">
        <v>2031</v>
      </c>
      <c r="C189" t="s">
        <v>22</v>
      </c>
      <c r="D189">
        <v>2290.1314530736599</v>
      </c>
      <c r="E189" t="s">
        <v>8</v>
      </c>
      <c r="F189" t="s">
        <v>23</v>
      </c>
    </row>
    <row r="190" spans="1:6" x14ac:dyDescent="0.25">
      <c r="A190" t="s">
        <v>6</v>
      </c>
      <c r="B190">
        <v>2031</v>
      </c>
      <c r="C190" t="s">
        <v>24</v>
      </c>
      <c r="D190">
        <v>2266.4891102023498</v>
      </c>
      <c r="E190" t="s">
        <v>8</v>
      </c>
      <c r="F190" t="s">
        <v>25</v>
      </c>
    </row>
    <row r="191" spans="1:6" x14ac:dyDescent="0.25">
      <c r="A191" t="s">
        <v>6</v>
      </c>
      <c r="B191">
        <v>2031</v>
      </c>
      <c r="C191" t="s">
        <v>26</v>
      </c>
      <c r="D191">
        <v>1550.4457460078399</v>
      </c>
      <c r="E191" t="s">
        <v>8</v>
      </c>
      <c r="F191" t="s">
        <v>27</v>
      </c>
    </row>
    <row r="192" spans="1:6" x14ac:dyDescent="0.25">
      <c r="A192" t="s">
        <v>6</v>
      </c>
      <c r="B192">
        <v>2031</v>
      </c>
      <c r="C192" t="s">
        <v>28</v>
      </c>
      <c r="D192">
        <v>1105.03002119401</v>
      </c>
      <c r="E192" t="s">
        <v>8</v>
      </c>
      <c r="F192" t="s">
        <v>29</v>
      </c>
    </row>
    <row r="193" spans="1:6" x14ac:dyDescent="0.25">
      <c r="A193" t="s">
        <v>6</v>
      </c>
      <c r="B193">
        <v>2031</v>
      </c>
      <c r="C193" t="s">
        <v>30</v>
      </c>
      <c r="D193">
        <v>1093.62216134863</v>
      </c>
      <c r="E193" t="s">
        <v>8</v>
      </c>
      <c r="F193" t="s">
        <v>31</v>
      </c>
    </row>
    <row r="194" spans="1:6" x14ac:dyDescent="0.25">
      <c r="A194" t="s">
        <v>6</v>
      </c>
      <c r="B194">
        <v>2032</v>
      </c>
      <c r="C194" t="s">
        <v>7</v>
      </c>
      <c r="D194">
        <v>6867.3951647585</v>
      </c>
      <c r="E194" t="s">
        <v>8</v>
      </c>
      <c r="F194" t="s">
        <v>9</v>
      </c>
    </row>
    <row r="195" spans="1:6" x14ac:dyDescent="0.25">
      <c r="A195" t="s">
        <v>6</v>
      </c>
      <c r="B195">
        <v>2032</v>
      </c>
      <c r="C195" t="s">
        <v>10</v>
      </c>
      <c r="D195">
        <v>3157.28266595993</v>
      </c>
      <c r="E195" t="s">
        <v>8</v>
      </c>
      <c r="F195" t="s">
        <v>11</v>
      </c>
    </row>
    <row r="196" spans="1:6" x14ac:dyDescent="0.25">
      <c r="A196" t="s">
        <v>6</v>
      </c>
      <c r="B196">
        <v>2032</v>
      </c>
      <c r="C196" t="s">
        <v>12</v>
      </c>
      <c r="D196">
        <v>3124.68822286361</v>
      </c>
      <c r="E196" t="s">
        <v>8</v>
      </c>
      <c r="F196" t="s">
        <v>13</v>
      </c>
    </row>
    <row r="197" spans="1:6" x14ac:dyDescent="0.25">
      <c r="A197" t="s">
        <v>6</v>
      </c>
      <c r="B197">
        <v>2032</v>
      </c>
      <c r="C197" t="s">
        <v>14</v>
      </c>
      <c r="D197">
        <v>2716.2799989486798</v>
      </c>
      <c r="E197" t="s">
        <v>8</v>
      </c>
      <c r="F197" t="s">
        <v>15</v>
      </c>
    </row>
    <row r="198" spans="1:6" x14ac:dyDescent="0.25">
      <c r="A198" t="s">
        <v>6</v>
      </c>
      <c r="B198">
        <v>2032</v>
      </c>
      <c r="C198" t="s">
        <v>16</v>
      </c>
      <c r="D198">
        <v>741.87327734493795</v>
      </c>
      <c r="E198" t="s">
        <v>8</v>
      </c>
      <c r="F198" t="s">
        <v>17</v>
      </c>
    </row>
    <row r="199" spans="1:6" x14ac:dyDescent="0.25">
      <c r="A199" t="s">
        <v>6</v>
      </c>
      <c r="B199">
        <v>2032</v>
      </c>
      <c r="C199" t="s">
        <v>18</v>
      </c>
      <c r="D199">
        <v>734.21449323168702</v>
      </c>
      <c r="E199" t="s">
        <v>8</v>
      </c>
      <c r="F199" t="s">
        <v>19</v>
      </c>
    </row>
    <row r="200" spans="1:6" x14ac:dyDescent="0.25">
      <c r="A200" t="s">
        <v>6</v>
      </c>
      <c r="B200">
        <v>2032</v>
      </c>
      <c r="C200" t="s">
        <v>20</v>
      </c>
      <c r="D200">
        <v>3220.7017594456102</v>
      </c>
      <c r="E200" t="s">
        <v>8</v>
      </c>
      <c r="F200" t="s">
        <v>21</v>
      </c>
    </row>
    <row r="201" spans="1:6" x14ac:dyDescent="0.25">
      <c r="A201" t="s">
        <v>6</v>
      </c>
      <c r="B201">
        <v>2032</v>
      </c>
      <c r="C201" t="s">
        <v>22</v>
      </c>
      <c r="D201">
        <v>2307.0005340330499</v>
      </c>
      <c r="E201" t="s">
        <v>8</v>
      </c>
      <c r="F201" t="s">
        <v>23</v>
      </c>
    </row>
    <row r="202" spans="1:6" x14ac:dyDescent="0.25">
      <c r="A202" t="s">
        <v>6</v>
      </c>
      <c r="B202">
        <v>2032</v>
      </c>
      <c r="C202" t="s">
        <v>24</v>
      </c>
      <c r="D202">
        <v>2283.1840419462201</v>
      </c>
      <c r="E202" t="s">
        <v>8</v>
      </c>
      <c r="F202" t="s">
        <v>25</v>
      </c>
    </row>
    <row r="203" spans="1:6" x14ac:dyDescent="0.25">
      <c r="A203" t="s">
        <v>6</v>
      </c>
      <c r="B203">
        <v>2032</v>
      </c>
      <c r="C203" t="s">
        <v>26</v>
      </c>
      <c r="D203">
        <v>1554.0470957346799</v>
      </c>
      <c r="E203" t="s">
        <v>8</v>
      </c>
      <c r="F203" t="s">
        <v>27</v>
      </c>
    </row>
    <row r="204" spans="1:6" x14ac:dyDescent="0.25">
      <c r="A204" t="s">
        <v>6</v>
      </c>
      <c r="B204">
        <v>2032</v>
      </c>
      <c r="C204" t="s">
        <v>28</v>
      </c>
      <c r="D204">
        <v>1113.1696591458201</v>
      </c>
      <c r="E204" t="s">
        <v>8</v>
      </c>
      <c r="F204" t="s">
        <v>29</v>
      </c>
    </row>
    <row r="205" spans="1:6" x14ac:dyDescent="0.25">
      <c r="A205" t="s">
        <v>6</v>
      </c>
      <c r="B205">
        <v>2032</v>
      </c>
      <c r="C205" t="s">
        <v>30</v>
      </c>
      <c r="D205">
        <v>1101.67776914093</v>
      </c>
      <c r="E205" t="s">
        <v>8</v>
      </c>
      <c r="F205" t="s">
        <v>31</v>
      </c>
    </row>
    <row r="206" spans="1:6" x14ac:dyDescent="0.25">
      <c r="A206" t="s">
        <v>6</v>
      </c>
      <c r="B206">
        <v>2033</v>
      </c>
      <c r="C206" t="s">
        <v>7</v>
      </c>
      <c r="D206">
        <v>6883.4680421861003</v>
      </c>
      <c r="E206" t="s">
        <v>8</v>
      </c>
      <c r="F206" t="s">
        <v>9</v>
      </c>
    </row>
    <row r="207" spans="1:6" x14ac:dyDescent="0.25">
      <c r="A207" t="s">
        <v>6</v>
      </c>
      <c r="B207">
        <v>2033</v>
      </c>
      <c r="C207" t="s">
        <v>10</v>
      </c>
      <c r="D207">
        <v>3180.751726553</v>
      </c>
      <c r="E207" t="s">
        <v>8</v>
      </c>
      <c r="F207" t="s">
        <v>11</v>
      </c>
    </row>
    <row r="208" spans="1:6" x14ac:dyDescent="0.25">
      <c r="A208" t="s">
        <v>6</v>
      </c>
      <c r="B208">
        <v>2033</v>
      </c>
      <c r="C208" t="s">
        <v>12</v>
      </c>
      <c r="D208">
        <v>3147.9149988591498</v>
      </c>
      <c r="E208" t="s">
        <v>8</v>
      </c>
      <c r="F208" t="s">
        <v>13</v>
      </c>
    </row>
    <row r="209" spans="1:6" x14ac:dyDescent="0.25">
      <c r="A209" t="s">
        <v>6</v>
      </c>
      <c r="B209">
        <v>2033</v>
      </c>
      <c r="C209" t="s">
        <v>14</v>
      </c>
      <c r="D209">
        <v>2722.6373490697501</v>
      </c>
      <c r="E209" t="s">
        <v>8</v>
      </c>
      <c r="F209" t="s">
        <v>15</v>
      </c>
    </row>
    <row r="210" spans="1:6" x14ac:dyDescent="0.25">
      <c r="A210" t="s">
        <v>6</v>
      </c>
      <c r="B210">
        <v>2033</v>
      </c>
      <c r="C210" t="s">
        <v>16</v>
      </c>
      <c r="D210">
        <v>747.387851344316</v>
      </c>
      <c r="E210" t="s">
        <v>8</v>
      </c>
      <c r="F210" t="s">
        <v>17</v>
      </c>
    </row>
    <row r="211" spans="1:6" x14ac:dyDescent="0.25">
      <c r="A211" t="s">
        <v>6</v>
      </c>
      <c r="B211">
        <v>2033</v>
      </c>
      <c r="C211" t="s">
        <v>18</v>
      </c>
      <c r="D211">
        <v>739.67213711506304</v>
      </c>
      <c r="E211" t="s">
        <v>8</v>
      </c>
      <c r="F211" t="s">
        <v>19</v>
      </c>
    </row>
    <row r="212" spans="1:6" x14ac:dyDescent="0.25">
      <c r="A212" t="s">
        <v>6</v>
      </c>
      <c r="B212">
        <v>2033</v>
      </c>
      <c r="C212" t="s">
        <v>20</v>
      </c>
      <c r="D212">
        <v>3228.2396895295001</v>
      </c>
      <c r="E212" t="s">
        <v>8</v>
      </c>
      <c r="F212" t="s">
        <v>21</v>
      </c>
    </row>
    <row r="213" spans="1:6" x14ac:dyDescent="0.25">
      <c r="A213" t="s">
        <v>6</v>
      </c>
      <c r="B213">
        <v>2033</v>
      </c>
      <c r="C213" t="s">
        <v>22</v>
      </c>
      <c r="D213">
        <v>2324.14918401146</v>
      </c>
      <c r="E213" t="s">
        <v>8</v>
      </c>
      <c r="F213" t="s">
        <v>23</v>
      </c>
    </row>
    <row r="214" spans="1:6" x14ac:dyDescent="0.25">
      <c r="A214" t="s">
        <v>6</v>
      </c>
      <c r="B214">
        <v>2033</v>
      </c>
      <c r="C214" t="s">
        <v>24</v>
      </c>
      <c r="D214">
        <v>2300.1556565575102</v>
      </c>
      <c r="E214" t="s">
        <v>8</v>
      </c>
      <c r="F214" t="s">
        <v>25</v>
      </c>
    </row>
    <row r="215" spans="1:6" x14ac:dyDescent="0.25">
      <c r="A215" t="s">
        <v>6</v>
      </c>
      <c r="B215">
        <v>2033</v>
      </c>
      <c r="C215" t="s">
        <v>26</v>
      </c>
      <c r="D215">
        <v>1557.6842839097001</v>
      </c>
      <c r="E215" t="s">
        <v>8</v>
      </c>
      <c r="F215" t="s">
        <v>27</v>
      </c>
    </row>
    <row r="216" spans="1:6" x14ac:dyDescent="0.25">
      <c r="A216" t="s">
        <v>6</v>
      </c>
      <c r="B216">
        <v>2033</v>
      </c>
      <c r="C216" t="s">
        <v>28</v>
      </c>
      <c r="D216">
        <v>1121.4441942270601</v>
      </c>
      <c r="E216" t="s">
        <v>8</v>
      </c>
      <c r="F216" t="s">
        <v>29</v>
      </c>
    </row>
    <row r="217" spans="1:6" x14ac:dyDescent="0.25">
      <c r="A217" t="s">
        <v>6</v>
      </c>
      <c r="B217">
        <v>2033</v>
      </c>
      <c r="C217" t="s">
        <v>30</v>
      </c>
      <c r="D217">
        <v>1109.8668814420701</v>
      </c>
      <c r="E217" t="s">
        <v>8</v>
      </c>
      <c r="F217" t="s">
        <v>31</v>
      </c>
    </row>
    <row r="218" spans="1:6" x14ac:dyDescent="0.25">
      <c r="A218" t="s">
        <v>6</v>
      </c>
      <c r="B218">
        <v>2034</v>
      </c>
      <c r="C218" t="s">
        <v>7</v>
      </c>
      <c r="D218">
        <v>6899.7221559365098</v>
      </c>
      <c r="E218" t="s">
        <v>8</v>
      </c>
      <c r="F218" t="s">
        <v>9</v>
      </c>
    </row>
    <row r="219" spans="1:6" x14ac:dyDescent="0.25">
      <c r="A219" t="s">
        <v>6</v>
      </c>
      <c r="B219">
        <v>2034</v>
      </c>
      <c r="C219" t="s">
        <v>10</v>
      </c>
      <c r="D219">
        <v>3204.2526815574101</v>
      </c>
      <c r="E219" t="s">
        <v>8</v>
      </c>
      <c r="F219" t="s">
        <v>11</v>
      </c>
    </row>
    <row r="220" spans="1:6" x14ac:dyDescent="0.25">
      <c r="A220" t="s">
        <v>6</v>
      </c>
      <c r="B220">
        <v>2034</v>
      </c>
      <c r="C220" t="s">
        <v>12</v>
      </c>
      <c r="D220">
        <v>3171.1733400016901</v>
      </c>
      <c r="E220" t="s">
        <v>8</v>
      </c>
      <c r="F220" t="s">
        <v>13</v>
      </c>
    </row>
    <row r="221" spans="1:6" x14ac:dyDescent="0.25">
      <c r="A221" t="s">
        <v>6</v>
      </c>
      <c r="B221">
        <v>2034</v>
      </c>
      <c r="C221" t="s">
        <v>14</v>
      </c>
      <c r="D221">
        <v>2729.0663841000101</v>
      </c>
      <c r="E221" t="s">
        <v>8</v>
      </c>
      <c r="F221" t="s">
        <v>15</v>
      </c>
    </row>
    <row r="222" spans="1:6" x14ac:dyDescent="0.25">
      <c r="A222" t="s">
        <v>6</v>
      </c>
      <c r="B222">
        <v>2034</v>
      </c>
      <c r="C222" t="s">
        <v>16</v>
      </c>
      <c r="D222">
        <v>752.90991963988904</v>
      </c>
      <c r="E222" t="s">
        <v>8</v>
      </c>
      <c r="F222" t="s">
        <v>17</v>
      </c>
    </row>
    <row r="223" spans="1:6" x14ac:dyDescent="0.25">
      <c r="A223" t="s">
        <v>6</v>
      </c>
      <c r="B223">
        <v>2034</v>
      </c>
      <c r="C223" t="s">
        <v>18</v>
      </c>
      <c r="D223">
        <v>745.13719792670895</v>
      </c>
      <c r="E223" t="s">
        <v>8</v>
      </c>
      <c r="F223" t="s">
        <v>19</v>
      </c>
    </row>
    <row r="224" spans="1:6" x14ac:dyDescent="0.25">
      <c r="A224" t="s">
        <v>6</v>
      </c>
      <c r="B224">
        <v>2034</v>
      </c>
      <c r="C224" t="s">
        <v>20</v>
      </c>
      <c r="D224">
        <v>3235.8626166362501</v>
      </c>
      <c r="E224" t="s">
        <v>8</v>
      </c>
      <c r="F224" t="s">
        <v>21</v>
      </c>
    </row>
    <row r="225" spans="1:6" x14ac:dyDescent="0.25">
      <c r="A225" t="s">
        <v>6</v>
      </c>
      <c r="B225">
        <v>2034</v>
      </c>
      <c r="C225" t="s">
        <v>22</v>
      </c>
      <c r="D225">
        <v>2341.3211389745102</v>
      </c>
      <c r="E225" t="s">
        <v>8</v>
      </c>
      <c r="F225" t="s">
        <v>23</v>
      </c>
    </row>
    <row r="226" spans="1:6" x14ac:dyDescent="0.25">
      <c r="A226" t="s">
        <v>6</v>
      </c>
      <c r="B226">
        <v>2034</v>
      </c>
      <c r="C226" t="s">
        <v>24</v>
      </c>
      <c r="D226">
        <v>2317.1503355626801</v>
      </c>
      <c r="E226" t="s">
        <v>8</v>
      </c>
      <c r="F226" t="s">
        <v>25</v>
      </c>
    </row>
    <row r="227" spans="1:6" x14ac:dyDescent="0.25">
      <c r="A227" t="s">
        <v>6</v>
      </c>
      <c r="B227">
        <v>2034</v>
      </c>
      <c r="C227" t="s">
        <v>26</v>
      </c>
      <c r="D227">
        <v>1561.36248469203</v>
      </c>
      <c r="E227" t="s">
        <v>8</v>
      </c>
      <c r="F227" t="s">
        <v>27</v>
      </c>
    </row>
    <row r="228" spans="1:6" x14ac:dyDescent="0.25">
      <c r="A228" t="s">
        <v>6</v>
      </c>
      <c r="B228">
        <v>2034</v>
      </c>
      <c r="C228" t="s">
        <v>28</v>
      </c>
      <c r="D228">
        <v>1129.7299743866599</v>
      </c>
      <c r="E228" t="s">
        <v>8</v>
      </c>
      <c r="F228" t="s">
        <v>29</v>
      </c>
    </row>
    <row r="229" spans="1:6" x14ac:dyDescent="0.25">
      <c r="A229" t="s">
        <v>6</v>
      </c>
      <c r="B229">
        <v>2034</v>
      </c>
      <c r="C229" t="s">
        <v>30</v>
      </c>
      <c r="D229">
        <v>1118.06712273218</v>
      </c>
      <c r="E229" t="s">
        <v>8</v>
      </c>
      <c r="F229" t="s">
        <v>31</v>
      </c>
    </row>
    <row r="230" spans="1:6" x14ac:dyDescent="0.25">
      <c r="A230" t="s">
        <v>6</v>
      </c>
      <c r="B230">
        <v>2035</v>
      </c>
      <c r="C230" t="s">
        <v>7</v>
      </c>
      <c r="D230">
        <v>6915.6382568911904</v>
      </c>
      <c r="E230" t="s">
        <v>8</v>
      </c>
      <c r="F230" t="s">
        <v>9</v>
      </c>
    </row>
    <row r="231" spans="1:6" x14ac:dyDescent="0.25">
      <c r="A231" t="s">
        <v>6</v>
      </c>
      <c r="B231">
        <v>2035</v>
      </c>
      <c r="C231" t="s">
        <v>10</v>
      </c>
      <c r="D231">
        <v>3227.5525042849299</v>
      </c>
      <c r="E231" t="s">
        <v>8</v>
      </c>
      <c r="F231" t="s">
        <v>11</v>
      </c>
    </row>
    <row r="232" spans="1:6" x14ac:dyDescent="0.25">
      <c r="A232" t="s">
        <v>6</v>
      </c>
      <c r="B232">
        <v>2035</v>
      </c>
      <c r="C232" t="s">
        <v>12</v>
      </c>
      <c r="D232">
        <v>3194.2326252714001</v>
      </c>
      <c r="E232" t="s">
        <v>8</v>
      </c>
      <c r="F232" t="s">
        <v>13</v>
      </c>
    </row>
    <row r="233" spans="1:6" x14ac:dyDescent="0.25">
      <c r="A233" t="s">
        <v>6</v>
      </c>
      <c r="B233">
        <v>2035</v>
      </c>
      <c r="C233" t="s">
        <v>14</v>
      </c>
      <c r="D233">
        <v>2735.3617239846699</v>
      </c>
      <c r="E233" t="s">
        <v>8</v>
      </c>
      <c r="F233" t="s">
        <v>15</v>
      </c>
    </row>
    <row r="234" spans="1:6" x14ac:dyDescent="0.25">
      <c r="A234" t="s">
        <v>6</v>
      </c>
      <c r="B234">
        <v>2035</v>
      </c>
      <c r="C234" t="s">
        <v>16</v>
      </c>
      <c r="D234">
        <v>758.38472746586604</v>
      </c>
      <c r="E234" t="s">
        <v>8</v>
      </c>
      <c r="F234" t="s">
        <v>17</v>
      </c>
    </row>
    <row r="235" spans="1:6" x14ac:dyDescent="0.25">
      <c r="A235" t="s">
        <v>6</v>
      </c>
      <c r="B235">
        <v>2035</v>
      </c>
      <c r="C235" t="s">
        <v>18</v>
      </c>
      <c r="D235">
        <v>750.55548616574094</v>
      </c>
      <c r="E235" t="s">
        <v>8</v>
      </c>
      <c r="F235" t="s">
        <v>19</v>
      </c>
    </row>
    <row r="236" spans="1:6" x14ac:dyDescent="0.25">
      <c r="A236" t="s">
        <v>6</v>
      </c>
      <c r="B236">
        <v>2035</v>
      </c>
      <c r="C236" t="s">
        <v>20</v>
      </c>
      <c r="D236">
        <v>3243.3270209873099</v>
      </c>
      <c r="E236" t="s">
        <v>8</v>
      </c>
      <c r="F236" t="s">
        <v>21</v>
      </c>
    </row>
    <row r="237" spans="1:6" x14ac:dyDescent="0.25">
      <c r="A237" t="s">
        <v>6</v>
      </c>
      <c r="B237">
        <v>2035</v>
      </c>
      <c r="C237" t="s">
        <v>22</v>
      </c>
      <c r="D237">
        <v>2358.3461282334001</v>
      </c>
      <c r="E237" t="s">
        <v>8</v>
      </c>
      <c r="F237" t="s">
        <v>23</v>
      </c>
    </row>
    <row r="238" spans="1:6" x14ac:dyDescent="0.25">
      <c r="A238" t="s">
        <v>6</v>
      </c>
      <c r="B238">
        <v>2035</v>
      </c>
      <c r="C238" t="s">
        <v>24</v>
      </c>
      <c r="D238">
        <v>2333.9995660751001</v>
      </c>
      <c r="E238" t="s">
        <v>8</v>
      </c>
      <c r="F238" t="s">
        <v>25</v>
      </c>
    </row>
    <row r="239" spans="1:6" x14ac:dyDescent="0.25">
      <c r="A239" t="s">
        <v>6</v>
      </c>
      <c r="B239">
        <v>2035</v>
      </c>
      <c r="C239" t="s">
        <v>26</v>
      </c>
      <c r="D239">
        <v>1564.96419536553</v>
      </c>
      <c r="E239" t="s">
        <v>8</v>
      </c>
      <c r="F239" t="s">
        <v>27</v>
      </c>
    </row>
    <row r="240" spans="1:6" x14ac:dyDescent="0.25">
      <c r="A240" t="s">
        <v>6</v>
      </c>
      <c r="B240">
        <v>2035</v>
      </c>
      <c r="C240" t="s">
        <v>28</v>
      </c>
      <c r="D240">
        <v>1137.9448409247</v>
      </c>
      <c r="E240" t="s">
        <v>8</v>
      </c>
      <c r="F240" t="s">
        <v>29</v>
      </c>
    </row>
    <row r="241" spans="1:6" x14ac:dyDescent="0.25">
      <c r="A241" t="s">
        <v>6</v>
      </c>
      <c r="B241">
        <v>2035</v>
      </c>
      <c r="C241" t="s">
        <v>30</v>
      </c>
      <c r="D241">
        <v>1126.1971824827899</v>
      </c>
      <c r="E241" t="s">
        <v>8</v>
      </c>
      <c r="F241" t="s">
        <v>31</v>
      </c>
    </row>
    <row r="242" spans="1:6" x14ac:dyDescent="0.25">
      <c r="A242" t="s">
        <v>6</v>
      </c>
      <c r="B242">
        <v>2036</v>
      </c>
      <c r="C242" t="s">
        <v>7</v>
      </c>
      <c r="D242">
        <v>6931.2544962904703</v>
      </c>
      <c r="E242" t="s">
        <v>8</v>
      </c>
      <c r="F242" t="s">
        <v>9</v>
      </c>
    </row>
    <row r="243" spans="1:6" x14ac:dyDescent="0.25">
      <c r="A243" t="s">
        <v>6</v>
      </c>
      <c r="B243">
        <v>2036</v>
      </c>
      <c r="C243" t="s">
        <v>10</v>
      </c>
      <c r="D243">
        <v>3251.1425904066</v>
      </c>
      <c r="E243" t="s">
        <v>8</v>
      </c>
      <c r="F243" t="s">
        <v>11</v>
      </c>
    </row>
    <row r="244" spans="1:6" x14ac:dyDescent="0.25">
      <c r="A244" t="s">
        <v>6</v>
      </c>
      <c r="B244">
        <v>2036</v>
      </c>
      <c r="C244" t="s">
        <v>12</v>
      </c>
      <c r="D244">
        <v>3217.5791773794699</v>
      </c>
      <c r="E244" t="s">
        <v>8</v>
      </c>
      <c r="F244" t="s">
        <v>13</v>
      </c>
    </row>
    <row r="245" spans="1:6" x14ac:dyDescent="0.25">
      <c r="A245" t="s">
        <v>6</v>
      </c>
      <c r="B245">
        <v>2036</v>
      </c>
      <c r="C245" t="s">
        <v>14</v>
      </c>
      <c r="D245">
        <v>2741.53845879043</v>
      </c>
      <c r="E245" t="s">
        <v>8</v>
      </c>
      <c r="F245" t="s">
        <v>15</v>
      </c>
    </row>
    <row r="246" spans="1:6" x14ac:dyDescent="0.25">
      <c r="A246" t="s">
        <v>6</v>
      </c>
      <c r="B246">
        <v>2036</v>
      </c>
      <c r="C246" t="s">
        <v>16</v>
      </c>
      <c r="D246">
        <v>763.92773908551601</v>
      </c>
      <c r="E246" t="s">
        <v>8</v>
      </c>
      <c r="F246" t="s">
        <v>17</v>
      </c>
    </row>
    <row r="247" spans="1:6" x14ac:dyDescent="0.25">
      <c r="A247" t="s">
        <v>6</v>
      </c>
      <c r="B247">
        <v>2036</v>
      </c>
      <c r="C247" t="s">
        <v>18</v>
      </c>
      <c r="D247">
        <v>756.04127409149601</v>
      </c>
      <c r="E247" t="s">
        <v>8</v>
      </c>
      <c r="F247" t="s">
        <v>19</v>
      </c>
    </row>
    <row r="248" spans="1:6" x14ac:dyDescent="0.25">
      <c r="A248" t="s">
        <v>6</v>
      </c>
      <c r="B248">
        <v>2036</v>
      </c>
      <c r="C248" t="s">
        <v>20</v>
      </c>
      <c r="D248">
        <v>3250.6507949223301</v>
      </c>
      <c r="E248" t="s">
        <v>8</v>
      </c>
      <c r="F248" t="s">
        <v>21</v>
      </c>
    </row>
    <row r="249" spans="1:6" x14ac:dyDescent="0.25">
      <c r="A249" t="s">
        <v>6</v>
      </c>
      <c r="B249">
        <v>2036</v>
      </c>
      <c r="C249" t="s">
        <v>22</v>
      </c>
      <c r="D249">
        <v>2375.5832105723798</v>
      </c>
      <c r="E249" t="s">
        <v>8</v>
      </c>
      <c r="F249" t="s">
        <v>23</v>
      </c>
    </row>
    <row r="250" spans="1:6" x14ac:dyDescent="0.25">
      <c r="A250" t="s">
        <v>6</v>
      </c>
      <c r="B250">
        <v>2036</v>
      </c>
      <c r="C250" t="s">
        <v>24</v>
      </c>
      <c r="D250">
        <v>2351.0587001088802</v>
      </c>
      <c r="E250" t="s">
        <v>8</v>
      </c>
      <c r="F250" t="s">
        <v>25</v>
      </c>
    </row>
    <row r="251" spans="1:6" x14ac:dyDescent="0.25">
      <c r="A251" t="s">
        <v>6</v>
      </c>
      <c r="B251">
        <v>2036</v>
      </c>
      <c r="C251" t="s">
        <v>26</v>
      </c>
      <c r="D251">
        <v>1568.49804930906</v>
      </c>
      <c r="E251" t="s">
        <v>8</v>
      </c>
      <c r="F251" t="s">
        <v>27</v>
      </c>
    </row>
    <row r="252" spans="1:6" x14ac:dyDescent="0.25">
      <c r="A252" t="s">
        <v>6</v>
      </c>
      <c r="B252">
        <v>2036</v>
      </c>
      <c r="C252" t="s">
        <v>28</v>
      </c>
      <c r="D252">
        <v>1146.26204622609</v>
      </c>
      <c r="E252" t="s">
        <v>8</v>
      </c>
      <c r="F252" t="s">
        <v>29</v>
      </c>
    </row>
    <row r="253" spans="1:6" x14ac:dyDescent="0.25">
      <c r="A253" t="s">
        <v>6</v>
      </c>
      <c r="B253">
        <v>2036</v>
      </c>
      <c r="C253" t="s">
        <v>30</v>
      </c>
      <c r="D253">
        <v>1134.4285244948901</v>
      </c>
      <c r="E253" t="s">
        <v>8</v>
      </c>
      <c r="F253" t="s">
        <v>31</v>
      </c>
    </row>
    <row r="254" spans="1:6" x14ac:dyDescent="0.25">
      <c r="A254" t="s">
        <v>6</v>
      </c>
      <c r="B254">
        <v>2037</v>
      </c>
      <c r="C254" t="s">
        <v>7</v>
      </c>
      <c r="D254">
        <v>6946.7759327024496</v>
      </c>
      <c r="E254" t="s">
        <v>8</v>
      </c>
      <c r="F254" t="s">
        <v>9</v>
      </c>
    </row>
    <row r="255" spans="1:6" x14ac:dyDescent="0.25">
      <c r="A255" t="s">
        <v>6</v>
      </c>
      <c r="B255">
        <v>2037</v>
      </c>
      <c r="C255" t="s">
        <v>10</v>
      </c>
      <c r="D255">
        <v>3275.0151519153601</v>
      </c>
      <c r="E255" t="s">
        <v>8</v>
      </c>
      <c r="F255" t="s">
        <v>11</v>
      </c>
    </row>
    <row r="256" spans="1:6" x14ac:dyDescent="0.25">
      <c r="A256" t="s">
        <v>6</v>
      </c>
      <c r="B256">
        <v>2037</v>
      </c>
      <c r="C256" t="s">
        <v>12</v>
      </c>
      <c r="D256">
        <v>3241.2052887188902</v>
      </c>
      <c r="E256" t="s">
        <v>8</v>
      </c>
      <c r="F256" t="s">
        <v>13</v>
      </c>
    </row>
    <row r="257" spans="1:6" x14ac:dyDescent="0.25">
      <c r="A257" t="s">
        <v>6</v>
      </c>
      <c r="B257">
        <v>2037</v>
      </c>
      <c r="C257" t="s">
        <v>14</v>
      </c>
      <c r="D257">
        <v>2747.6776959057202</v>
      </c>
      <c r="E257" t="s">
        <v>8</v>
      </c>
      <c r="F257" t="s">
        <v>15</v>
      </c>
    </row>
    <row r="258" spans="1:6" x14ac:dyDescent="0.25">
      <c r="A258" t="s">
        <v>6</v>
      </c>
      <c r="B258">
        <v>2037</v>
      </c>
      <c r="C258" t="s">
        <v>16</v>
      </c>
      <c r="D258">
        <v>769.53712453461196</v>
      </c>
      <c r="E258" t="s">
        <v>8</v>
      </c>
      <c r="F258" t="s">
        <v>17</v>
      </c>
    </row>
    <row r="259" spans="1:6" x14ac:dyDescent="0.25">
      <c r="A259" t="s">
        <v>6</v>
      </c>
      <c r="B259">
        <v>2037</v>
      </c>
      <c r="C259" t="s">
        <v>18</v>
      </c>
      <c r="D259">
        <v>761.59275063151802</v>
      </c>
      <c r="E259" t="s">
        <v>8</v>
      </c>
      <c r="F259" t="s">
        <v>19</v>
      </c>
    </row>
    <row r="260" spans="1:6" x14ac:dyDescent="0.25">
      <c r="A260" t="s">
        <v>6</v>
      </c>
      <c r="B260">
        <v>2037</v>
      </c>
      <c r="C260" t="s">
        <v>20</v>
      </c>
      <c r="D260">
        <v>3257.93010772753</v>
      </c>
      <c r="E260" t="s">
        <v>8</v>
      </c>
      <c r="F260" t="s">
        <v>21</v>
      </c>
    </row>
    <row r="261" spans="1:6" x14ac:dyDescent="0.25">
      <c r="A261" t="s">
        <v>6</v>
      </c>
      <c r="B261">
        <v>2037</v>
      </c>
      <c r="C261" t="s">
        <v>22</v>
      </c>
      <c r="D261">
        <v>2393.0266953585901</v>
      </c>
      <c r="E261" t="s">
        <v>8</v>
      </c>
      <c r="F261" t="s">
        <v>23</v>
      </c>
    </row>
    <row r="262" spans="1:6" x14ac:dyDescent="0.25">
      <c r="A262" t="s">
        <v>6</v>
      </c>
      <c r="B262">
        <v>2037</v>
      </c>
      <c r="C262" t="s">
        <v>24</v>
      </c>
      <c r="D262">
        <v>2368.3221057788301</v>
      </c>
      <c r="E262" t="s">
        <v>8</v>
      </c>
      <c r="F262" t="s">
        <v>25</v>
      </c>
    </row>
    <row r="263" spans="1:6" x14ac:dyDescent="0.25">
      <c r="A263" t="s">
        <v>6</v>
      </c>
      <c r="B263">
        <v>2037</v>
      </c>
      <c r="C263" t="s">
        <v>26</v>
      </c>
      <c r="D263">
        <v>1572.01044994991</v>
      </c>
      <c r="E263" t="s">
        <v>8</v>
      </c>
      <c r="F263" t="s">
        <v>27</v>
      </c>
    </row>
    <row r="264" spans="1:6" x14ac:dyDescent="0.25">
      <c r="A264" t="s">
        <v>6</v>
      </c>
      <c r="B264">
        <v>2037</v>
      </c>
      <c r="C264" t="s">
        <v>28</v>
      </c>
      <c r="D264">
        <v>1154.67884445709</v>
      </c>
      <c r="E264" t="s">
        <v>8</v>
      </c>
      <c r="F264" t="s">
        <v>29</v>
      </c>
    </row>
    <row r="265" spans="1:6" x14ac:dyDescent="0.25">
      <c r="A265" t="s">
        <v>6</v>
      </c>
      <c r="B265">
        <v>2037</v>
      </c>
      <c r="C265" t="s">
        <v>30</v>
      </c>
      <c r="D265">
        <v>1142.75843128157</v>
      </c>
      <c r="E265" t="s">
        <v>8</v>
      </c>
      <c r="F265" t="s">
        <v>31</v>
      </c>
    </row>
    <row r="266" spans="1:6" x14ac:dyDescent="0.25">
      <c r="A266" t="s">
        <v>6</v>
      </c>
      <c r="B266">
        <v>2038</v>
      </c>
      <c r="C266" t="s">
        <v>7</v>
      </c>
      <c r="D266">
        <v>6961.0333904467398</v>
      </c>
      <c r="E266" t="s">
        <v>8</v>
      </c>
      <c r="F266" t="s">
        <v>9</v>
      </c>
    </row>
    <row r="267" spans="1:6" x14ac:dyDescent="0.25">
      <c r="A267" t="s">
        <v>6</v>
      </c>
      <c r="B267">
        <v>2038</v>
      </c>
      <c r="C267" t="s">
        <v>10</v>
      </c>
      <c r="D267">
        <v>3298.9752374005998</v>
      </c>
      <c r="E267" t="s">
        <v>8</v>
      </c>
      <c r="F267" t="s">
        <v>11</v>
      </c>
    </row>
    <row r="268" spans="1:6" x14ac:dyDescent="0.25">
      <c r="A268" t="s">
        <v>6</v>
      </c>
      <c r="B268">
        <v>2038</v>
      </c>
      <c r="C268" t="s">
        <v>12</v>
      </c>
      <c r="D268">
        <v>3264.9180204744998</v>
      </c>
      <c r="E268" t="s">
        <v>8</v>
      </c>
      <c r="F268" t="s">
        <v>13</v>
      </c>
    </row>
    <row r="269" spans="1:6" x14ac:dyDescent="0.25">
      <c r="A269" t="s">
        <v>6</v>
      </c>
      <c r="B269">
        <v>2038</v>
      </c>
      <c r="C269" t="s">
        <v>14</v>
      </c>
      <c r="D269">
        <v>2753.3169880066598</v>
      </c>
      <c r="E269" t="s">
        <v>8</v>
      </c>
      <c r="F269" t="s">
        <v>15</v>
      </c>
    </row>
    <row r="270" spans="1:6" x14ac:dyDescent="0.25">
      <c r="A270" t="s">
        <v>6</v>
      </c>
      <c r="B270">
        <v>2038</v>
      </c>
      <c r="C270" t="s">
        <v>16</v>
      </c>
      <c r="D270">
        <v>775.16707567457399</v>
      </c>
      <c r="E270" t="s">
        <v>8</v>
      </c>
      <c r="F270" t="s">
        <v>17</v>
      </c>
    </row>
    <row r="271" spans="1:6" x14ac:dyDescent="0.25">
      <c r="A271" t="s">
        <v>6</v>
      </c>
      <c r="B271">
        <v>2038</v>
      </c>
      <c r="C271" t="s">
        <v>18</v>
      </c>
      <c r="D271">
        <v>767.16458055096098</v>
      </c>
      <c r="E271" t="s">
        <v>8</v>
      </c>
      <c r="F271" t="s">
        <v>19</v>
      </c>
    </row>
    <row r="272" spans="1:6" x14ac:dyDescent="0.25">
      <c r="A272" t="s">
        <v>6</v>
      </c>
      <c r="B272">
        <v>2038</v>
      </c>
      <c r="C272" t="s">
        <v>20</v>
      </c>
      <c r="D272">
        <v>3264.6166341528501</v>
      </c>
      <c r="E272" t="s">
        <v>8</v>
      </c>
      <c r="F272" t="s">
        <v>21</v>
      </c>
    </row>
    <row r="273" spans="1:6" x14ac:dyDescent="0.25">
      <c r="A273" t="s">
        <v>6</v>
      </c>
      <c r="B273">
        <v>2038</v>
      </c>
      <c r="C273" t="s">
        <v>22</v>
      </c>
      <c r="D273">
        <v>2410.5341331961599</v>
      </c>
      <c r="E273" t="s">
        <v>8</v>
      </c>
      <c r="F273" t="s">
        <v>23</v>
      </c>
    </row>
    <row r="274" spans="1:6" x14ac:dyDescent="0.25">
      <c r="A274" t="s">
        <v>6</v>
      </c>
      <c r="B274">
        <v>2038</v>
      </c>
      <c r="C274" t="s">
        <v>24</v>
      </c>
      <c r="D274">
        <v>2385.6488042760502</v>
      </c>
      <c r="E274" t="s">
        <v>8</v>
      </c>
      <c r="F274" t="s">
        <v>25</v>
      </c>
    </row>
    <row r="275" spans="1:6" x14ac:dyDescent="0.25">
      <c r="A275" t="s">
        <v>6</v>
      </c>
      <c r="B275">
        <v>2038</v>
      </c>
      <c r="C275" t="s">
        <v>26</v>
      </c>
      <c r="D275">
        <v>1575.2368203958299</v>
      </c>
      <c r="E275" t="s">
        <v>8</v>
      </c>
      <c r="F275" t="s">
        <v>27</v>
      </c>
    </row>
    <row r="276" spans="1:6" x14ac:dyDescent="0.25">
      <c r="A276" t="s">
        <v>6</v>
      </c>
      <c r="B276">
        <v>2038</v>
      </c>
      <c r="C276" t="s">
        <v>28</v>
      </c>
      <c r="D276">
        <v>1163.1265011969499</v>
      </c>
      <c r="E276" t="s">
        <v>8</v>
      </c>
      <c r="F276" t="s">
        <v>29</v>
      </c>
    </row>
    <row r="277" spans="1:6" x14ac:dyDescent="0.25">
      <c r="A277" t="s">
        <v>6</v>
      </c>
      <c r="B277">
        <v>2038</v>
      </c>
      <c r="C277" t="s">
        <v>30</v>
      </c>
      <c r="D277">
        <v>1151.1188780069699</v>
      </c>
      <c r="E277" t="s">
        <v>8</v>
      </c>
      <c r="F277" t="s">
        <v>31</v>
      </c>
    </row>
    <row r="278" spans="1:6" x14ac:dyDescent="0.25">
      <c r="A278" t="s">
        <v>6</v>
      </c>
      <c r="B278">
        <v>2039</v>
      </c>
      <c r="C278" t="s">
        <v>7</v>
      </c>
      <c r="D278">
        <v>6974.4130255929203</v>
      </c>
      <c r="E278" t="s">
        <v>8</v>
      </c>
      <c r="F278" t="s">
        <v>9</v>
      </c>
    </row>
    <row r="279" spans="1:6" x14ac:dyDescent="0.25">
      <c r="A279" t="s">
        <v>6</v>
      </c>
      <c r="B279">
        <v>2039</v>
      </c>
      <c r="C279" t="s">
        <v>10</v>
      </c>
      <c r="D279">
        <v>3323.0504145375799</v>
      </c>
      <c r="E279" t="s">
        <v>8</v>
      </c>
      <c r="F279" t="s">
        <v>11</v>
      </c>
    </row>
    <row r="280" spans="1:6" x14ac:dyDescent="0.25">
      <c r="A280" t="s">
        <v>6</v>
      </c>
      <c r="B280">
        <v>2039</v>
      </c>
      <c r="C280" t="s">
        <v>12</v>
      </c>
      <c r="D280">
        <v>3288.7446557245898</v>
      </c>
      <c r="E280" t="s">
        <v>8</v>
      </c>
      <c r="F280" t="s">
        <v>13</v>
      </c>
    </row>
    <row r="281" spans="1:6" x14ac:dyDescent="0.25">
      <c r="A281" t="s">
        <v>6</v>
      </c>
      <c r="B281">
        <v>2039</v>
      </c>
      <c r="C281" t="s">
        <v>14</v>
      </c>
      <c r="D281">
        <v>2758.6090724824899</v>
      </c>
      <c r="E281" t="s">
        <v>8</v>
      </c>
      <c r="F281" t="s">
        <v>15</v>
      </c>
    </row>
    <row r="282" spans="1:6" x14ac:dyDescent="0.25">
      <c r="A282" t="s">
        <v>6</v>
      </c>
      <c r="B282">
        <v>2039</v>
      </c>
      <c r="C282" t="s">
        <v>16</v>
      </c>
      <c r="D282">
        <v>780.82407013941304</v>
      </c>
      <c r="E282" t="s">
        <v>8</v>
      </c>
      <c r="F282" t="s">
        <v>17</v>
      </c>
    </row>
    <row r="283" spans="1:6" x14ac:dyDescent="0.25">
      <c r="A283" t="s">
        <v>6</v>
      </c>
      <c r="B283">
        <v>2039</v>
      </c>
      <c r="C283" t="s">
        <v>18</v>
      </c>
      <c r="D283">
        <v>772.76317461149995</v>
      </c>
      <c r="E283" t="s">
        <v>8</v>
      </c>
      <c r="F283" t="s">
        <v>19</v>
      </c>
    </row>
    <row r="284" spans="1:6" x14ac:dyDescent="0.25">
      <c r="A284" t="s">
        <v>6</v>
      </c>
      <c r="B284">
        <v>2039</v>
      </c>
      <c r="C284" t="s">
        <v>20</v>
      </c>
      <c r="D284">
        <v>3270.8914754022899</v>
      </c>
      <c r="E284" t="s">
        <v>8</v>
      </c>
      <c r="F284" t="s">
        <v>21</v>
      </c>
    </row>
    <row r="285" spans="1:6" x14ac:dyDescent="0.25">
      <c r="A285" t="s">
        <v>6</v>
      </c>
      <c r="B285">
        <v>2039</v>
      </c>
      <c r="C285" t="s">
        <v>22</v>
      </c>
      <c r="D285">
        <v>2428.1256675591699</v>
      </c>
      <c r="E285" t="s">
        <v>8</v>
      </c>
      <c r="F285" t="s">
        <v>23</v>
      </c>
    </row>
    <row r="286" spans="1:6" x14ac:dyDescent="0.25">
      <c r="A286" t="s">
        <v>6</v>
      </c>
      <c r="B286">
        <v>2039</v>
      </c>
      <c r="C286" t="s">
        <v>24</v>
      </c>
      <c r="D286">
        <v>2403.0587311219401</v>
      </c>
      <c r="E286" t="s">
        <v>8</v>
      </c>
      <c r="F286" t="s">
        <v>25</v>
      </c>
    </row>
    <row r="287" spans="1:6" x14ac:dyDescent="0.25">
      <c r="A287" t="s">
        <v>6</v>
      </c>
      <c r="B287">
        <v>2039</v>
      </c>
      <c r="C287" t="s">
        <v>26</v>
      </c>
      <c r="D287">
        <v>1578.2645452670699</v>
      </c>
      <c r="E287" t="s">
        <v>8</v>
      </c>
      <c r="F287" t="s">
        <v>27</v>
      </c>
    </row>
    <row r="288" spans="1:6" x14ac:dyDescent="0.25">
      <c r="A288" t="s">
        <v>6</v>
      </c>
      <c r="B288">
        <v>2039</v>
      </c>
      <c r="C288" t="s">
        <v>28</v>
      </c>
      <c r="D288">
        <v>1171.6147360377399</v>
      </c>
      <c r="E288" t="s">
        <v>8</v>
      </c>
      <c r="F288" t="s">
        <v>29</v>
      </c>
    </row>
    <row r="289" spans="1:6" x14ac:dyDescent="0.25">
      <c r="A289" t="s">
        <v>6</v>
      </c>
      <c r="B289">
        <v>2039</v>
      </c>
      <c r="C289" t="s">
        <v>30</v>
      </c>
      <c r="D289">
        <v>1159.51948392227</v>
      </c>
      <c r="E289" t="s">
        <v>8</v>
      </c>
      <c r="F289" t="s">
        <v>31</v>
      </c>
    </row>
    <row r="290" spans="1:6" x14ac:dyDescent="0.25">
      <c r="A290" t="s">
        <v>6</v>
      </c>
      <c r="B290">
        <v>2040</v>
      </c>
      <c r="C290" t="s">
        <v>7</v>
      </c>
      <c r="D290">
        <v>6987.0094420349396</v>
      </c>
      <c r="E290" t="s">
        <v>8</v>
      </c>
      <c r="F290" t="s">
        <v>9</v>
      </c>
    </row>
    <row r="291" spans="1:6" x14ac:dyDescent="0.25">
      <c r="A291" t="s">
        <v>6</v>
      </c>
      <c r="B291">
        <v>2040</v>
      </c>
      <c r="C291" t="s">
        <v>10</v>
      </c>
      <c r="D291">
        <v>3347.3514483598201</v>
      </c>
      <c r="E291" t="s">
        <v>8</v>
      </c>
      <c r="F291" t="s">
        <v>11</v>
      </c>
    </row>
    <row r="292" spans="1:6" x14ac:dyDescent="0.25">
      <c r="A292" t="s">
        <v>6</v>
      </c>
      <c r="B292">
        <v>2040</v>
      </c>
      <c r="C292" t="s">
        <v>12</v>
      </c>
      <c r="D292">
        <v>3312.7948160116098</v>
      </c>
      <c r="E292" t="s">
        <v>8</v>
      </c>
      <c r="F292" t="s">
        <v>13</v>
      </c>
    </row>
    <row r="293" spans="1:6" x14ac:dyDescent="0.25">
      <c r="A293" t="s">
        <v>6</v>
      </c>
      <c r="B293">
        <v>2040</v>
      </c>
      <c r="C293" t="s">
        <v>14</v>
      </c>
      <c r="D293">
        <v>2763.59136827573</v>
      </c>
      <c r="E293" t="s">
        <v>8</v>
      </c>
      <c r="F293" t="s">
        <v>15</v>
      </c>
    </row>
    <row r="294" spans="1:6" x14ac:dyDescent="0.25">
      <c r="A294" t="s">
        <v>6</v>
      </c>
      <c r="B294">
        <v>2040</v>
      </c>
      <c r="C294" t="s">
        <v>16</v>
      </c>
      <c r="D294">
        <v>786.53413461952596</v>
      </c>
      <c r="E294" t="s">
        <v>8</v>
      </c>
      <c r="F294" t="s">
        <v>17</v>
      </c>
    </row>
    <row r="295" spans="1:6" x14ac:dyDescent="0.25">
      <c r="A295" t="s">
        <v>6</v>
      </c>
      <c r="B295">
        <v>2040</v>
      </c>
      <c r="C295" t="s">
        <v>18</v>
      </c>
      <c r="D295">
        <v>778.41429081505305</v>
      </c>
      <c r="E295" t="s">
        <v>8</v>
      </c>
      <c r="F295" t="s">
        <v>19</v>
      </c>
    </row>
    <row r="296" spans="1:6" x14ac:dyDescent="0.25">
      <c r="A296" t="s">
        <v>6</v>
      </c>
      <c r="B296">
        <v>2040</v>
      </c>
      <c r="C296" t="s">
        <v>20</v>
      </c>
      <c r="D296">
        <v>3276.7989992339899</v>
      </c>
      <c r="E296" t="s">
        <v>8</v>
      </c>
      <c r="F296" t="s">
        <v>21</v>
      </c>
    </row>
    <row r="297" spans="1:6" x14ac:dyDescent="0.25">
      <c r="A297" t="s">
        <v>6</v>
      </c>
      <c r="B297">
        <v>2040</v>
      </c>
      <c r="C297" t="s">
        <v>22</v>
      </c>
      <c r="D297">
        <v>2445.8822335486102</v>
      </c>
      <c r="E297" t="s">
        <v>8</v>
      </c>
      <c r="F297" t="s">
        <v>23</v>
      </c>
    </row>
    <row r="298" spans="1:6" x14ac:dyDescent="0.25">
      <c r="A298" t="s">
        <v>6</v>
      </c>
      <c r="B298">
        <v>2040</v>
      </c>
      <c r="C298" t="s">
        <v>24</v>
      </c>
      <c r="D298">
        <v>2420.6319858779798</v>
      </c>
      <c r="E298" t="s">
        <v>8</v>
      </c>
      <c r="F298" t="s">
        <v>25</v>
      </c>
    </row>
    <row r="299" spans="1:6" x14ac:dyDescent="0.25">
      <c r="A299" t="s">
        <v>6</v>
      </c>
      <c r="B299">
        <v>2040</v>
      </c>
      <c r="C299" t="s">
        <v>26</v>
      </c>
      <c r="D299">
        <v>1581.1150328127401</v>
      </c>
      <c r="E299" t="s">
        <v>8</v>
      </c>
      <c r="F299" t="s">
        <v>27</v>
      </c>
    </row>
    <row r="300" spans="1:6" x14ac:dyDescent="0.25">
      <c r="A300" t="s">
        <v>6</v>
      </c>
      <c r="B300">
        <v>2040</v>
      </c>
      <c r="C300" t="s">
        <v>28</v>
      </c>
      <c r="D300">
        <v>1180.18260163573</v>
      </c>
      <c r="E300" t="s">
        <v>8</v>
      </c>
      <c r="F300" t="s">
        <v>29</v>
      </c>
    </row>
    <row r="301" spans="1:6" x14ac:dyDescent="0.25">
      <c r="A301" t="s">
        <v>6</v>
      </c>
      <c r="B301">
        <v>2040</v>
      </c>
      <c r="C301" t="s">
        <v>30</v>
      </c>
      <c r="D301">
        <v>1167.9988985207001</v>
      </c>
      <c r="E301" t="s">
        <v>8</v>
      </c>
      <c r="F301" t="s">
        <v>31</v>
      </c>
    </row>
    <row r="302" spans="1:6" x14ac:dyDescent="0.25">
      <c r="A302" t="s">
        <v>6</v>
      </c>
      <c r="B302">
        <v>2041</v>
      </c>
      <c r="C302" t="s">
        <v>7</v>
      </c>
      <c r="D302">
        <v>6998.8046543701003</v>
      </c>
      <c r="E302" t="s">
        <v>8</v>
      </c>
      <c r="F302" t="s">
        <v>9</v>
      </c>
    </row>
    <row r="303" spans="1:6" x14ac:dyDescent="0.25">
      <c r="A303" t="s">
        <v>6</v>
      </c>
      <c r="B303">
        <v>2041</v>
      </c>
      <c r="C303" t="s">
        <v>10</v>
      </c>
      <c r="D303">
        <v>3372.0234704465001</v>
      </c>
      <c r="E303" t="s">
        <v>8</v>
      </c>
      <c r="F303" t="s">
        <v>11</v>
      </c>
    </row>
    <row r="304" spans="1:6" x14ac:dyDescent="0.25">
      <c r="A304" t="s">
        <v>6</v>
      </c>
      <c r="B304">
        <v>2041</v>
      </c>
      <c r="C304" t="s">
        <v>12</v>
      </c>
      <c r="D304">
        <v>3337.21213463806</v>
      </c>
      <c r="E304" t="s">
        <v>8</v>
      </c>
      <c r="F304" t="s">
        <v>13</v>
      </c>
    </row>
    <row r="305" spans="1:6" x14ac:dyDescent="0.25">
      <c r="A305" t="s">
        <v>6</v>
      </c>
      <c r="B305">
        <v>2041</v>
      </c>
      <c r="C305" t="s">
        <v>14</v>
      </c>
      <c r="D305">
        <v>2768.2567615697899</v>
      </c>
      <c r="E305" t="s">
        <v>8</v>
      </c>
      <c r="F305" t="s">
        <v>15</v>
      </c>
    </row>
    <row r="306" spans="1:6" x14ac:dyDescent="0.25">
      <c r="A306" t="s">
        <v>6</v>
      </c>
      <c r="B306">
        <v>2041</v>
      </c>
      <c r="C306" t="s">
        <v>16</v>
      </c>
      <c r="D306">
        <v>792.33137098404802</v>
      </c>
      <c r="E306" t="s">
        <v>8</v>
      </c>
      <c r="F306" t="s">
        <v>17</v>
      </c>
    </row>
    <row r="307" spans="1:6" x14ac:dyDescent="0.25">
      <c r="A307" t="s">
        <v>6</v>
      </c>
      <c r="B307">
        <v>2041</v>
      </c>
      <c r="C307" t="s">
        <v>18</v>
      </c>
      <c r="D307">
        <v>784.15167897756396</v>
      </c>
      <c r="E307" t="s">
        <v>8</v>
      </c>
      <c r="F307" t="s">
        <v>19</v>
      </c>
    </row>
    <row r="308" spans="1:6" x14ac:dyDescent="0.25">
      <c r="A308" t="s">
        <v>6</v>
      </c>
      <c r="B308">
        <v>2041</v>
      </c>
      <c r="C308" t="s">
        <v>20</v>
      </c>
      <c r="D308">
        <v>3282.3307707732001</v>
      </c>
      <c r="E308" t="s">
        <v>8</v>
      </c>
      <c r="F308" t="s">
        <v>21</v>
      </c>
    </row>
    <row r="309" spans="1:6" x14ac:dyDescent="0.25">
      <c r="A309" t="s">
        <v>6</v>
      </c>
      <c r="B309">
        <v>2041</v>
      </c>
      <c r="C309" t="s">
        <v>22</v>
      </c>
      <c r="D309">
        <v>2463.9098776184101</v>
      </c>
      <c r="E309" t="s">
        <v>8</v>
      </c>
      <c r="F309" t="s">
        <v>23</v>
      </c>
    </row>
    <row r="310" spans="1:6" x14ac:dyDescent="0.25">
      <c r="A310" t="s">
        <v>6</v>
      </c>
      <c r="B310">
        <v>2041</v>
      </c>
      <c r="C310" t="s">
        <v>24</v>
      </c>
      <c r="D310">
        <v>2438.4735202195802</v>
      </c>
      <c r="E310" t="s">
        <v>8</v>
      </c>
      <c r="F310" t="s">
        <v>25</v>
      </c>
    </row>
    <row r="311" spans="1:6" x14ac:dyDescent="0.25">
      <c r="A311" t="s">
        <v>6</v>
      </c>
      <c r="B311">
        <v>2041</v>
      </c>
      <c r="C311" t="s">
        <v>26</v>
      </c>
      <c r="D311">
        <v>1583.7842130525901</v>
      </c>
      <c r="E311" t="s">
        <v>8</v>
      </c>
      <c r="F311" t="s">
        <v>27</v>
      </c>
    </row>
    <row r="312" spans="1:6" x14ac:dyDescent="0.25">
      <c r="A312" t="s">
        <v>6</v>
      </c>
      <c r="B312">
        <v>2041</v>
      </c>
      <c r="C312" t="s">
        <v>28</v>
      </c>
      <c r="D312">
        <v>1188.8812673309999</v>
      </c>
      <c r="E312" t="s">
        <v>8</v>
      </c>
      <c r="F312" t="s">
        <v>29</v>
      </c>
    </row>
    <row r="313" spans="1:6" x14ac:dyDescent="0.25">
      <c r="A313" t="s">
        <v>6</v>
      </c>
      <c r="B313">
        <v>2041</v>
      </c>
      <c r="C313" t="s">
        <v>30</v>
      </c>
      <c r="D313">
        <v>1176.6077628918599</v>
      </c>
      <c r="E313" t="s">
        <v>8</v>
      </c>
      <c r="F313" t="s">
        <v>31</v>
      </c>
    </row>
    <row r="314" spans="1:6" x14ac:dyDescent="0.25">
      <c r="A314" t="s">
        <v>6</v>
      </c>
      <c r="B314">
        <v>2042</v>
      </c>
      <c r="C314" t="s">
        <v>7</v>
      </c>
      <c r="D314">
        <v>7018.4476722674799</v>
      </c>
      <c r="E314" t="s">
        <v>8</v>
      </c>
      <c r="F314" t="s">
        <v>9</v>
      </c>
    </row>
    <row r="315" spans="1:6" x14ac:dyDescent="0.25">
      <c r="A315" t="s">
        <v>6</v>
      </c>
      <c r="B315">
        <v>2042</v>
      </c>
      <c r="C315" t="s">
        <v>10</v>
      </c>
      <c r="D315">
        <v>3396.7940190341001</v>
      </c>
      <c r="E315" t="s">
        <v>8</v>
      </c>
      <c r="F315" t="s">
        <v>11</v>
      </c>
    </row>
    <row r="316" spans="1:6" x14ac:dyDescent="0.25">
      <c r="A316" t="s">
        <v>6</v>
      </c>
      <c r="B316">
        <v>2042</v>
      </c>
      <c r="C316" t="s">
        <v>12</v>
      </c>
      <c r="D316">
        <v>3361.7269626197399</v>
      </c>
      <c r="E316" t="s">
        <v>8</v>
      </c>
      <c r="F316" t="s">
        <v>13</v>
      </c>
    </row>
    <row r="317" spans="1:6" x14ac:dyDescent="0.25">
      <c r="A317" t="s">
        <v>6</v>
      </c>
      <c r="B317">
        <v>2042</v>
      </c>
      <c r="C317" t="s">
        <v>14</v>
      </c>
      <c r="D317">
        <v>2776.02621932685</v>
      </c>
      <c r="E317" t="s">
        <v>8</v>
      </c>
      <c r="F317" t="s">
        <v>15</v>
      </c>
    </row>
    <row r="318" spans="1:6" x14ac:dyDescent="0.25">
      <c r="A318" t="s">
        <v>6</v>
      </c>
      <c r="B318">
        <v>2042</v>
      </c>
      <c r="C318" t="s">
        <v>16</v>
      </c>
      <c r="D318">
        <v>798.15175832549096</v>
      </c>
      <c r="E318" t="s">
        <v>8</v>
      </c>
      <c r="F318" t="s">
        <v>17</v>
      </c>
    </row>
    <row r="319" spans="1:6" x14ac:dyDescent="0.25">
      <c r="A319" t="s">
        <v>6</v>
      </c>
      <c r="B319">
        <v>2042</v>
      </c>
      <c r="C319" t="s">
        <v>18</v>
      </c>
      <c r="D319">
        <v>789.91197911615802</v>
      </c>
      <c r="E319" t="s">
        <v>8</v>
      </c>
      <c r="F319" t="s">
        <v>19</v>
      </c>
    </row>
    <row r="320" spans="1:6" x14ac:dyDescent="0.25">
      <c r="A320" t="s">
        <v>6</v>
      </c>
      <c r="B320">
        <v>2042</v>
      </c>
      <c r="C320" t="s">
        <v>20</v>
      </c>
      <c r="D320">
        <v>3291.5430413335898</v>
      </c>
      <c r="E320" t="s">
        <v>8</v>
      </c>
      <c r="F320" t="s">
        <v>21</v>
      </c>
    </row>
    <row r="321" spans="1:6" x14ac:dyDescent="0.25">
      <c r="A321" t="s">
        <v>6</v>
      </c>
      <c r="B321">
        <v>2042</v>
      </c>
      <c r="C321" t="s">
        <v>22</v>
      </c>
      <c r="D321">
        <v>2482.00951419387</v>
      </c>
      <c r="E321" t="s">
        <v>8</v>
      </c>
      <c r="F321" t="s">
        <v>23</v>
      </c>
    </row>
    <row r="322" spans="1:6" x14ac:dyDescent="0.25">
      <c r="A322" t="s">
        <v>6</v>
      </c>
      <c r="B322">
        <v>2042</v>
      </c>
      <c r="C322" t="s">
        <v>24</v>
      </c>
      <c r="D322">
        <v>2456.3863038468498</v>
      </c>
      <c r="E322" t="s">
        <v>8</v>
      </c>
      <c r="F322" t="s">
        <v>25</v>
      </c>
    </row>
    <row r="323" spans="1:6" x14ac:dyDescent="0.25">
      <c r="A323" t="s">
        <v>6</v>
      </c>
      <c r="B323">
        <v>2042</v>
      </c>
      <c r="C323" t="s">
        <v>26</v>
      </c>
      <c r="D323">
        <v>1588.2293009181601</v>
      </c>
      <c r="E323" t="s">
        <v>8</v>
      </c>
      <c r="F323" t="s">
        <v>27</v>
      </c>
    </row>
    <row r="324" spans="1:6" x14ac:dyDescent="0.25">
      <c r="A324" t="s">
        <v>6</v>
      </c>
      <c r="B324">
        <v>2042</v>
      </c>
      <c r="C324" t="s">
        <v>28</v>
      </c>
      <c r="D324">
        <v>1197.61467071784</v>
      </c>
      <c r="E324" t="s">
        <v>8</v>
      </c>
      <c r="F324" t="s">
        <v>29</v>
      </c>
    </row>
    <row r="325" spans="1:6" x14ac:dyDescent="0.25">
      <c r="A325" t="s">
        <v>6</v>
      </c>
      <c r="B325">
        <v>2042</v>
      </c>
      <c r="C325" t="s">
        <v>30</v>
      </c>
      <c r="D325">
        <v>1185.25100633743</v>
      </c>
      <c r="E325" t="s">
        <v>8</v>
      </c>
      <c r="F325" t="s">
        <v>31</v>
      </c>
    </row>
    <row r="326" spans="1:6" x14ac:dyDescent="0.25">
      <c r="A326" t="s">
        <v>6</v>
      </c>
      <c r="B326">
        <v>2043</v>
      </c>
      <c r="C326" t="s">
        <v>7</v>
      </c>
      <c r="D326">
        <v>7037.4215140624801</v>
      </c>
      <c r="E326" t="s">
        <v>8</v>
      </c>
      <c r="F326" t="s">
        <v>9</v>
      </c>
    </row>
    <row r="327" spans="1:6" x14ac:dyDescent="0.25">
      <c r="A327" t="s">
        <v>6</v>
      </c>
      <c r="B327">
        <v>2043</v>
      </c>
      <c r="C327" t="s">
        <v>10</v>
      </c>
      <c r="D327">
        <v>3421.1670005828801</v>
      </c>
      <c r="E327" t="s">
        <v>8</v>
      </c>
      <c r="F327" t="s">
        <v>11</v>
      </c>
    </row>
    <row r="328" spans="1:6" x14ac:dyDescent="0.25">
      <c r="A328" t="s">
        <v>6</v>
      </c>
      <c r="B328">
        <v>2043</v>
      </c>
      <c r="C328" t="s">
        <v>12</v>
      </c>
      <c r="D328">
        <v>3385.8483278755698</v>
      </c>
      <c r="E328" t="s">
        <v>8</v>
      </c>
      <c r="F328" t="s">
        <v>13</v>
      </c>
    </row>
    <row r="329" spans="1:6" x14ac:dyDescent="0.25">
      <c r="A329" t="s">
        <v>6</v>
      </c>
      <c r="B329">
        <v>2043</v>
      </c>
      <c r="C329" t="s">
        <v>14</v>
      </c>
      <c r="D329">
        <v>2783.5309959902702</v>
      </c>
      <c r="E329" t="s">
        <v>8</v>
      </c>
      <c r="F329" t="s">
        <v>15</v>
      </c>
    </row>
    <row r="330" spans="1:6" x14ac:dyDescent="0.25">
      <c r="A330" t="s">
        <v>6</v>
      </c>
      <c r="B330">
        <v>2043</v>
      </c>
      <c r="C330" t="s">
        <v>16</v>
      </c>
      <c r="D330">
        <v>803.87872851261102</v>
      </c>
      <c r="E330" t="s">
        <v>8</v>
      </c>
      <c r="F330" t="s">
        <v>17</v>
      </c>
    </row>
    <row r="331" spans="1:6" x14ac:dyDescent="0.25">
      <c r="A331" t="s">
        <v>6</v>
      </c>
      <c r="B331">
        <v>2043</v>
      </c>
      <c r="C331" t="s">
        <v>18</v>
      </c>
      <c r="D331">
        <v>795.57982649939004</v>
      </c>
      <c r="E331" t="s">
        <v>8</v>
      </c>
      <c r="F331" t="s">
        <v>19</v>
      </c>
    </row>
    <row r="332" spans="1:6" x14ac:dyDescent="0.25">
      <c r="A332" t="s">
        <v>6</v>
      </c>
      <c r="B332">
        <v>2043</v>
      </c>
      <c r="C332" t="s">
        <v>20</v>
      </c>
      <c r="D332">
        <v>3300.4414786866901</v>
      </c>
      <c r="E332" t="s">
        <v>8</v>
      </c>
      <c r="F332" t="s">
        <v>21</v>
      </c>
    </row>
    <row r="333" spans="1:6" x14ac:dyDescent="0.25">
      <c r="A333" t="s">
        <v>6</v>
      </c>
      <c r="B333">
        <v>2043</v>
      </c>
      <c r="C333" t="s">
        <v>22</v>
      </c>
      <c r="D333">
        <v>2499.8186517966701</v>
      </c>
      <c r="E333" t="s">
        <v>8</v>
      </c>
      <c r="F333" t="s">
        <v>23</v>
      </c>
    </row>
    <row r="334" spans="1:6" x14ac:dyDescent="0.25">
      <c r="A334" t="s">
        <v>6</v>
      </c>
      <c r="B334">
        <v>2043</v>
      </c>
      <c r="C334" t="s">
        <v>24</v>
      </c>
      <c r="D334">
        <v>2474.0115874892599</v>
      </c>
      <c r="E334" t="s">
        <v>8</v>
      </c>
      <c r="F334" t="s">
        <v>25</v>
      </c>
    </row>
    <row r="335" spans="1:6" x14ac:dyDescent="0.25">
      <c r="A335" t="s">
        <v>6</v>
      </c>
      <c r="B335">
        <v>2043</v>
      </c>
      <c r="C335" t="s">
        <v>26</v>
      </c>
      <c r="D335">
        <v>1592.52295856112</v>
      </c>
      <c r="E335" t="s">
        <v>8</v>
      </c>
      <c r="F335" t="s">
        <v>27</v>
      </c>
    </row>
    <row r="336" spans="1:6" x14ac:dyDescent="0.25">
      <c r="A336" t="s">
        <v>6</v>
      </c>
      <c r="B336">
        <v>2043</v>
      </c>
      <c r="C336" t="s">
        <v>28</v>
      </c>
      <c r="D336">
        <v>1206.2079030741199</v>
      </c>
      <c r="E336" t="s">
        <v>8</v>
      </c>
      <c r="F336" t="s">
        <v>29</v>
      </c>
    </row>
    <row r="337" spans="1:6" x14ac:dyDescent="0.25">
      <c r="A337" t="s">
        <v>6</v>
      </c>
      <c r="B337">
        <v>2043</v>
      </c>
      <c r="C337" t="s">
        <v>30</v>
      </c>
      <c r="D337">
        <v>1193.75552581852</v>
      </c>
      <c r="E337" t="s">
        <v>8</v>
      </c>
      <c r="F337" t="s">
        <v>31</v>
      </c>
    </row>
    <row r="338" spans="1:6" x14ac:dyDescent="0.25">
      <c r="A338" t="s">
        <v>6</v>
      </c>
      <c r="B338">
        <v>2044</v>
      </c>
      <c r="C338" t="s">
        <v>7</v>
      </c>
      <c r="D338">
        <v>7055.93491596687</v>
      </c>
      <c r="E338" t="s">
        <v>8</v>
      </c>
      <c r="F338" t="s">
        <v>9</v>
      </c>
    </row>
    <row r="339" spans="1:6" x14ac:dyDescent="0.25">
      <c r="A339" t="s">
        <v>6</v>
      </c>
      <c r="B339">
        <v>2044</v>
      </c>
      <c r="C339" t="s">
        <v>10</v>
      </c>
      <c r="D339">
        <v>3444.7455898475901</v>
      </c>
      <c r="E339" t="s">
        <v>8</v>
      </c>
      <c r="F339" t="s">
        <v>11</v>
      </c>
    </row>
    <row r="340" spans="1:6" x14ac:dyDescent="0.25">
      <c r="A340" t="s">
        <v>6</v>
      </c>
      <c r="B340">
        <v>2044</v>
      </c>
      <c r="C340" t="s">
        <v>12</v>
      </c>
      <c r="D340">
        <v>3409.1835018153402</v>
      </c>
      <c r="E340" t="s">
        <v>8</v>
      </c>
      <c r="F340" t="s">
        <v>13</v>
      </c>
    </row>
    <row r="341" spans="1:6" x14ac:dyDescent="0.25">
      <c r="A341" t="s">
        <v>6</v>
      </c>
      <c r="B341">
        <v>2044</v>
      </c>
      <c r="C341" t="s">
        <v>14</v>
      </c>
      <c r="D341">
        <v>2790.85365357716</v>
      </c>
      <c r="E341" t="s">
        <v>8</v>
      </c>
      <c r="F341" t="s">
        <v>15</v>
      </c>
    </row>
    <row r="342" spans="1:6" x14ac:dyDescent="0.25">
      <c r="A342" t="s">
        <v>6</v>
      </c>
      <c r="B342">
        <v>2044</v>
      </c>
      <c r="C342" t="s">
        <v>16</v>
      </c>
      <c r="D342">
        <v>809.41903869185796</v>
      </c>
      <c r="E342" t="s">
        <v>8</v>
      </c>
      <c r="F342" t="s">
        <v>17</v>
      </c>
    </row>
    <row r="343" spans="1:6" x14ac:dyDescent="0.25">
      <c r="A343" t="s">
        <v>6</v>
      </c>
      <c r="B343">
        <v>2044</v>
      </c>
      <c r="C343" t="s">
        <v>18</v>
      </c>
      <c r="D343">
        <v>801.06294087326296</v>
      </c>
      <c r="E343" t="s">
        <v>8</v>
      </c>
      <c r="F343" t="s">
        <v>19</v>
      </c>
    </row>
    <row r="344" spans="1:6" x14ac:dyDescent="0.25">
      <c r="A344" t="s">
        <v>6</v>
      </c>
      <c r="B344">
        <v>2044</v>
      </c>
      <c r="C344" t="s">
        <v>20</v>
      </c>
      <c r="D344">
        <v>3309.1239768765099</v>
      </c>
      <c r="E344" t="s">
        <v>8</v>
      </c>
      <c r="F344" t="s">
        <v>21</v>
      </c>
    </row>
    <row r="345" spans="1:6" x14ac:dyDescent="0.25">
      <c r="A345" t="s">
        <v>6</v>
      </c>
      <c r="B345">
        <v>2044</v>
      </c>
      <c r="C345" t="s">
        <v>22</v>
      </c>
      <c r="D345">
        <v>2517.0473334766102</v>
      </c>
      <c r="E345" t="s">
        <v>8</v>
      </c>
      <c r="F345" t="s">
        <v>23</v>
      </c>
    </row>
    <row r="346" spans="1:6" x14ac:dyDescent="0.25">
      <c r="A346" t="s">
        <v>6</v>
      </c>
      <c r="B346">
        <v>2044</v>
      </c>
      <c r="C346" t="s">
        <v>24</v>
      </c>
      <c r="D346">
        <v>2491.06240758884</v>
      </c>
      <c r="E346" t="s">
        <v>8</v>
      </c>
      <c r="F346" t="s">
        <v>25</v>
      </c>
    </row>
    <row r="347" spans="1:6" x14ac:dyDescent="0.25">
      <c r="A347" t="s">
        <v>6</v>
      </c>
      <c r="B347">
        <v>2044</v>
      </c>
      <c r="C347" t="s">
        <v>26</v>
      </c>
      <c r="D347">
        <v>1596.7124216357599</v>
      </c>
      <c r="E347" t="s">
        <v>8</v>
      </c>
      <c r="F347" t="s">
        <v>27</v>
      </c>
    </row>
    <row r="348" spans="1:6" x14ac:dyDescent="0.25">
      <c r="A348" t="s">
        <v>6</v>
      </c>
      <c r="B348">
        <v>2044</v>
      </c>
      <c r="C348" t="s">
        <v>28</v>
      </c>
      <c r="D348">
        <v>1214.52105490493</v>
      </c>
      <c r="E348" t="s">
        <v>8</v>
      </c>
      <c r="F348" t="s">
        <v>29</v>
      </c>
    </row>
    <row r="349" spans="1:6" x14ac:dyDescent="0.25">
      <c r="A349" t="s">
        <v>6</v>
      </c>
      <c r="B349">
        <v>2044</v>
      </c>
      <c r="C349" t="s">
        <v>30</v>
      </c>
      <c r="D349">
        <v>1201.9828562063601</v>
      </c>
      <c r="E349" t="s">
        <v>8</v>
      </c>
      <c r="F349" t="s">
        <v>31</v>
      </c>
    </row>
    <row r="350" spans="1:6" x14ac:dyDescent="0.25">
      <c r="A350" t="s">
        <v>6</v>
      </c>
      <c r="B350">
        <v>2045</v>
      </c>
      <c r="C350" t="s">
        <v>7</v>
      </c>
      <c r="D350">
        <v>7074.2381692037798</v>
      </c>
      <c r="E350" t="s">
        <v>8</v>
      </c>
      <c r="F350" t="s">
        <v>9</v>
      </c>
    </row>
    <row r="351" spans="1:6" x14ac:dyDescent="0.25">
      <c r="A351" t="s">
        <v>6</v>
      </c>
      <c r="B351">
        <v>2045</v>
      </c>
      <c r="C351" t="s">
        <v>10</v>
      </c>
      <c r="D351">
        <v>3467.3007162150998</v>
      </c>
      <c r="E351" t="s">
        <v>8</v>
      </c>
      <c r="F351" t="s">
        <v>11</v>
      </c>
    </row>
    <row r="352" spans="1:6" x14ac:dyDescent="0.25">
      <c r="A352" t="s">
        <v>6</v>
      </c>
      <c r="B352">
        <v>2045</v>
      </c>
      <c r="C352" t="s">
        <v>12</v>
      </c>
      <c r="D352">
        <v>3431.5057786534599</v>
      </c>
      <c r="E352" t="s">
        <v>8</v>
      </c>
      <c r="F352" t="s">
        <v>13</v>
      </c>
    </row>
    <row r="353" spans="1:6" x14ac:dyDescent="0.25">
      <c r="A353" t="s">
        <v>6</v>
      </c>
      <c r="B353">
        <v>2045</v>
      </c>
      <c r="C353" t="s">
        <v>14</v>
      </c>
      <c r="D353">
        <v>2798.0931904743902</v>
      </c>
      <c r="E353" t="s">
        <v>8</v>
      </c>
      <c r="F353" t="s">
        <v>15</v>
      </c>
    </row>
    <row r="354" spans="1:6" x14ac:dyDescent="0.25">
      <c r="A354" t="s">
        <v>6</v>
      </c>
      <c r="B354">
        <v>2045</v>
      </c>
      <c r="C354" t="s">
        <v>16</v>
      </c>
      <c r="D354">
        <v>814.71886366464298</v>
      </c>
      <c r="E354" t="s">
        <v>8</v>
      </c>
      <c r="F354" t="s">
        <v>17</v>
      </c>
    </row>
    <row r="355" spans="1:6" x14ac:dyDescent="0.25">
      <c r="A355" t="s">
        <v>6</v>
      </c>
      <c r="B355">
        <v>2045</v>
      </c>
      <c r="C355" t="s">
        <v>18</v>
      </c>
      <c r="D355">
        <v>806.30805270763994</v>
      </c>
      <c r="E355" t="s">
        <v>8</v>
      </c>
      <c r="F355" t="s">
        <v>19</v>
      </c>
    </row>
    <row r="356" spans="1:6" x14ac:dyDescent="0.25">
      <c r="A356" t="s">
        <v>6</v>
      </c>
      <c r="B356">
        <v>2045</v>
      </c>
      <c r="C356" t="s">
        <v>20</v>
      </c>
      <c r="D356">
        <v>3317.7079186025098</v>
      </c>
      <c r="E356" t="s">
        <v>8</v>
      </c>
      <c r="F356" t="s">
        <v>21</v>
      </c>
    </row>
    <row r="357" spans="1:6" x14ac:dyDescent="0.25">
      <c r="A357" t="s">
        <v>6</v>
      </c>
      <c r="B357">
        <v>2045</v>
      </c>
      <c r="C357" t="s">
        <v>22</v>
      </c>
      <c r="D357">
        <v>2533.5281792165401</v>
      </c>
      <c r="E357" t="s">
        <v>8</v>
      </c>
      <c r="F357" t="s">
        <v>23</v>
      </c>
    </row>
    <row r="358" spans="1:6" x14ac:dyDescent="0.25">
      <c r="A358" t="s">
        <v>6</v>
      </c>
      <c r="B358">
        <v>2045</v>
      </c>
      <c r="C358" t="s">
        <v>24</v>
      </c>
      <c r="D358">
        <v>2507.3731120885</v>
      </c>
      <c r="E358" t="s">
        <v>8</v>
      </c>
      <c r="F358" t="s">
        <v>25</v>
      </c>
    </row>
    <row r="359" spans="1:6" x14ac:dyDescent="0.25">
      <c r="A359" t="s">
        <v>6</v>
      </c>
      <c r="B359">
        <v>2045</v>
      </c>
      <c r="C359" t="s">
        <v>26</v>
      </c>
      <c r="D359">
        <v>1600.8543294265401</v>
      </c>
      <c r="E359" t="s">
        <v>8</v>
      </c>
      <c r="F359" t="s">
        <v>27</v>
      </c>
    </row>
    <row r="360" spans="1:6" x14ac:dyDescent="0.25">
      <c r="A360" t="s">
        <v>6</v>
      </c>
      <c r="B360">
        <v>2045</v>
      </c>
      <c r="C360" t="s">
        <v>28</v>
      </c>
      <c r="D360">
        <v>1222.47336231194</v>
      </c>
      <c r="E360" t="s">
        <v>8</v>
      </c>
      <c r="F360" t="s">
        <v>29</v>
      </c>
    </row>
    <row r="361" spans="1:6" x14ac:dyDescent="0.25">
      <c r="A361" t="s">
        <v>6</v>
      </c>
      <c r="B361">
        <v>2045</v>
      </c>
      <c r="C361" t="s">
        <v>30</v>
      </c>
      <c r="D361">
        <v>1209.8530673747</v>
      </c>
      <c r="E361" t="s">
        <v>8</v>
      </c>
      <c r="F361" t="s">
        <v>31</v>
      </c>
    </row>
    <row r="362" spans="1:6" x14ac:dyDescent="0.25">
      <c r="A362" t="s">
        <v>6</v>
      </c>
      <c r="B362">
        <v>2046</v>
      </c>
      <c r="C362" t="s">
        <v>7</v>
      </c>
      <c r="D362">
        <v>7092.6172604019803</v>
      </c>
      <c r="E362" t="s">
        <v>8</v>
      </c>
      <c r="F362" t="s">
        <v>9</v>
      </c>
    </row>
    <row r="363" spans="1:6" x14ac:dyDescent="0.25">
      <c r="A363" t="s">
        <v>6</v>
      </c>
      <c r="B363">
        <v>2046</v>
      </c>
      <c r="C363" t="s">
        <v>10</v>
      </c>
      <c r="D363">
        <v>3488.88986361655</v>
      </c>
      <c r="E363" t="s">
        <v>8</v>
      </c>
      <c r="F363" t="s">
        <v>11</v>
      </c>
    </row>
    <row r="364" spans="1:6" x14ac:dyDescent="0.25">
      <c r="A364" t="s">
        <v>6</v>
      </c>
      <c r="B364">
        <v>2046</v>
      </c>
      <c r="C364" t="s">
        <v>12</v>
      </c>
      <c r="D364">
        <v>3452.8720488814201</v>
      </c>
      <c r="E364" t="s">
        <v>8</v>
      </c>
      <c r="F364" t="s">
        <v>13</v>
      </c>
    </row>
    <row r="365" spans="1:6" x14ac:dyDescent="0.25">
      <c r="A365" t="s">
        <v>6</v>
      </c>
      <c r="B365">
        <v>2046</v>
      </c>
      <c r="C365" t="s">
        <v>14</v>
      </c>
      <c r="D365">
        <v>2805.3627237723599</v>
      </c>
      <c r="E365" t="s">
        <v>8</v>
      </c>
      <c r="F365" t="s">
        <v>15</v>
      </c>
    </row>
    <row r="366" spans="1:6" x14ac:dyDescent="0.25">
      <c r="A366" t="s">
        <v>6</v>
      </c>
      <c r="B366">
        <v>2046</v>
      </c>
      <c r="C366" t="s">
        <v>16</v>
      </c>
      <c r="D366">
        <v>819.79171054986898</v>
      </c>
      <c r="E366" t="s">
        <v>8</v>
      </c>
      <c r="F366" t="s">
        <v>17</v>
      </c>
    </row>
    <row r="367" spans="1:6" x14ac:dyDescent="0.25">
      <c r="A367" t="s">
        <v>6</v>
      </c>
      <c r="B367">
        <v>2046</v>
      </c>
      <c r="C367" t="s">
        <v>18</v>
      </c>
      <c r="D367">
        <v>811.32852967967494</v>
      </c>
      <c r="E367" t="s">
        <v>8</v>
      </c>
      <c r="F367" t="s">
        <v>19</v>
      </c>
    </row>
    <row r="368" spans="1:6" x14ac:dyDescent="0.25">
      <c r="A368" t="s">
        <v>6</v>
      </c>
      <c r="B368">
        <v>2046</v>
      </c>
      <c r="C368" t="s">
        <v>20</v>
      </c>
      <c r="D368">
        <v>3326.3274271554501</v>
      </c>
      <c r="E368" t="s">
        <v>8</v>
      </c>
      <c r="F368" t="s">
        <v>21</v>
      </c>
    </row>
    <row r="369" spans="1:6" x14ac:dyDescent="0.25">
      <c r="A369" t="s">
        <v>6</v>
      </c>
      <c r="B369">
        <v>2046</v>
      </c>
      <c r="C369" t="s">
        <v>22</v>
      </c>
      <c r="D369">
        <v>2549.3031920531898</v>
      </c>
      <c r="E369" t="s">
        <v>8</v>
      </c>
      <c r="F369" t="s">
        <v>23</v>
      </c>
    </row>
    <row r="370" spans="1:6" x14ac:dyDescent="0.25">
      <c r="A370" t="s">
        <v>6</v>
      </c>
      <c r="B370">
        <v>2046</v>
      </c>
      <c r="C370" t="s">
        <v>24</v>
      </c>
      <c r="D370">
        <v>2522.9852704035102</v>
      </c>
      <c r="E370" t="s">
        <v>8</v>
      </c>
      <c r="F370" t="s">
        <v>25</v>
      </c>
    </row>
    <row r="371" spans="1:6" x14ac:dyDescent="0.25">
      <c r="A371" t="s">
        <v>6</v>
      </c>
      <c r="B371">
        <v>2046</v>
      </c>
      <c r="C371" t="s">
        <v>26</v>
      </c>
      <c r="D371">
        <v>1605.01339885732</v>
      </c>
      <c r="E371" t="s">
        <v>8</v>
      </c>
      <c r="F371" t="s">
        <v>27</v>
      </c>
    </row>
    <row r="372" spans="1:6" x14ac:dyDescent="0.25">
      <c r="A372" t="s">
        <v>6</v>
      </c>
      <c r="B372">
        <v>2046</v>
      </c>
      <c r="C372" t="s">
        <v>28</v>
      </c>
      <c r="D372">
        <v>1230.0850925232401</v>
      </c>
      <c r="E372" t="s">
        <v>8</v>
      </c>
      <c r="F372" t="s">
        <v>29</v>
      </c>
    </row>
    <row r="373" spans="1:6" x14ac:dyDescent="0.25">
      <c r="A373" t="s">
        <v>6</v>
      </c>
      <c r="B373">
        <v>2046</v>
      </c>
      <c r="C373" t="s">
        <v>30</v>
      </c>
      <c r="D373">
        <v>1217.38621732143</v>
      </c>
      <c r="E373" t="s">
        <v>8</v>
      </c>
      <c r="F373" t="s">
        <v>31</v>
      </c>
    </row>
    <row r="374" spans="1:6" x14ac:dyDescent="0.25">
      <c r="A374" t="s">
        <v>6</v>
      </c>
      <c r="B374">
        <v>2047</v>
      </c>
      <c r="C374" t="s">
        <v>7</v>
      </c>
      <c r="D374">
        <v>7111.3577101438204</v>
      </c>
      <c r="E374" t="s">
        <v>8</v>
      </c>
      <c r="F374" t="s">
        <v>9</v>
      </c>
    </row>
    <row r="375" spans="1:6" x14ac:dyDescent="0.25">
      <c r="A375" t="s">
        <v>6</v>
      </c>
      <c r="B375">
        <v>2047</v>
      </c>
      <c r="C375" t="s">
        <v>10</v>
      </c>
      <c r="D375">
        <v>3509.7325840814401</v>
      </c>
      <c r="E375" t="s">
        <v>8</v>
      </c>
      <c r="F375" t="s">
        <v>11</v>
      </c>
    </row>
    <row r="376" spans="1:6" x14ac:dyDescent="0.25">
      <c r="A376" t="s">
        <v>6</v>
      </c>
      <c r="B376">
        <v>2047</v>
      </c>
      <c r="C376" t="s">
        <v>12</v>
      </c>
      <c r="D376">
        <v>3473.4995979669902</v>
      </c>
      <c r="E376" t="s">
        <v>8</v>
      </c>
      <c r="F376" t="s">
        <v>13</v>
      </c>
    </row>
    <row r="377" spans="1:6" x14ac:dyDescent="0.25">
      <c r="A377" t="s">
        <v>6</v>
      </c>
      <c r="B377">
        <v>2047</v>
      </c>
      <c r="C377" t="s">
        <v>14</v>
      </c>
      <c r="D377">
        <v>2812.7751862248401</v>
      </c>
      <c r="E377" t="s">
        <v>8</v>
      </c>
      <c r="F377" t="s">
        <v>15</v>
      </c>
    </row>
    <row r="378" spans="1:6" x14ac:dyDescent="0.25">
      <c r="A378" t="s">
        <v>6</v>
      </c>
      <c r="B378">
        <v>2047</v>
      </c>
      <c r="C378" t="s">
        <v>16</v>
      </c>
      <c r="D378">
        <v>824.68916794473205</v>
      </c>
      <c r="E378" t="s">
        <v>8</v>
      </c>
      <c r="F378" t="s">
        <v>17</v>
      </c>
    </row>
    <row r="379" spans="1:6" x14ac:dyDescent="0.25">
      <c r="A379" t="s">
        <v>6</v>
      </c>
      <c r="B379">
        <v>2047</v>
      </c>
      <c r="C379" t="s">
        <v>18</v>
      </c>
      <c r="D379">
        <v>816.17542780783197</v>
      </c>
      <c r="E379" t="s">
        <v>8</v>
      </c>
      <c r="F379" t="s">
        <v>19</v>
      </c>
    </row>
    <row r="380" spans="1:6" x14ac:dyDescent="0.25">
      <c r="A380" t="s">
        <v>6</v>
      </c>
      <c r="B380">
        <v>2047</v>
      </c>
      <c r="C380" t="s">
        <v>20</v>
      </c>
      <c r="D380">
        <v>3335.1164072575598</v>
      </c>
      <c r="E380" t="s">
        <v>8</v>
      </c>
      <c r="F380" t="s">
        <v>21</v>
      </c>
    </row>
    <row r="381" spans="1:6" x14ac:dyDescent="0.25">
      <c r="A381" t="s">
        <v>6</v>
      </c>
      <c r="B381">
        <v>2047</v>
      </c>
      <c r="C381" t="s">
        <v>22</v>
      </c>
      <c r="D381">
        <v>2564.5327968527999</v>
      </c>
      <c r="E381" t="s">
        <v>8</v>
      </c>
      <c r="F381" t="s">
        <v>23</v>
      </c>
    </row>
    <row r="382" spans="1:6" x14ac:dyDescent="0.25">
      <c r="A382" t="s">
        <v>6</v>
      </c>
      <c r="B382">
        <v>2047</v>
      </c>
      <c r="C382" t="s">
        <v>24</v>
      </c>
      <c r="D382">
        <v>2538.0576512420298</v>
      </c>
      <c r="E382" t="s">
        <v>8</v>
      </c>
      <c r="F382" t="s">
        <v>25</v>
      </c>
    </row>
    <row r="383" spans="1:6" x14ac:dyDescent="0.25">
      <c r="A383" t="s">
        <v>6</v>
      </c>
      <c r="B383">
        <v>2047</v>
      </c>
      <c r="C383" t="s">
        <v>26</v>
      </c>
      <c r="D383">
        <v>1609.2542413886399</v>
      </c>
      <c r="E383" t="s">
        <v>8</v>
      </c>
      <c r="F383" t="s">
        <v>27</v>
      </c>
    </row>
    <row r="384" spans="1:6" x14ac:dyDescent="0.25">
      <c r="A384" t="s">
        <v>6</v>
      </c>
      <c r="B384">
        <v>2047</v>
      </c>
      <c r="C384" t="s">
        <v>28</v>
      </c>
      <c r="D384">
        <v>1237.4336534505601</v>
      </c>
      <c r="E384" t="s">
        <v>8</v>
      </c>
      <c r="F384" t="s">
        <v>29</v>
      </c>
    </row>
    <row r="385" spans="1:6" x14ac:dyDescent="0.25">
      <c r="A385" t="s">
        <v>6</v>
      </c>
      <c r="B385">
        <v>2047</v>
      </c>
      <c r="C385" t="s">
        <v>30</v>
      </c>
      <c r="D385">
        <v>1224.6589148318999</v>
      </c>
      <c r="E385" t="s">
        <v>8</v>
      </c>
      <c r="F385" t="s">
        <v>31</v>
      </c>
    </row>
    <row r="386" spans="1:6" x14ac:dyDescent="0.25">
      <c r="A386" t="s">
        <v>6</v>
      </c>
      <c r="B386">
        <v>2048</v>
      </c>
      <c r="C386" t="s">
        <v>7</v>
      </c>
      <c r="D386">
        <v>7130.6380596427298</v>
      </c>
      <c r="E386" t="s">
        <v>8</v>
      </c>
      <c r="F386" t="s">
        <v>9</v>
      </c>
    </row>
    <row r="387" spans="1:6" x14ac:dyDescent="0.25">
      <c r="A387" t="s">
        <v>6</v>
      </c>
      <c r="B387">
        <v>2048</v>
      </c>
      <c r="C387" t="s">
        <v>10</v>
      </c>
      <c r="D387">
        <v>3529.9057699586301</v>
      </c>
      <c r="E387" t="s">
        <v>8</v>
      </c>
      <c r="F387" t="s">
        <v>11</v>
      </c>
    </row>
    <row r="388" spans="1:6" x14ac:dyDescent="0.25">
      <c r="A388" t="s">
        <v>6</v>
      </c>
      <c r="B388">
        <v>2048</v>
      </c>
      <c r="C388" t="s">
        <v>12</v>
      </c>
      <c r="D388">
        <v>3493.4645244551102</v>
      </c>
      <c r="E388" t="s">
        <v>8</v>
      </c>
      <c r="F388" t="s">
        <v>13</v>
      </c>
    </row>
    <row r="389" spans="1:6" x14ac:dyDescent="0.25">
      <c r="A389" t="s">
        <v>6</v>
      </c>
      <c r="B389">
        <v>2048</v>
      </c>
      <c r="C389" t="s">
        <v>14</v>
      </c>
      <c r="D389">
        <v>2820.4011967368501</v>
      </c>
      <c r="E389" t="s">
        <v>8</v>
      </c>
      <c r="F389" t="s">
        <v>15</v>
      </c>
    </row>
    <row r="390" spans="1:6" x14ac:dyDescent="0.25">
      <c r="A390" t="s">
        <v>6</v>
      </c>
      <c r="B390">
        <v>2048</v>
      </c>
      <c r="C390" t="s">
        <v>16</v>
      </c>
      <c r="D390">
        <v>829.42930340442797</v>
      </c>
      <c r="E390" t="s">
        <v>8</v>
      </c>
      <c r="F390" t="s">
        <v>17</v>
      </c>
    </row>
    <row r="391" spans="1:6" x14ac:dyDescent="0.25">
      <c r="A391" t="s">
        <v>6</v>
      </c>
      <c r="B391">
        <v>2048</v>
      </c>
      <c r="C391" t="s">
        <v>18</v>
      </c>
      <c r="D391">
        <v>820.86662812555403</v>
      </c>
      <c r="E391" t="s">
        <v>8</v>
      </c>
      <c r="F391" t="s">
        <v>19</v>
      </c>
    </row>
    <row r="392" spans="1:6" x14ac:dyDescent="0.25">
      <c r="A392" t="s">
        <v>6</v>
      </c>
      <c r="B392">
        <v>2048</v>
      </c>
      <c r="C392" t="s">
        <v>20</v>
      </c>
      <c r="D392">
        <v>3344.1585919672002</v>
      </c>
      <c r="E392" t="s">
        <v>8</v>
      </c>
      <c r="F392" t="s">
        <v>21</v>
      </c>
    </row>
    <row r="393" spans="1:6" x14ac:dyDescent="0.25">
      <c r="A393" t="s">
        <v>6</v>
      </c>
      <c r="B393">
        <v>2048</v>
      </c>
      <c r="C393" t="s">
        <v>22</v>
      </c>
      <c r="D393">
        <v>2579.2731782236501</v>
      </c>
      <c r="E393" t="s">
        <v>8</v>
      </c>
      <c r="F393" t="s">
        <v>23</v>
      </c>
    </row>
    <row r="394" spans="1:6" x14ac:dyDescent="0.25">
      <c r="A394" t="s">
        <v>6</v>
      </c>
      <c r="B394">
        <v>2048</v>
      </c>
      <c r="C394" t="s">
        <v>24</v>
      </c>
      <c r="D394">
        <v>2552.6458591863502</v>
      </c>
      <c r="E394" t="s">
        <v>8</v>
      </c>
      <c r="F394" t="s">
        <v>25</v>
      </c>
    </row>
    <row r="395" spans="1:6" x14ac:dyDescent="0.25">
      <c r="A395" t="s">
        <v>6</v>
      </c>
      <c r="B395">
        <v>2048</v>
      </c>
      <c r="C395" t="s">
        <v>26</v>
      </c>
      <c r="D395">
        <v>1613.61725974198</v>
      </c>
      <c r="E395" t="s">
        <v>8</v>
      </c>
      <c r="F395" t="s">
        <v>27</v>
      </c>
    </row>
    <row r="396" spans="1:6" x14ac:dyDescent="0.25">
      <c r="A396" t="s">
        <v>6</v>
      </c>
      <c r="B396">
        <v>2048</v>
      </c>
      <c r="C396" t="s">
        <v>28</v>
      </c>
      <c r="D396">
        <v>1244.54615518787</v>
      </c>
      <c r="E396" t="s">
        <v>8</v>
      </c>
      <c r="F396" t="s">
        <v>29</v>
      </c>
    </row>
    <row r="397" spans="1:6" x14ac:dyDescent="0.25">
      <c r="A397" t="s">
        <v>6</v>
      </c>
      <c r="B397">
        <v>2048</v>
      </c>
      <c r="C397" t="s">
        <v>30</v>
      </c>
      <c r="D397">
        <v>1231.6979901270199</v>
      </c>
      <c r="E397" t="s">
        <v>8</v>
      </c>
      <c r="F397" t="s">
        <v>31</v>
      </c>
    </row>
    <row r="398" spans="1:6" x14ac:dyDescent="0.25">
      <c r="A398" t="s">
        <v>6</v>
      </c>
      <c r="B398">
        <v>2049</v>
      </c>
      <c r="C398" t="s">
        <v>7</v>
      </c>
      <c r="D398">
        <v>7150.5632383027796</v>
      </c>
      <c r="E398" t="s">
        <v>8</v>
      </c>
      <c r="F398" t="s">
        <v>9</v>
      </c>
    </row>
    <row r="399" spans="1:6" x14ac:dyDescent="0.25">
      <c r="A399" t="s">
        <v>6</v>
      </c>
      <c r="B399">
        <v>2049</v>
      </c>
      <c r="C399" t="s">
        <v>10</v>
      </c>
      <c r="D399">
        <v>3549.7846130486801</v>
      </c>
      <c r="E399" t="s">
        <v>8</v>
      </c>
      <c r="F399" t="s">
        <v>11</v>
      </c>
    </row>
    <row r="400" spans="1:6" x14ac:dyDescent="0.25">
      <c r="A400" t="s">
        <v>6</v>
      </c>
      <c r="B400">
        <v>2049</v>
      </c>
      <c r="C400" t="s">
        <v>12</v>
      </c>
      <c r="D400">
        <v>3513.1381468258</v>
      </c>
      <c r="E400" t="s">
        <v>8</v>
      </c>
      <c r="F400" t="s">
        <v>13</v>
      </c>
    </row>
    <row r="401" spans="1:6" x14ac:dyDescent="0.25">
      <c r="A401" t="s">
        <v>6</v>
      </c>
      <c r="B401">
        <v>2049</v>
      </c>
      <c r="C401" t="s">
        <v>14</v>
      </c>
      <c r="D401">
        <v>2828.2822583288098</v>
      </c>
      <c r="E401" t="s">
        <v>8</v>
      </c>
      <c r="F401" t="s">
        <v>15</v>
      </c>
    </row>
    <row r="402" spans="1:6" x14ac:dyDescent="0.25">
      <c r="A402" t="s">
        <v>6</v>
      </c>
      <c r="B402">
        <v>2049</v>
      </c>
      <c r="C402" t="s">
        <v>16</v>
      </c>
      <c r="D402">
        <v>834.10027652699398</v>
      </c>
      <c r="E402" t="s">
        <v>8</v>
      </c>
      <c r="F402" t="s">
        <v>17</v>
      </c>
    </row>
    <row r="403" spans="1:6" x14ac:dyDescent="0.25">
      <c r="A403" t="s">
        <v>6</v>
      </c>
      <c r="B403">
        <v>2049</v>
      </c>
      <c r="C403" t="s">
        <v>18</v>
      </c>
      <c r="D403">
        <v>825.48938010869199</v>
      </c>
      <c r="E403" t="s">
        <v>8</v>
      </c>
      <c r="F403" t="s">
        <v>19</v>
      </c>
    </row>
    <row r="404" spans="1:6" x14ac:dyDescent="0.25">
      <c r="A404" t="s">
        <v>6</v>
      </c>
      <c r="B404">
        <v>2049</v>
      </c>
      <c r="C404" t="s">
        <v>20</v>
      </c>
      <c r="D404">
        <v>3353.5031915465302</v>
      </c>
      <c r="E404" t="s">
        <v>8</v>
      </c>
      <c r="F404" t="s">
        <v>21</v>
      </c>
    </row>
    <row r="405" spans="1:6" x14ac:dyDescent="0.25">
      <c r="A405" t="s">
        <v>6</v>
      </c>
      <c r="B405">
        <v>2049</v>
      </c>
      <c r="C405" t="s">
        <v>22</v>
      </c>
      <c r="D405">
        <v>2593.79848573544</v>
      </c>
      <c r="E405" t="s">
        <v>8</v>
      </c>
      <c r="F405" t="s">
        <v>23</v>
      </c>
    </row>
    <row r="406" spans="1:6" x14ac:dyDescent="0.25">
      <c r="A406" t="s">
        <v>6</v>
      </c>
      <c r="B406">
        <v>2049</v>
      </c>
      <c r="C406" t="s">
        <v>24</v>
      </c>
      <c r="D406">
        <v>2567.0212136026298</v>
      </c>
      <c r="E406" t="s">
        <v>8</v>
      </c>
      <c r="F406" t="s">
        <v>25</v>
      </c>
    </row>
    <row r="407" spans="1:6" x14ac:dyDescent="0.25">
      <c r="A407" t="s">
        <v>6</v>
      </c>
      <c r="B407">
        <v>2049</v>
      </c>
      <c r="C407" t="s">
        <v>26</v>
      </c>
      <c r="D407">
        <v>1618.1261987626399</v>
      </c>
      <c r="E407" t="s">
        <v>8</v>
      </c>
      <c r="F407" t="s">
        <v>27</v>
      </c>
    </row>
    <row r="408" spans="1:6" x14ac:dyDescent="0.25">
      <c r="A408" t="s">
        <v>6</v>
      </c>
      <c r="B408">
        <v>2049</v>
      </c>
      <c r="C408" t="s">
        <v>28</v>
      </c>
      <c r="D408">
        <v>1251.55487988184</v>
      </c>
      <c r="E408" t="s">
        <v>8</v>
      </c>
      <c r="F408" t="s">
        <v>29</v>
      </c>
    </row>
    <row r="409" spans="1:6" x14ac:dyDescent="0.25">
      <c r="A409" t="s">
        <v>6</v>
      </c>
      <c r="B409">
        <v>2049</v>
      </c>
      <c r="C409" t="s">
        <v>30</v>
      </c>
      <c r="D409">
        <v>1238.6343597288501</v>
      </c>
      <c r="E409" t="s">
        <v>8</v>
      </c>
      <c r="F409" t="s">
        <v>31</v>
      </c>
    </row>
    <row r="410" spans="1:6" x14ac:dyDescent="0.25">
      <c r="A410" t="s">
        <v>6</v>
      </c>
      <c r="B410">
        <v>2050</v>
      </c>
      <c r="C410" t="s">
        <v>7</v>
      </c>
      <c r="D410">
        <v>7171.1595469193198</v>
      </c>
      <c r="E410" t="s">
        <v>8</v>
      </c>
      <c r="F410" t="s">
        <v>9</v>
      </c>
    </row>
    <row r="411" spans="1:6" x14ac:dyDescent="0.25">
      <c r="A411" t="s">
        <v>6</v>
      </c>
      <c r="B411">
        <v>2050</v>
      </c>
      <c r="C411" t="s">
        <v>10</v>
      </c>
      <c r="D411">
        <v>3569.2767675990999</v>
      </c>
      <c r="E411" t="s">
        <v>8</v>
      </c>
      <c r="F411" t="s">
        <v>11</v>
      </c>
    </row>
    <row r="412" spans="1:6" x14ac:dyDescent="0.25">
      <c r="A412" t="s">
        <v>6</v>
      </c>
      <c r="B412">
        <v>2050</v>
      </c>
      <c r="C412" t="s">
        <v>12</v>
      </c>
      <c r="D412">
        <v>3532.4290726648401</v>
      </c>
      <c r="E412" t="s">
        <v>8</v>
      </c>
      <c r="F412" t="s">
        <v>13</v>
      </c>
    </row>
    <row r="413" spans="1:6" x14ac:dyDescent="0.25">
      <c r="A413" t="s">
        <v>6</v>
      </c>
      <c r="B413">
        <v>2050</v>
      </c>
      <c r="C413" t="s">
        <v>14</v>
      </c>
      <c r="D413">
        <v>2836.4287738277799</v>
      </c>
      <c r="E413" t="s">
        <v>8</v>
      </c>
      <c r="F413" t="s">
        <v>15</v>
      </c>
    </row>
    <row r="414" spans="1:6" x14ac:dyDescent="0.25">
      <c r="A414" t="s">
        <v>6</v>
      </c>
      <c r="B414">
        <v>2050</v>
      </c>
      <c r="C414" t="s">
        <v>16</v>
      </c>
      <c r="D414">
        <v>838.68038863882202</v>
      </c>
      <c r="E414" t="s">
        <v>8</v>
      </c>
      <c r="F414" t="s">
        <v>17</v>
      </c>
    </row>
    <row r="415" spans="1:6" x14ac:dyDescent="0.25">
      <c r="A415" t="s">
        <v>6</v>
      </c>
      <c r="B415">
        <v>2050</v>
      </c>
      <c r="C415" t="s">
        <v>18</v>
      </c>
      <c r="D415">
        <v>830.02220909151504</v>
      </c>
      <c r="E415" t="s">
        <v>8</v>
      </c>
      <c r="F415" t="s">
        <v>19</v>
      </c>
    </row>
    <row r="416" spans="1:6" x14ac:dyDescent="0.25">
      <c r="A416" t="s">
        <v>6</v>
      </c>
      <c r="B416">
        <v>2050</v>
      </c>
      <c r="C416" t="s">
        <v>20</v>
      </c>
      <c r="D416">
        <v>3363.1625406604098</v>
      </c>
      <c r="E416" t="s">
        <v>8</v>
      </c>
      <c r="F416" t="s">
        <v>21</v>
      </c>
    </row>
    <row r="417" spans="1:6" x14ac:dyDescent="0.25">
      <c r="A417" t="s">
        <v>6</v>
      </c>
      <c r="B417">
        <v>2050</v>
      </c>
      <c r="C417" t="s">
        <v>22</v>
      </c>
      <c r="D417">
        <v>2608.0412431046402</v>
      </c>
      <c r="E417" t="s">
        <v>8</v>
      </c>
      <c r="F417" t="s">
        <v>23</v>
      </c>
    </row>
    <row r="418" spans="1:6" x14ac:dyDescent="0.25">
      <c r="A418" t="s">
        <v>6</v>
      </c>
      <c r="B418">
        <v>2050</v>
      </c>
      <c r="C418" t="s">
        <v>24</v>
      </c>
      <c r="D418">
        <v>2581.1169348038002</v>
      </c>
      <c r="E418" t="s">
        <v>8</v>
      </c>
      <c r="F418" t="s">
        <v>25</v>
      </c>
    </row>
    <row r="419" spans="1:6" x14ac:dyDescent="0.25">
      <c r="A419" t="s">
        <v>6</v>
      </c>
      <c r="B419">
        <v>2050</v>
      </c>
      <c r="C419" t="s">
        <v>26</v>
      </c>
      <c r="D419">
        <v>1622.78701015043</v>
      </c>
      <c r="E419" t="s">
        <v>8</v>
      </c>
      <c r="F419" t="s">
        <v>27</v>
      </c>
    </row>
    <row r="420" spans="1:6" x14ac:dyDescent="0.25">
      <c r="A420" t="s">
        <v>6</v>
      </c>
      <c r="B420">
        <v>2050</v>
      </c>
      <c r="C420" t="s">
        <v>28</v>
      </c>
      <c r="D420">
        <v>1258.4272690001301</v>
      </c>
      <c r="E420" t="s">
        <v>8</v>
      </c>
      <c r="F420" t="s">
        <v>29</v>
      </c>
    </row>
    <row r="421" spans="1:6" x14ac:dyDescent="0.25">
      <c r="A421" t="s">
        <v>6</v>
      </c>
      <c r="B421">
        <v>2050</v>
      </c>
      <c r="C421" t="s">
        <v>30</v>
      </c>
      <c r="D421">
        <v>1245.43580122548</v>
      </c>
      <c r="E421" t="s">
        <v>8</v>
      </c>
      <c r="F4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941E-D9D2-448E-BC3D-B27558DAFDC9}">
  <sheetPr>
    <tabColor rgb="FFFF0000"/>
  </sheetPr>
  <dimension ref="A1:AD11"/>
  <sheetViews>
    <sheetView tabSelected="1" zoomScale="85" zoomScaleNormal="85" workbookViewId="0">
      <selection activeCell="G12" sqref="G12"/>
    </sheetView>
  </sheetViews>
  <sheetFormatPr defaultRowHeight="15" x14ac:dyDescent="0.25"/>
  <cols>
    <col min="2" max="2" width="19.5703125" bestFit="1" customWidth="1"/>
    <col min="3" max="3" width="6" bestFit="1" customWidth="1"/>
    <col min="4" max="4" width="9" customWidth="1"/>
    <col min="27" max="27" width="9.85546875" customWidth="1"/>
    <col min="28" max="28" width="12" customWidth="1"/>
    <col min="30" max="30" width="8.140625" bestFit="1" customWidth="1"/>
  </cols>
  <sheetData>
    <row r="1" spans="1:30" x14ac:dyDescent="0.25">
      <c r="B1" t="s">
        <v>32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s="4" t="s">
        <v>38</v>
      </c>
      <c r="B2" t="s">
        <v>33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0" x14ac:dyDescent="0.25">
      <c r="A3" s="3">
        <v>0.5</v>
      </c>
      <c r="B3" t="s">
        <v>34</v>
      </c>
      <c r="C3" s="1">
        <v>0</v>
      </c>
      <c r="D3" s="1">
        <f>($J$3-$C$3)*(D1-$C$1)/($J$1-$C$1)+$C$3</f>
        <v>-4.642857142857143E-2</v>
      </c>
      <c r="E3" s="1">
        <f t="shared" ref="E3:I3" si="0">($J$3-$C$3)*(E1-$C$1)/($J$1-$C$1)+$C$3</f>
        <v>-9.285714285714286E-2</v>
      </c>
      <c r="F3" s="1">
        <f t="shared" si="0"/>
        <v>-0.13928571428571429</v>
      </c>
      <c r="G3" s="1">
        <f t="shared" si="0"/>
        <v>-0.18571428571428572</v>
      </c>
      <c r="H3" s="1">
        <f t="shared" si="0"/>
        <v>-0.23214285714285715</v>
      </c>
      <c r="I3" s="1">
        <f t="shared" si="0"/>
        <v>-0.27857142857142858</v>
      </c>
      <c r="J3" s="1">
        <f t="shared" ref="D3:AC3" si="1">$AD$3</f>
        <v>-0.32500000000000001</v>
      </c>
      <c r="K3" s="1">
        <f t="shared" si="1"/>
        <v>-0.32500000000000001</v>
      </c>
      <c r="L3" s="1">
        <f t="shared" si="1"/>
        <v>-0.32500000000000001</v>
      </c>
      <c r="M3" s="1">
        <f t="shared" si="1"/>
        <v>-0.32500000000000001</v>
      </c>
      <c r="N3" s="1">
        <f t="shared" si="1"/>
        <v>-0.32500000000000001</v>
      </c>
      <c r="O3" s="1">
        <f t="shared" si="1"/>
        <v>-0.32500000000000001</v>
      </c>
      <c r="P3" s="1">
        <f t="shared" si="1"/>
        <v>-0.32500000000000001</v>
      </c>
      <c r="Q3" s="1">
        <f t="shared" si="1"/>
        <v>-0.32500000000000001</v>
      </c>
      <c r="R3" s="1">
        <f>$AD$3</f>
        <v>-0.32500000000000001</v>
      </c>
      <c r="S3" s="1">
        <f t="shared" si="1"/>
        <v>-0.32500000000000001</v>
      </c>
      <c r="T3" s="1">
        <f t="shared" si="1"/>
        <v>-0.32500000000000001</v>
      </c>
      <c r="U3" s="1">
        <f t="shared" si="1"/>
        <v>-0.32500000000000001</v>
      </c>
      <c r="V3" s="1">
        <f t="shared" si="1"/>
        <v>-0.32500000000000001</v>
      </c>
      <c r="W3" s="1">
        <f t="shared" si="1"/>
        <v>-0.32500000000000001</v>
      </c>
      <c r="X3" s="1">
        <f t="shared" si="1"/>
        <v>-0.32500000000000001</v>
      </c>
      <c r="Y3" s="1">
        <f t="shared" si="1"/>
        <v>-0.32500000000000001</v>
      </c>
      <c r="Z3" s="1">
        <f t="shared" si="1"/>
        <v>-0.32500000000000001</v>
      </c>
      <c r="AA3" s="1">
        <f t="shared" si="1"/>
        <v>-0.32500000000000001</v>
      </c>
      <c r="AB3" s="1">
        <f t="shared" si="1"/>
        <v>-0.32500000000000001</v>
      </c>
      <c r="AC3" s="1">
        <f t="shared" si="1"/>
        <v>-0.32500000000000001</v>
      </c>
      <c r="AD3" s="1">
        <f>-A3*C8</f>
        <v>-0.32500000000000001</v>
      </c>
    </row>
    <row r="4" spans="1:30" x14ac:dyDescent="0.25">
      <c r="A4" s="3">
        <v>0</v>
      </c>
      <c r="B4" t="s">
        <v>35</v>
      </c>
      <c r="C4" s="1">
        <v>0</v>
      </c>
      <c r="D4" s="2">
        <f t="shared" ref="D4:D6" si="2">$C4+($AD4-$C4)/($AD$1-$C$1)*(D$1-$C$1)</f>
        <v>0</v>
      </c>
      <c r="E4" s="2">
        <f t="shared" ref="E4:AC6" si="3">$C4+($AD4-$C4)/($AD$1-$C$1)*(E$1-$C$1)</f>
        <v>0</v>
      </c>
      <c r="F4" s="2">
        <f t="shared" si="3"/>
        <v>0</v>
      </c>
      <c r="G4" s="2">
        <f t="shared" si="3"/>
        <v>0</v>
      </c>
      <c r="H4" s="2">
        <f t="shared" si="3"/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1">
        <v>0</v>
      </c>
    </row>
    <row r="5" spans="1:30" x14ac:dyDescent="0.25">
      <c r="A5" s="3">
        <v>0</v>
      </c>
      <c r="B5" t="s">
        <v>36</v>
      </c>
      <c r="C5" s="1">
        <v>0</v>
      </c>
      <c r="D5" s="2">
        <f t="shared" si="2"/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R5" s="2">
        <f t="shared" si="3"/>
        <v>0</v>
      </c>
      <c r="S5" s="2">
        <f t="shared" si="3"/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1">
        <v>0</v>
      </c>
    </row>
    <row r="6" spans="1:30" x14ac:dyDescent="0.25">
      <c r="A6" s="3">
        <v>0</v>
      </c>
      <c r="B6" t="s">
        <v>37</v>
      </c>
      <c r="C6" s="1">
        <v>0</v>
      </c>
      <c r="D6" s="2">
        <f t="shared" si="2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0</v>
      </c>
      <c r="Z6" s="2">
        <f t="shared" si="3"/>
        <v>0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1">
        <v>0</v>
      </c>
    </row>
    <row r="7" spans="1:30" x14ac:dyDescent="0.25">
      <c r="C7" s="1"/>
    </row>
    <row r="8" spans="1:30" x14ac:dyDescent="0.25">
      <c r="B8" s="6" t="s">
        <v>40</v>
      </c>
      <c r="C8" s="7">
        <v>0.65</v>
      </c>
    </row>
    <row r="11" spans="1:30" x14ac:dyDescent="0.25">
      <c r="C11" s="5"/>
      <c r="D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10BA-8BDB-4FC5-BCF9-CB423E719ED3}">
  <sheetPr>
    <tabColor rgb="FF92D050"/>
  </sheetPr>
  <dimension ref="A1:F421"/>
  <sheetViews>
    <sheetView workbookViewId="0">
      <selection activeCell="D31" sqref="D31"/>
    </sheetView>
  </sheetViews>
  <sheetFormatPr defaultRowHeight="15" x14ac:dyDescent="0.25"/>
  <cols>
    <col min="3" max="3" width="2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 t="s">
        <v>7</v>
      </c>
      <c r="D2">
        <f>PASTRA_DEM_Demand!D2*(1+_xlfn.IFNA(VLOOKUP(RIGHT(C2,2),'TUNE NZ50-4'!B:AD,HLOOKUP(B2,'TUNE NZ50-4'!$C$1:$AD$2,2,FALSE),FALSE),0))</f>
        <v>6710.1095251874704</v>
      </c>
      <c r="E2" t="s">
        <v>8</v>
      </c>
      <c r="F2" t="s">
        <v>9</v>
      </c>
    </row>
    <row r="3" spans="1:6" x14ac:dyDescent="0.25">
      <c r="A3" t="s">
        <v>6</v>
      </c>
      <c r="B3">
        <v>2016</v>
      </c>
      <c r="C3" t="s">
        <v>10</v>
      </c>
      <c r="D3">
        <f>PASTRA_DEM_Demand!D3*(1+_xlfn.IFNA(VLOOKUP(RIGHT(C3,2),'TUNE NZ50-4'!B:AD,HLOOKUP(B3,'TUNE NZ50-4'!$C$1:$AD$2,2,FALSE),FALSE),0))</f>
        <v>2764.5931232656299</v>
      </c>
      <c r="E3" t="s">
        <v>8</v>
      </c>
      <c r="F3" t="s">
        <v>11</v>
      </c>
    </row>
    <row r="4" spans="1:6" x14ac:dyDescent="0.25">
      <c r="A4" t="s">
        <v>6</v>
      </c>
      <c r="B4">
        <v>2016</v>
      </c>
      <c r="C4" t="s">
        <v>12</v>
      </c>
      <c r="D4">
        <f>PASTRA_DEM_Demand!D4*(1+_xlfn.IFNA(VLOOKUP(RIGHT(C4,2),'TUNE NZ50-4'!B:AD,HLOOKUP(B4,'TUNE NZ50-4'!$C$1:$AD$2,2,FALSE),FALSE),0))</f>
        <v>2736.0526399531</v>
      </c>
      <c r="E4" t="s">
        <v>8</v>
      </c>
      <c r="F4" t="s">
        <v>13</v>
      </c>
    </row>
    <row r="5" spans="1:6" x14ac:dyDescent="0.25">
      <c r="A5" t="s">
        <v>6</v>
      </c>
      <c r="B5">
        <v>2016</v>
      </c>
      <c r="C5" t="s">
        <v>14</v>
      </c>
      <c r="D5">
        <f>PASTRA_DEM_Demand!D5*(1+_xlfn.IFNA(VLOOKUP(RIGHT(C5,2),'TUNE NZ50-4'!B:AD,HLOOKUP(B5,'TUNE NZ50-4'!$C$1:$AD$2,2,FALSE),FALSE),0))</f>
        <v>2654.0683704288699</v>
      </c>
      <c r="E5" t="s">
        <v>8</v>
      </c>
      <c r="F5" t="s">
        <v>15</v>
      </c>
    </row>
    <row r="6" spans="1:6" x14ac:dyDescent="0.25">
      <c r="A6" t="s">
        <v>6</v>
      </c>
      <c r="B6">
        <v>2016</v>
      </c>
      <c r="C6" t="s">
        <v>16</v>
      </c>
      <c r="D6">
        <f>PASTRA_DEM_Demand!D6*(1+_xlfn.IFNA(VLOOKUP(RIGHT(C6,2),'TUNE NZ50-4'!B:AD,HLOOKUP(B6,'TUNE NZ50-4'!$C$1:$AD$2,2,FALSE),FALSE),0))</f>
        <v>649.60219843311904</v>
      </c>
      <c r="E6" t="s">
        <v>8</v>
      </c>
      <c r="F6" t="s">
        <v>17</v>
      </c>
    </row>
    <row r="7" spans="1:6" x14ac:dyDescent="0.25">
      <c r="A7" t="s">
        <v>6</v>
      </c>
      <c r="B7">
        <v>2016</v>
      </c>
      <c r="C7" t="s">
        <v>18</v>
      </c>
      <c r="D7">
        <f>PASTRA_DEM_Demand!D7*(1+_xlfn.IFNA(VLOOKUP(RIGHT(C7,2),'TUNE NZ50-4'!B:AD,HLOOKUP(B7,'TUNE NZ50-4'!$C$1:$AD$2,2,FALSE),FALSE),0))</f>
        <v>642.89598168529699</v>
      </c>
      <c r="E7" t="s">
        <v>8</v>
      </c>
      <c r="F7" t="s">
        <v>19</v>
      </c>
    </row>
    <row r="8" spans="1:6" x14ac:dyDescent="0.25">
      <c r="A8" t="s">
        <v>6</v>
      </c>
      <c r="B8">
        <v>2016</v>
      </c>
      <c r="C8" t="s">
        <v>20</v>
      </c>
      <c r="D8">
        <f>PASTRA_DEM_Demand!D8*(1+_xlfn.IFNA(VLOOKUP(RIGHT(C8,2),'TUNE NZ50-4'!B:AD,HLOOKUP(B8,'TUNE NZ50-4'!$C$1:$AD$2,2,FALSE),FALSE),0))</f>
        <v>3146.93723535043</v>
      </c>
      <c r="E8" t="s">
        <v>8</v>
      </c>
      <c r="F8" t="s">
        <v>21</v>
      </c>
    </row>
    <row r="9" spans="1:6" x14ac:dyDescent="0.25">
      <c r="A9" t="s">
        <v>6</v>
      </c>
      <c r="B9">
        <v>2016</v>
      </c>
      <c r="C9" t="s">
        <v>22</v>
      </c>
      <c r="D9">
        <f>PASTRA_DEM_Demand!D9*(1+_xlfn.IFNA(VLOOKUP(RIGHT(C9,2),'TUNE NZ50-4'!B:AD,HLOOKUP(B9,'TUNE NZ50-4'!$C$1:$AD$2,2,FALSE),FALSE),0))</f>
        <v>2020.06550776117</v>
      </c>
      <c r="E9" t="s">
        <v>8</v>
      </c>
      <c r="F9" t="s">
        <v>23</v>
      </c>
    </row>
    <row r="10" spans="1:6" x14ac:dyDescent="0.25">
      <c r="A10" t="s">
        <v>6</v>
      </c>
      <c r="B10">
        <v>2016</v>
      </c>
      <c r="C10" t="s">
        <v>24</v>
      </c>
      <c r="D10">
        <f>PASTRA_DEM_Demand!D10*(1+_xlfn.IFNA(VLOOKUP(RIGHT(C10,2),'TUNE NZ50-4'!B:AD,HLOOKUP(B10,'TUNE NZ50-4'!$C$1:$AD$2,2,FALSE),FALSE),0))</f>
        <v>1999.2112108198701</v>
      </c>
      <c r="E10" t="s">
        <v>8</v>
      </c>
      <c r="F10" t="s">
        <v>25</v>
      </c>
    </row>
    <row r="11" spans="1:6" x14ac:dyDescent="0.25">
      <c r="A11" t="s">
        <v>6</v>
      </c>
      <c r="B11">
        <v>2016</v>
      </c>
      <c r="C11" t="s">
        <v>26</v>
      </c>
      <c r="D11">
        <f>PASTRA_DEM_Demand!D11*(1+_xlfn.IFNA(VLOOKUP(RIGHT(C11,2),'TUNE NZ50-4'!B:AD,HLOOKUP(B11,'TUNE NZ50-4'!$C$1:$AD$2,2,FALSE),FALSE),0))</f>
        <v>1518.45437309212</v>
      </c>
      <c r="E11" t="s">
        <v>8</v>
      </c>
      <c r="F11" t="s">
        <v>27</v>
      </c>
    </row>
    <row r="12" spans="1:6" x14ac:dyDescent="0.25">
      <c r="A12" t="s">
        <v>6</v>
      </c>
      <c r="B12">
        <v>2016</v>
      </c>
      <c r="C12" t="s">
        <v>28</v>
      </c>
      <c r="D12">
        <f>PASTRA_DEM_Demand!D12*(1+_xlfn.IFNA(VLOOKUP(RIGHT(C12,2),'TUNE NZ50-4'!B:AD,HLOOKUP(B12,'TUNE NZ50-4'!$C$1:$AD$2,2,FALSE),FALSE),0))</f>
        <v>974.718297440382</v>
      </c>
      <c r="E12" t="s">
        <v>8</v>
      </c>
      <c r="F12" t="s">
        <v>29</v>
      </c>
    </row>
    <row r="13" spans="1:6" x14ac:dyDescent="0.25">
      <c r="A13" t="s">
        <v>6</v>
      </c>
      <c r="B13">
        <v>2016</v>
      </c>
      <c r="C13" t="s">
        <v>30</v>
      </c>
      <c r="D13">
        <f>PASTRA_DEM_Demand!D13*(1+_xlfn.IFNA(VLOOKUP(RIGHT(C13,2),'TUNE NZ50-4'!B:AD,HLOOKUP(B13,'TUNE NZ50-4'!$C$1:$AD$2,2,FALSE),FALSE),0))</f>
        <v>964.65572039481401</v>
      </c>
      <c r="E13" t="s">
        <v>8</v>
      </c>
      <c r="F13" t="s">
        <v>31</v>
      </c>
    </row>
    <row r="14" spans="1:6" x14ac:dyDescent="0.25">
      <c r="A14" t="s">
        <v>6</v>
      </c>
      <c r="B14">
        <v>2017</v>
      </c>
      <c r="C14" t="s">
        <v>7</v>
      </c>
      <c r="D14">
        <f>PASTRA_DEM_Demand!D14*(1+_xlfn.IFNA(VLOOKUP(RIGHT(C14,2),'TUNE NZ50-4'!B:AD,HLOOKUP(B14,'TUNE NZ50-4'!$C$1:$AD$2,2,FALSE),FALSE),0))</f>
        <v>6714.9688535904797</v>
      </c>
      <c r="E14" t="s">
        <v>8</v>
      </c>
      <c r="F14" t="s">
        <v>9</v>
      </c>
    </row>
    <row r="15" spans="1:6" x14ac:dyDescent="0.25">
      <c r="A15" t="s">
        <v>6</v>
      </c>
      <c r="B15">
        <v>2017</v>
      </c>
      <c r="C15" t="s">
        <v>10</v>
      </c>
      <c r="D15">
        <f>PASTRA_DEM_Demand!D15*(1+_xlfn.IFNA(VLOOKUP(RIGHT(C15,2),'TUNE NZ50-4'!B:AD,HLOOKUP(B15,'TUNE NZ50-4'!$C$1:$AD$2,2,FALSE),FALSE),0))</f>
        <v>2795.5315226970201</v>
      </c>
      <c r="E15" t="s">
        <v>8</v>
      </c>
      <c r="F15" t="s">
        <v>11</v>
      </c>
    </row>
    <row r="16" spans="1:6" x14ac:dyDescent="0.25">
      <c r="A16" t="s">
        <v>6</v>
      </c>
      <c r="B16">
        <v>2017</v>
      </c>
      <c r="C16" t="s">
        <v>12</v>
      </c>
      <c r="D16">
        <f>PASTRA_DEM_Demand!D16*(1+_xlfn.IFNA(VLOOKUP(RIGHT(C16,2),'TUNE NZ50-4'!B:AD,HLOOKUP(B16,'TUNE NZ50-4'!$C$1:$AD$2,2,FALSE),FALSE),0))</f>
        <v>2766.6716445103498</v>
      </c>
      <c r="E16" t="s">
        <v>8</v>
      </c>
      <c r="F16" t="s">
        <v>13</v>
      </c>
    </row>
    <row r="17" spans="1:6" x14ac:dyDescent="0.25">
      <c r="A17" t="s">
        <v>6</v>
      </c>
      <c r="B17">
        <v>2017</v>
      </c>
      <c r="C17" t="s">
        <v>14</v>
      </c>
      <c r="D17">
        <f>PASTRA_DEM_Demand!D17*(1+_xlfn.IFNA(VLOOKUP(RIGHT(C17,2),'TUNE NZ50-4'!B:AD,HLOOKUP(B17,'TUNE NZ50-4'!$C$1:$AD$2,2,FALSE),FALSE),0))</f>
        <v>2655.9903941704501</v>
      </c>
      <c r="E17" t="s">
        <v>8</v>
      </c>
      <c r="F17" t="s">
        <v>15</v>
      </c>
    </row>
    <row r="18" spans="1:6" x14ac:dyDescent="0.25">
      <c r="A18" t="s">
        <v>6</v>
      </c>
      <c r="B18">
        <v>2017</v>
      </c>
      <c r="C18" t="s">
        <v>16</v>
      </c>
      <c r="D18">
        <f>PASTRA_DEM_Demand!D18*(1+_xlfn.IFNA(VLOOKUP(RIGHT(C18,2),'TUNE NZ50-4'!B:AD,HLOOKUP(B18,'TUNE NZ50-4'!$C$1:$AD$2,2,FALSE),FALSE),0))</f>
        <v>656.87185852071195</v>
      </c>
      <c r="E18" t="s">
        <v>8</v>
      </c>
      <c r="F18" t="s">
        <v>17</v>
      </c>
    </row>
    <row r="19" spans="1:6" x14ac:dyDescent="0.25">
      <c r="A19" t="s">
        <v>6</v>
      </c>
      <c r="B19">
        <v>2017</v>
      </c>
      <c r="C19" t="s">
        <v>18</v>
      </c>
      <c r="D19">
        <f>PASTRA_DEM_Demand!D19*(1+_xlfn.IFNA(VLOOKUP(RIGHT(C19,2),'TUNE NZ50-4'!B:AD,HLOOKUP(B19,'TUNE NZ50-4'!$C$1:$AD$2,2,FALSE),FALSE),0))</f>
        <v>650.09059289474897</v>
      </c>
      <c r="E19" t="s">
        <v>8</v>
      </c>
      <c r="F19" t="s">
        <v>19</v>
      </c>
    </row>
    <row r="20" spans="1:6" x14ac:dyDescent="0.25">
      <c r="A20" t="s">
        <v>6</v>
      </c>
      <c r="B20">
        <v>2017</v>
      </c>
      <c r="C20" t="s">
        <v>20</v>
      </c>
      <c r="D20">
        <f>PASTRA_DEM_Demand!D20*(1+_xlfn.IFNA(VLOOKUP(RIGHT(C20,2),'TUNE NZ50-4'!B:AD,HLOOKUP(B20,'TUNE NZ50-4'!$C$1:$AD$2,2,FALSE),FALSE),0))</f>
        <v>3149.2161849611398</v>
      </c>
      <c r="E20" t="s">
        <v>8</v>
      </c>
      <c r="F20" t="s">
        <v>21</v>
      </c>
    </row>
    <row r="21" spans="1:6" x14ac:dyDescent="0.25">
      <c r="A21" t="s">
        <v>6</v>
      </c>
      <c r="B21">
        <v>2017</v>
      </c>
      <c r="C21" t="s">
        <v>22</v>
      </c>
      <c r="D21">
        <f>PASTRA_DEM_Demand!D21*(1+_xlfn.IFNA(VLOOKUP(RIGHT(C21,2),'TUNE NZ50-4'!B:AD,HLOOKUP(B21,'TUNE NZ50-4'!$C$1:$AD$2,2,FALSE),FALSE),0))</f>
        <v>2042.6719423322299</v>
      </c>
      <c r="E21" t="s">
        <v>8</v>
      </c>
      <c r="F21" t="s">
        <v>23</v>
      </c>
    </row>
    <row r="22" spans="1:6" x14ac:dyDescent="0.25">
      <c r="A22" t="s">
        <v>6</v>
      </c>
      <c r="B22">
        <v>2017</v>
      </c>
      <c r="C22" t="s">
        <v>24</v>
      </c>
      <c r="D22">
        <f>PASTRA_DEM_Demand!D22*(1+_xlfn.IFNA(VLOOKUP(RIGHT(C22,2),'TUNE NZ50-4'!B:AD,HLOOKUP(B22,'TUNE NZ50-4'!$C$1:$AD$2,2,FALSE),FALSE),0))</f>
        <v>2021.58426617748</v>
      </c>
      <c r="E22" t="s">
        <v>8</v>
      </c>
      <c r="F22" t="s">
        <v>25</v>
      </c>
    </row>
    <row r="23" spans="1:6" x14ac:dyDescent="0.25">
      <c r="A23" t="s">
        <v>6</v>
      </c>
      <c r="B23">
        <v>2017</v>
      </c>
      <c r="C23" t="s">
        <v>26</v>
      </c>
      <c r="D23">
        <f>PASTRA_DEM_Demand!D23*(1+_xlfn.IFNA(VLOOKUP(RIGHT(C23,2),'TUNE NZ50-4'!B:AD,HLOOKUP(B23,'TUNE NZ50-4'!$C$1:$AD$2,2,FALSE),FALSE),0))</f>
        <v>1519.55400767128</v>
      </c>
      <c r="E23" t="s">
        <v>8</v>
      </c>
      <c r="F23" t="s">
        <v>27</v>
      </c>
    </row>
    <row r="24" spans="1:6" x14ac:dyDescent="0.25">
      <c r="A24" t="s">
        <v>6</v>
      </c>
      <c r="B24">
        <v>2017</v>
      </c>
      <c r="C24" t="s">
        <v>28</v>
      </c>
      <c r="D24">
        <f>PASTRA_DEM_Demand!D24*(1+_xlfn.IFNA(VLOOKUP(RIGHT(C24,2),'TUNE NZ50-4'!B:AD,HLOOKUP(B24,'TUNE NZ50-4'!$C$1:$AD$2,2,FALSE),FALSE),0))</f>
        <v>985.62631271594705</v>
      </c>
      <c r="E24" t="s">
        <v>8</v>
      </c>
      <c r="F24" t="s">
        <v>29</v>
      </c>
    </row>
    <row r="25" spans="1:6" x14ac:dyDescent="0.25">
      <c r="A25" t="s">
        <v>6</v>
      </c>
      <c r="B25">
        <v>2017</v>
      </c>
      <c r="C25" t="s">
        <v>30</v>
      </c>
      <c r="D25">
        <f>PASTRA_DEM_Demand!D25*(1+_xlfn.IFNA(VLOOKUP(RIGHT(C25,2),'TUNE NZ50-4'!B:AD,HLOOKUP(B25,'TUNE NZ50-4'!$C$1:$AD$2,2,FALSE),FALSE),0))</f>
        <v>975.45112596107901</v>
      </c>
      <c r="E25" t="s">
        <v>8</v>
      </c>
      <c r="F25" t="s">
        <v>31</v>
      </c>
    </row>
    <row r="26" spans="1:6" x14ac:dyDescent="0.25">
      <c r="A26" t="s">
        <v>6</v>
      </c>
      <c r="B26">
        <v>2018</v>
      </c>
      <c r="C26" t="s">
        <v>7</v>
      </c>
      <c r="D26">
        <f>PASTRA_DEM_Demand!D26*(1+_xlfn.IFNA(VLOOKUP(RIGHT(C26,2),'TUNE NZ50-4'!B:AD,HLOOKUP(B26,'TUNE NZ50-4'!$C$1:$AD$2,2,FALSE),FALSE),0))</f>
        <v>6721.3675755377999</v>
      </c>
      <c r="E26" t="s">
        <v>8</v>
      </c>
      <c r="F26" t="s">
        <v>9</v>
      </c>
    </row>
    <row r="27" spans="1:6" x14ac:dyDescent="0.25">
      <c r="A27" t="s">
        <v>6</v>
      </c>
      <c r="B27">
        <v>2018</v>
      </c>
      <c r="C27" t="s">
        <v>10</v>
      </c>
      <c r="D27">
        <f>PASTRA_DEM_Demand!D27*(1+_xlfn.IFNA(VLOOKUP(RIGHT(C27,2),'TUNE NZ50-4'!B:AD,HLOOKUP(B27,'TUNE NZ50-4'!$C$1:$AD$2,2,FALSE),FALSE),0))</f>
        <v>2825.6985236761798</v>
      </c>
      <c r="E27" t="s">
        <v>8</v>
      </c>
      <c r="F27" t="s">
        <v>11</v>
      </c>
    </row>
    <row r="28" spans="1:6" x14ac:dyDescent="0.25">
      <c r="A28" t="s">
        <v>6</v>
      </c>
      <c r="B28">
        <v>2018</v>
      </c>
      <c r="C28" t="s">
        <v>12</v>
      </c>
      <c r="D28">
        <f>PASTRA_DEM_Demand!D28*(1+_xlfn.IFNA(VLOOKUP(RIGHT(C28,2),'TUNE NZ50-4'!B:AD,HLOOKUP(B28,'TUNE NZ50-4'!$C$1:$AD$2,2,FALSE),FALSE),0))</f>
        <v>2796.5272142048102</v>
      </c>
      <c r="E28" t="s">
        <v>8</v>
      </c>
      <c r="F28" t="s">
        <v>13</v>
      </c>
    </row>
    <row r="29" spans="1:6" x14ac:dyDescent="0.25">
      <c r="A29" t="s">
        <v>6</v>
      </c>
      <c r="B29">
        <v>2018</v>
      </c>
      <c r="C29" t="s">
        <v>14</v>
      </c>
      <c r="D29">
        <f>PASTRA_DEM_Demand!D29*(1+_xlfn.IFNA(VLOOKUP(RIGHT(C29,2),'TUNE NZ50-4'!B:AD,HLOOKUP(B29,'TUNE NZ50-4'!$C$1:$AD$2,2,FALSE),FALSE),0))</f>
        <v>2658.5212985420999</v>
      </c>
      <c r="E29" t="s">
        <v>8</v>
      </c>
      <c r="F29" t="s">
        <v>15</v>
      </c>
    </row>
    <row r="30" spans="1:6" x14ac:dyDescent="0.25">
      <c r="A30" t="s">
        <v>6</v>
      </c>
      <c r="B30">
        <v>2018</v>
      </c>
      <c r="C30" t="s">
        <v>16</v>
      </c>
      <c r="D30">
        <f>PASTRA_DEM_Demand!D30*(1+_xlfn.IFNA(VLOOKUP(RIGHT(C30,2),'TUNE NZ50-4'!B:AD,HLOOKUP(B30,'TUNE NZ50-4'!$C$1:$AD$2,2,FALSE),FALSE),0))</f>
        <v>663.96026150893999</v>
      </c>
      <c r="E30" t="s">
        <v>8</v>
      </c>
      <c r="F30" t="s">
        <v>17</v>
      </c>
    </row>
    <row r="31" spans="1:6" x14ac:dyDescent="0.25">
      <c r="A31" t="s">
        <v>6</v>
      </c>
      <c r="B31">
        <v>2018</v>
      </c>
      <c r="C31" t="s">
        <v>18</v>
      </c>
      <c r="D31">
        <f>PASTRA_DEM_Demand!D31*(1+_xlfn.IFNA(VLOOKUP(RIGHT(C31,2),'TUNE NZ50-4'!B:AD,HLOOKUP(B31,'TUNE NZ50-4'!$C$1:$AD$2,2,FALSE),FALSE),0))</f>
        <v>657.10581822602103</v>
      </c>
      <c r="E31" t="s">
        <v>8</v>
      </c>
      <c r="F31" t="s">
        <v>19</v>
      </c>
    </row>
    <row r="32" spans="1:6" x14ac:dyDescent="0.25">
      <c r="A32" t="s">
        <v>6</v>
      </c>
      <c r="B32">
        <v>2018</v>
      </c>
      <c r="C32" t="s">
        <v>20</v>
      </c>
      <c r="D32">
        <f>PASTRA_DEM_Demand!D32*(1+_xlfn.IFNA(VLOOKUP(RIGHT(C32,2),'TUNE NZ50-4'!B:AD,HLOOKUP(B32,'TUNE NZ50-4'!$C$1:$AD$2,2,FALSE),FALSE),0))</f>
        <v>3152.21708625479</v>
      </c>
      <c r="E32" t="s">
        <v>8</v>
      </c>
      <c r="F32" t="s">
        <v>21</v>
      </c>
    </row>
    <row r="33" spans="1:6" x14ac:dyDescent="0.25">
      <c r="A33" t="s">
        <v>6</v>
      </c>
      <c r="B33">
        <v>2018</v>
      </c>
      <c r="C33" t="s">
        <v>22</v>
      </c>
      <c r="D33">
        <f>PASTRA_DEM_Demand!D33*(1+_xlfn.IFNA(VLOOKUP(RIGHT(C33,2),'TUNE NZ50-4'!B:AD,HLOOKUP(B33,'TUNE NZ50-4'!$C$1:$AD$2,2,FALSE),FALSE),0))</f>
        <v>2064.71472238465</v>
      </c>
      <c r="E33" t="s">
        <v>8</v>
      </c>
      <c r="F33" t="s">
        <v>23</v>
      </c>
    </row>
    <row r="34" spans="1:6" x14ac:dyDescent="0.25">
      <c r="A34" t="s">
        <v>6</v>
      </c>
      <c r="B34">
        <v>2018</v>
      </c>
      <c r="C34" t="s">
        <v>24</v>
      </c>
      <c r="D34">
        <f>PASTRA_DEM_Demand!D34*(1+_xlfn.IFNA(VLOOKUP(RIGHT(C34,2),'TUNE NZ50-4'!B:AD,HLOOKUP(B34,'TUNE NZ50-4'!$C$1:$AD$2,2,FALSE),FALSE),0))</f>
        <v>2043.3994859459101</v>
      </c>
      <c r="E34" t="s">
        <v>8</v>
      </c>
      <c r="F34" t="s">
        <v>25</v>
      </c>
    </row>
    <row r="35" spans="1:6" x14ac:dyDescent="0.25">
      <c r="A35" t="s">
        <v>6</v>
      </c>
      <c r="B35">
        <v>2018</v>
      </c>
      <c r="C35" t="s">
        <v>26</v>
      </c>
      <c r="D35">
        <f>PASTRA_DEM_Demand!D35*(1+_xlfn.IFNA(VLOOKUP(RIGHT(C35,2),'TUNE NZ50-4'!B:AD,HLOOKUP(B35,'TUNE NZ50-4'!$C$1:$AD$2,2,FALSE),FALSE),0))</f>
        <v>1521.00199705008</v>
      </c>
      <c r="E35" t="s">
        <v>8</v>
      </c>
      <c r="F35" t="s">
        <v>27</v>
      </c>
    </row>
    <row r="36" spans="1:6" x14ac:dyDescent="0.25">
      <c r="A36" t="s">
        <v>6</v>
      </c>
      <c r="B36">
        <v>2018</v>
      </c>
      <c r="C36" t="s">
        <v>28</v>
      </c>
      <c r="D36">
        <f>PASTRA_DEM_Demand!D36*(1+_xlfn.IFNA(VLOOKUP(RIGHT(C36,2),'TUNE NZ50-4'!B:AD,HLOOKUP(B36,'TUNE NZ50-4'!$C$1:$AD$2,2,FALSE),FALSE),0))</f>
        <v>996.26235444875294</v>
      </c>
      <c r="E36" t="s">
        <v>8</v>
      </c>
      <c r="F36" t="s">
        <v>29</v>
      </c>
    </row>
    <row r="37" spans="1:6" x14ac:dyDescent="0.25">
      <c r="A37" t="s">
        <v>6</v>
      </c>
      <c r="B37">
        <v>2018</v>
      </c>
      <c r="C37" t="s">
        <v>30</v>
      </c>
      <c r="D37">
        <f>PASTRA_DEM_Demand!D37*(1+_xlfn.IFNA(VLOOKUP(RIGHT(C37,2),'TUNE NZ50-4'!B:AD,HLOOKUP(B37,'TUNE NZ50-4'!$C$1:$AD$2,2,FALSE),FALSE),0))</f>
        <v>985.97736572373901</v>
      </c>
      <c r="E37" t="s">
        <v>8</v>
      </c>
      <c r="F37" t="s">
        <v>31</v>
      </c>
    </row>
    <row r="38" spans="1:6" x14ac:dyDescent="0.25">
      <c r="A38" t="s">
        <v>6</v>
      </c>
      <c r="B38">
        <v>2019</v>
      </c>
      <c r="C38" t="s">
        <v>7</v>
      </c>
      <c r="D38">
        <f>PASTRA_DEM_Demand!D38*(1+_xlfn.IFNA(VLOOKUP(RIGHT(C38,2),'TUNE NZ50-4'!B:AD,HLOOKUP(B38,'TUNE NZ50-4'!$C$1:$AD$2,2,FALSE),FALSE),0))</f>
        <v>6729.7006691489196</v>
      </c>
      <c r="E38" t="s">
        <v>8</v>
      </c>
      <c r="F38" t="s">
        <v>9</v>
      </c>
    </row>
    <row r="39" spans="1:6" x14ac:dyDescent="0.25">
      <c r="A39" t="s">
        <v>6</v>
      </c>
      <c r="B39">
        <v>2019</v>
      </c>
      <c r="C39" t="s">
        <v>10</v>
      </c>
      <c r="D39">
        <f>PASTRA_DEM_Demand!D39*(1+_xlfn.IFNA(VLOOKUP(RIGHT(C39,2),'TUNE NZ50-4'!B:AD,HLOOKUP(B39,'TUNE NZ50-4'!$C$1:$AD$2,2,FALSE),FALSE),0))</f>
        <v>2856.2386145109899</v>
      </c>
      <c r="E39" t="s">
        <v>8</v>
      </c>
      <c r="F39" t="s">
        <v>11</v>
      </c>
    </row>
    <row r="40" spans="1:6" x14ac:dyDescent="0.25">
      <c r="A40" t="s">
        <v>6</v>
      </c>
      <c r="B40">
        <v>2019</v>
      </c>
      <c r="C40" t="s">
        <v>12</v>
      </c>
      <c r="D40">
        <f>PASTRA_DEM_Demand!D40*(1+_xlfn.IFNA(VLOOKUP(RIGHT(C40,2),'TUNE NZ50-4'!B:AD,HLOOKUP(B40,'TUNE NZ50-4'!$C$1:$AD$2,2,FALSE),FALSE),0))</f>
        <v>2826.7520221339801</v>
      </c>
      <c r="E40" t="s">
        <v>8</v>
      </c>
      <c r="F40" t="s">
        <v>13</v>
      </c>
    </row>
    <row r="41" spans="1:6" x14ac:dyDescent="0.25">
      <c r="A41" t="s">
        <v>6</v>
      </c>
      <c r="B41">
        <v>2019</v>
      </c>
      <c r="C41" t="s">
        <v>14</v>
      </c>
      <c r="D41">
        <f>PASTRA_DEM_Demand!D41*(1+_xlfn.IFNA(VLOOKUP(RIGHT(C41,2),'TUNE NZ50-4'!B:AD,HLOOKUP(B41,'TUNE NZ50-4'!$C$1:$AD$2,2,FALSE),FALSE),0))</f>
        <v>2661.81731034311</v>
      </c>
      <c r="E41" t="s">
        <v>8</v>
      </c>
      <c r="F41" t="s">
        <v>15</v>
      </c>
    </row>
    <row r="42" spans="1:6" x14ac:dyDescent="0.25">
      <c r="A42" t="s">
        <v>6</v>
      </c>
      <c r="B42">
        <v>2019</v>
      </c>
      <c r="C42" t="s">
        <v>16</v>
      </c>
      <c r="D42">
        <f>PASTRA_DEM_Demand!D42*(1+_xlfn.IFNA(VLOOKUP(RIGHT(C42,2),'TUNE NZ50-4'!B:AD,HLOOKUP(B42,'TUNE NZ50-4'!$C$1:$AD$2,2,FALSE),FALSE),0))</f>
        <v>671.136330196838</v>
      </c>
      <c r="E42" t="s">
        <v>8</v>
      </c>
      <c r="F42" t="s">
        <v>17</v>
      </c>
    </row>
    <row r="43" spans="1:6" x14ac:dyDescent="0.25">
      <c r="A43" t="s">
        <v>6</v>
      </c>
      <c r="B43">
        <v>2019</v>
      </c>
      <c r="C43" t="s">
        <v>18</v>
      </c>
      <c r="D43">
        <f>PASTRA_DEM_Demand!D43*(1+_xlfn.IFNA(VLOOKUP(RIGHT(C43,2),'TUNE NZ50-4'!B:AD,HLOOKUP(B43,'TUNE NZ50-4'!$C$1:$AD$2,2,FALSE),FALSE),0))</f>
        <v>664.20780423357303</v>
      </c>
      <c r="E43" t="s">
        <v>8</v>
      </c>
      <c r="F43" t="s">
        <v>19</v>
      </c>
    </row>
    <row r="44" spans="1:6" x14ac:dyDescent="0.25">
      <c r="A44" t="s">
        <v>6</v>
      </c>
      <c r="B44">
        <v>2019</v>
      </c>
      <c r="C44" t="s">
        <v>20</v>
      </c>
      <c r="D44">
        <f>PASTRA_DEM_Demand!D44*(1+_xlfn.IFNA(VLOOKUP(RIGHT(C44,2),'TUNE NZ50-4'!B:AD,HLOOKUP(B44,'TUNE NZ50-4'!$C$1:$AD$2,2,FALSE),FALSE),0))</f>
        <v>3156.1251778398901</v>
      </c>
      <c r="E44" t="s">
        <v>8</v>
      </c>
      <c r="F44" t="s">
        <v>21</v>
      </c>
    </row>
    <row r="45" spans="1:6" x14ac:dyDescent="0.25">
      <c r="A45" t="s">
        <v>6</v>
      </c>
      <c r="B45">
        <v>2019</v>
      </c>
      <c r="C45" t="s">
        <v>22</v>
      </c>
      <c r="D45">
        <f>PASTRA_DEM_Demand!D45*(1+_xlfn.IFNA(VLOOKUP(RIGHT(C45,2),'TUNE NZ50-4'!B:AD,HLOOKUP(B45,'TUNE NZ50-4'!$C$1:$AD$2,2,FALSE),FALSE),0))</f>
        <v>2087.0301161328798</v>
      </c>
      <c r="E45" t="s">
        <v>8</v>
      </c>
      <c r="F45" t="s">
        <v>23</v>
      </c>
    </row>
    <row r="46" spans="1:6" x14ac:dyDescent="0.25">
      <c r="A46" t="s">
        <v>6</v>
      </c>
      <c r="B46">
        <v>2019</v>
      </c>
      <c r="C46" t="s">
        <v>24</v>
      </c>
      <c r="D46">
        <f>PASTRA_DEM_Demand!D46*(1+_xlfn.IFNA(VLOOKUP(RIGHT(C46,2),'TUNE NZ50-4'!B:AD,HLOOKUP(B46,'TUNE NZ50-4'!$C$1:$AD$2,2,FALSE),FALSE),0))</f>
        <v>2065.4845050623198</v>
      </c>
      <c r="E46" t="s">
        <v>8</v>
      </c>
      <c r="F46" t="s">
        <v>25</v>
      </c>
    </row>
    <row r="47" spans="1:6" x14ac:dyDescent="0.25">
      <c r="A47" t="s">
        <v>6</v>
      </c>
      <c r="B47">
        <v>2019</v>
      </c>
      <c r="C47" t="s">
        <v>26</v>
      </c>
      <c r="D47">
        <f>PASTRA_DEM_Demand!D47*(1+_xlfn.IFNA(VLOOKUP(RIGHT(C47,2),'TUNE NZ50-4'!B:AD,HLOOKUP(B47,'TUNE NZ50-4'!$C$1:$AD$2,2,FALSE),FALSE),0))</f>
        <v>1522.8877222215899</v>
      </c>
      <c r="E47" t="s">
        <v>8</v>
      </c>
      <c r="F47" t="s">
        <v>27</v>
      </c>
    </row>
    <row r="48" spans="1:6" x14ac:dyDescent="0.25">
      <c r="A48" t="s">
        <v>6</v>
      </c>
      <c r="B48">
        <v>2019</v>
      </c>
      <c r="C48" t="s">
        <v>28</v>
      </c>
      <c r="D48">
        <f>PASTRA_DEM_Demand!D48*(1+_xlfn.IFNA(VLOOKUP(RIGHT(C48,2),'TUNE NZ50-4'!B:AD,HLOOKUP(B48,'TUNE NZ50-4'!$C$1:$AD$2,2,FALSE),FALSE),0))</f>
        <v>1007.0299372411901</v>
      </c>
      <c r="E48" t="s">
        <v>8</v>
      </c>
      <c r="F48" t="s">
        <v>29</v>
      </c>
    </row>
    <row r="49" spans="1:6" x14ac:dyDescent="0.25">
      <c r="A49" t="s">
        <v>6</v>
      </c>
      <c r="B49">
        <v>2019</v>
      </c>
      <c r="C49" t="s">
        <v>30</v>
      </c>
      <c r="D49">
        <f>PASTRA_DEM_Demand!D49*(1+_xlfn.IFNA(VLOOKUP(RIGHT(C49,2),'TUNE NZ50-4'!B:AD,HLOOKUP(B49,'TUNE NZ50-4'!$C$1:$AD$2,2,FALSE),FALSE),0))</f>
        <v>996.63378857209796</v>
      </c>
      <c r="E49" t="s">
        <v>8</v>
      </c>
      <c r="F49" t="s">
        <v>31</v>
      </c>
    </row>
    <row r="50" spans="1:6" x14ac:dyDescent="0.25">
      <c r="A50" t="s">
        <v>6</v>
      </c>
      <c r="B50">
        <v>2020</v>
      </c>
      <c r="C50" t="s">
        <v>7</v>
      </c>
      <c r="D50">
        <f>PASTRA_DEM_Demand!D50*(1+_xlfn.IFNA(VLOOKUP(RIGHT(C50,2),'TUNE NZ50-4'!B:AD,HLOOKUP(B50,'TUNE NZ50-4'!$C$1:$AD$2,2,FALSE),FALSE),0))</f>
        <v>6738.8806222850899</v>
      </c>
      <c r="E50" t="s">
        <v>8</v>
      </c>
      <c r="F50" t="s">
        <v>9</v>
      </c>
    </row>
    <row r="51" spans="1:6" x14ac:dyDescent="0.25">
      <c r="A51" t="s">
        <v>6</v>
      </c>
      <c r="B51">
        <v>2020</v>
      </c>
      <c r="C51" t="s">
        <v>10</v>
      </c>
      <c r="D51">
        <f>PASTRA_DEM_Demand!D51*(1+_xlfn.IFNA(VLOOKUP(RIGHT(C51,2),'TUNE NZ50-4'!B:AD,HLOOKUP(B51,'TUNE NZ50-4'!$C$1:$AD$2,2,FALSE),FALSE),0))</f>
        <v>2886.0013728988001</v>
      </c>
      <c r="E51" t="s">
        <v>8</v>
      </c>
      <c r="F51" t="s">
        <v>11</v>
      </c>
    </row>
    <row r="52" spans="1:6" x14ac:dyDescent="0.25">
      <c r="A52" t="s">
        <v>6</v>
      </c>
      <c r="B52">
        <v>2020</v>
      </c>
      <c r="C52" t="s">
        <v>12</v>
      </c>
      <c r="D52">
        <f>PASTRA_DEM_Demand!D52*(1+_xlfn.IFNA(VLOOKUP(RIGHT(C52,2),'TUNE NZ50-4'!B:AD,HLOOKUP(B52,'TUNE NZ50-4'!$C$1:$AD$2,2,FALSE),FALSE),0))</f>
        <v>2856.2075224656301</v>
      </c>
      <c r="E52" t="s">
        <v>8</v>
      </c>
      <c r="F52" t="s">
        <v>13</v>
      </c>
    </row>
    <row r="53" spans="1:6" x14ac:dyDescent="0.25">
      <c r="A53" t="s">
        <v>6</v>
      </c>
      <c r="B53">
        <v>2020</v>
      </c>
      <c r="C53" t="s">
        <v>14</v>
      </c>
      <c r="D53">
        <f>PASTRA_DEM_Demand!D53*(1+_xlfn.IFNA(VLOOKUP(RIGHT(C53,2),'TUNE NZ50-4'!B:AD,HLOOKUP(B53,'TUNE NZ50-4'!$C$1:$AD$2,2,FALSE),FALSE),0))</f>
        <v>2665.44828285843</v>
      </c>
      <c r="E53" t="s">
        <v>8</v>
      </c>
      <c r="F53" t="s">
        <v>15</v>
      </c>
    </row>
    <row r="54" spans="1:6" x14ac:dyDescent="0.25">
      <c r="A54" t="s">
        <v>6</v>
      </c>
      <c r="B54">
        <v>2020</v>
      </c>
      <c r="C54" t="s">
        <v>16</v>
      </c>
      <c r="D54">
        <f>PASTRA_DEM_Demand!D54*(1+_xlfn.IFNA(VLOOKUP(RIGHT(C54,2),'TUNE NZ50-4'!B:AD,HLOOKUP(B54,'TUNE NZ50-4'!$C$1:$AD$2,2,FALSE),FALSE),0))</f>
        <v>678.12974746227496</v>
      </c>
      <c r="E54" t="s">
        <v>8</v>
      </c>
      <c r="F54" t="s">
        <v>17</v>
      </c>
    </row>
    <row r="55" spans="1:6" x14ac:dyDescent="0.25">
      <c r="A55" t="s">
        <v>6</v>
      </c>
      <c r="B55">
        <v>2020</v>
      </c>
      <c r="C55" t="s">
        <v>18</v>
      </c>
      <c r="D55">
        <f>PASTRA_DEM_Demand!D55*(1+_xlfn.IFNA(VLOOKUP(RIGHT(C55,2),'TUNE NZ50-4'!B:AD,HLOOKUP(B55,'TUNE NZ50-4'!$C$1:$AD$2,2,FALSE),FALSE),0))</f>
        <v>671.12902443424696</v>
      </c>
      <c r="E55" t="s">
        <v>8</v>
      </c>
      <c r="F55" t="s">
        <v>19</v>
      </c>
    </row>
    <row r="56" spans="1:6" x14ac:dyDescent="0.25">
      <c r="A56" t="s">
        <v>6</v>
      </c>
      <c r="B56">
        <v>2020</v>
      </c>
      <c r="C56" t="s">
        <v>20</v>
      </c>
      <c r="D56">
        <f>PASTRA_DEM_Demand!D56*(1+_xlfn.IFNA(VLOOKUP(RIGHT(C56,2),'TUNE NZ50-4'!B:AD,HLOOKUP(B56,'TUNE NZ50-4'!$C$1:$AD$2,2,FALSE),FALSE),0))</f>
        <v>3160.4304334001099</v>
      </c>
      <c r="E56" t="s">
        <v>8</v>
      </c>
      <c r="F56" t="s">
        <v>21</v>
      </c>
    </row>
    <row r="57" spans="1:6" x14ac:dyDescent="0.25">
      <c r="A57" t="s">
        <v>6</v>
      </c>
      <c r="B57">
        <v>2020</v>
      </c>
      <c r="C57" t="s">
        <v>22</v>
      </c>
      <c r="D57">
        <f>PASTRA_DEM_Demand!D57*(1+_xlfn.IFNA(VLOOKUP(RIGHT(C57,2),'TUNE NZ50-4'!B:AD,HLOOKUP(B57,'TUNE NZ50-4'!$C$1:$AD$2,2,FALSE),FALSE),0))</f>
        <v>2108.7775194411902</v>
      </c>
      <c r="E57" t="s">
        <v>8</v>
      </c>
      <c r="F57" t="s">
        <v>23</v>
      </c>
    </row>
    <row r="58" spans="1:6" x14ac:dyDescent="0.25">
      <c r="A58" t="s">
        <v>6</v>
      </c>
      <c r="B58">
        <v>2020</v>
      </c>
      <c r="C58" t="s">
        <v>24</v>
      </c>
      <c r="D58">
        <f>PASTRA_DEM_Demand!D58*(1+_xlfn.IFNA(VLOOKUP(RIGHT(C58,2),'TUNE NZ50-4'!B:AD,HLOOKUP(B58,'TUNE NZ50-4'!$C$1:$AD$2,2,FALSE),FALSE),0))</f>
        <v>2087.0073974304901</v>
      </c>
      <c r="E58" t="s">
        <v>8</v>
      </c>
      <c r="F58" t="s">
        <v>25</v>
      </c>
    </row>
    <row r="59" spans="1:6" x14ac:dyDescent="0.25">
      <c r="A59" t="s">
        <v>6</v>
      </c>
      <c r="B59">
        <v>2020</v>
      </c>
      <c r="C59" t="s">
        <v>26</v>
      </c>
      <c r="D59">
        <f>PASTRA_DEM_Demand!D59*(1+_xlfn.IFNA(VLOOKUP(RIGHT(C59,2),'TUNE NZ50-4'!B:AD,HLOOKUP(B59,'TUNE NZ50-4'!$C$1:$AD$2,2,FALSE),FALSE),0))</f>
        <v>1524.9650862246799</v>
      </c>
      <c r="E59" t="s">
        <v>8</v>
      </c>
      <c r="F59" t="s">
        <v>27</v>
      </c>
    </row>
    <row r="60" spans="1:6" x14ac:dyDescent="0.25">
      <c r="A60" t="s">
        <v>6</v>
      </c>
      <c r="B60">
        <v>2020</v>
      </c>
      <c r="C60" t="s">
        <v>28</v>
      </c>
      <c r="D60">
        <f>PASTRA_DEM_Demand!D60*(1+_xlfn.IFNA(VLOOKUP(RIGHT(C60,2),'TUNE NZ50-4'!B:AD,HLOOKUP(B60,'TUNE NZ50-4'!$C$1:$AD$2,2,FALSE),FALSE),0))</f>
        <v>1017.52345433011</v>
      </c>
      <c r="E60" t="s">
        <v>8</v>
      </c>
      <c r="F60" t="s">
        <v>29</v>
      </c>
    </row>
    <row r="61" spans="1:6" x14ac:dyDescent="0.25">
      <c r="A61" t="s">
        <v>6</v>
      </c>
      <c r="B61">
        <v>2020</v>
      </c>
      <c r="C61" t="s">
        <v>30</v>
      </c>
      <c r="D61">
        <f>PASTRA_DEM_Demand!D61*(1+_xlfn.IFNA(VLOOKUP(RIGHT(C61,2),'TUNE NZ50-4'!B:AD,HLOOKUP(B61,'TUNE NZ50-4'!$C$1:$AD$2,2,FALSE),FALSE),0))</f>
        <v>1007.01897505466</v>
      </c>
      <c r="E61" t="s">
        <v>8</v>
      </c>
      <c r="F61" t="s">
        <v>31</v>
      </c>
    </row>
    <row r="62" spans="1:6" x14ac:dyDescent="0.25">
      <c r="A62" t="s">
        <v>6</v>
      </c>
      <c r="B62">
        <v>2021</v>
      </c>
      <c r="C62" t="s">
        <v>7</v>
      </c>
      <c r="D62">
        <f>PASTRA_DEM_Demand!D62*(1+_xlfn.IFNA(VLOOKUP(RIGHT(C62,2),'TUNE NZ50-4'!B:AD,HLOOKUP(B62,'TUNE NZ50-4'!$C$1:$AD$2,2,FALSE),FALSE),0))</f>
        <v>6749.9868020575695</v>
      </c>
      <c r="E62" t="s">
        <v>8</v>
      </c>
      <c r="F62" t="s">
        <v>9</v>
      </c>
    </row>
    <row r="63" spans="1:6" x14ac:dyDescent="0.25">
      <c r="A63" t="s">
        <v>6</v>
      </c>
      <c r="B63">
        <v>2021</v>
      </c>
      <c r="C63" t="s">
        <v>10</v>
      </c>
      <c r="D63">
        <f>PASTRA_DEM_Demand!D63*(1+_xlfn.IFNA(VLOOKUP(RIGHT(C63,2),'TUNE NZ50-4'!B:AD,HLOOKUP(B63,'TUNE NZ50-4'!$C$1:$AD$2,2,FALSE),FALSE),0))</f>
        <v>2915.2655037178502</v>
      </c>
      <c r="E63" t="s">
        <v>8</v>
      </c>
      <c r="F63" t="s">
        <v>11</v>
      </c>
    </row>
    <row r="64" spans="1:6" x14ac:dyDescent="0.25">
      <c r="A64" t="s">
        <v>6</v>
      </c>
      <c r="B64">
        <v>2021</v>
      </c>
      <c r="C64" t="s">
        <v>12</v>
      </c>
      <c r="D64">
        <f>PASTRA_DEM_Demand!D64*(1+_xlfn.IFNA(VLOOKUP(RIGHT(C64,2),'TUNE NZ50-4'!B:AD,HLOOKUP(B64,'TUNE NZ50-4'!$C$1:$AD$2,2,FALSE),FALSE),0))</f>
        <v>2885.16954284743</v>
      </c>
      <c r="E64" t="s">
        <v>8</v>
      </c>
      <c r="F64" t="s">
        <v>13</v>
      </c>
    </row>
    <row r="65" spans="1:6" x14ac:dyDescent="0.25">
      <c r="A65" t="s">
        <v>6</v>
      </c>
      <c r="B65">
        <v>2021</v>
      </c>
      <c r="C65" t="s">
        <v>14</v>
      </c>
      <c r="D65">
        <f>PASTRA_DEM_Demand!D65*(1+_xlfn.IFNA(VLOOKUP(RIGHT(C65,2),'TUNE NZ50-4'!B:AD,HLOOKUP(B65,'TUNE NZ50-4'!$C$1:$AD$2,2,FALSE),FALSE),0))</f>
        <v>2669.8411411776201</v>
      </c>
      <c r="E65" t="s">
        <v>8</v>
      </c>
      <c r="F65" t="s">
        <v>15</v>
      </c>
    </row>
    <row r="66" spans="1:6" x14ac:dyDescent="0.25">
      <c r="A66" t="s">
        <v>6</v>
      </c>
      <c r="B66">
        <v>2021</v>
      </c>
      <c r="C66" t="s">
        <v>16</v>
      </c>
      <c r="D66">
        <f>PASTRA_DEM_Demand!D66*(1+_xlfn.IFNA(VLOOKUP(RIGHT(C66,2),'TUNE NZ50-4'!B:AD,HLOOKUP(B66,'TUNE NZ50-4'!$C$1:$AD$2,2,FALSE),FALSE),0))</f>
        <v>685.00600117039198</v>
      </c>
      <c r="E66" t="s">
        <v>8</v>
      </c>
      <c r="F66" t="s">
        <v>17</v>
      </c>
    </row>
    <row r="67" spans="1:6" x14ac:dyDescent="0.25">
      <c r="A67" t="s">
        <v>6</v>
      </c>
      <c r="B67">
        <v>2021</v>
      </c>
      <c r="C67" t="s">
        <v>18</v>
      </c>
      <c r="D67">
        <f>PASTRA_DEM_Demand!D67*(1+_xlfn.IFNA(VLOOKUP(RIGHT(C67,2),'TUNE NZ50-4'!B:AD,HLOOKUP(B67,'TUNE NZ50-4'!$C$1:$AD$2,2,FALSE),FALSE),0))</f>
        <v>677.93429062432494</v>
      </c>
      <c r="E67" t="s">
        <v>8</v>
      </c>
      <c r="F67" t="s">
        <v>19</v>
      </c>
    </row>
    <row r="68" spans="1:6" x14ac:dyDescent="0.25">
      <c r="A68" t="s">
        <v>6</v>
      </c>
      <c r="B68">
        <v>2021</v>
      </c>
      <c r="C68" t="s">
        <v>20</v>
      </c>
      <c r="D68">
        <f>PASTRA_DEM_Demand!D68*(1+_xlfn.IFNA(VLOOKUP(RIGHT(C68,2),'TUNE NZ50-4'!B:AD,HLOOKUP(B68,'TUNE NZ50-4'!$C$1:$AD$2,2,FALSE),FALSE),0))</f>
        <v>3165.63905936028</v>
      </c>
      <c r="E68" t="s">
        <v>8</v>
      </c>
      <c r="F68" t="s">
        <v>21</v>
      </c>
    </row>
    <row r="69" spans="1:6" x14ac:dyDescent="0.25">
      <c r="A69" t="s">
        <v>6</v>
      </c>
      <c r="B69">
        <v>2021</v>
      </c>
      <c r="C69" t="s">
        <v>22</v>
      </c>
      <c r="D69">
        <f>PASTRA_DEM_Demand!D69*(1+_xlfn.IFNA(VLOOKUP(RIGHT(C69,2),'TUNE NZ50-4'!B:AD,HLOOKUP(B69,'TUNE NZ50-4'!$C$1:$AD$2,2,FALSE),FALSE),0))</f>
        <v>2130.16057967696</v>
      </c>
      <c r="E69" t="s">
        <v>8</v>
      </c>
      <c r="F69" t="s">
        <v>23</v>
      </c>
    </row>
    <row r="70" spans="1:6" x14ac:dyDescent="0.25">
      <c r="A70" t="s">
        <v>6</v>
      </c>
      <c r="B70">
        <v>2021</v>
      </c>
      <c r="C70" t="s">
        <v>24</v>
      </c>
      <c r="D70">
        <f>PASTRA_DEM_Demand!D70*(1+_xlfn.IFNA(VLOOKUP(RIGHT(C70,2),'TUNE NZ50-4'!B:AD,HLOOKUP(B70,'TUNE NZ50-4'!$C$1:$AD$2,2,FALSE),FALSE),0))</f>
        <v>2108.1697080489998</v>
      </c>
      <c r="E70" t="s">
        <v>8</v>
      </c>
      <c r="F70" t="s">
        <v>25</v>
      </c>
    </row>
    <row r="71" spans="1:6" x14ac:dyDescent="0.25">
      <c r="A71" t="s">
        <v>6</v>
      </c>
      <c r="B71">
        <v>2021</v>
      </c>
      <c r="C71" t="s">
        <v>26</v>
      </c>
      <c r="D71">
        <f>PASTRA_DEM_Demand!D71*(1+_xlfn.IFNA(VLOOKUP(RIGHT(C71,2),'TUNE NZ50-4'!B:AD,HLOOKUP(B71,'TUNE NZ50-4'!$C$1:$AD$2,2,FALSE),FALSE),0))</f>
        <v>1527.4783428534299</v>
      </c>
      <c r="E71" t="s">
        <v>8</v>
      </c>
      <c r="F71" t="s">
        <v>27</v>
      </c>
    </row>
    <row r="72" spans="1:6" x14ac:dyDescent="0.25">
      <c r="A72" t="s">
        <v>6</v>
      </c>
      <c r="B72">
        <v>2021</v>
      </c>
      <c r="C72" t="s">
        <v>28</v>
      </c>
      <c r="D72">
        <f>PASTRA_DEM_Demand!D72*(1+_xlfn.IFNA(VLOOKUP(RIGHT(C72,2),'TUNE NZ50-4'!B:AD,HLOOKUP(B72,'TUNE NZ50-4'!$C$1:$AD$2,2,FALSE),FALSE),0))</f>
        <v>1027.8411692690499</v>
      </c>
      <c r="E72" t="s">
        <v>8</v>
      </c>
      <c r="F72" t="s">
        <v>29</v>
      </c>
    </row>
    <row r="73" spans="1:6" x14ac:dyDescent="0.25">
      <c r="A73" t="s">
        <v>6</v>
      </c>
      <c r="B73">
        <v>2021</v>
      </c>
      <c r="C73" t="s">
        <v>30</v>
      </c>
      <c r="D73">
        <f>PASTRA_DEM_Demand!D73*(1+_xlfn.IFNA(VLOOKUP(RIGHT(C73,2),'TUNE NZ50-4'!B:AD,HLOOKUP(B73,'TUNE NZ50-4'!$C$1:$AD$2,2,FALSE),FALSE),0))</f>
        <v>1017.23017429385</v>
      </c>
      <c r="E73" t="s">
        <v>8</v>
      </c>
      <c r="F73" t="s">
        <v>31</v>
      </c>
    </row>
    <row r="74" spans="1:6" x14ac:dyDescent="0.25">
      <c r="A74" t="s">
        <v>6</v>
      </c>
      <c r="B74">
        <v>2022</v>
      </c>
      <c r="C74" t="s">
        <v>7</v>
      </c>
      <c r="D74">
        <f>PASTRA_DEM_Demand!D74*(1+_xlfn.IFNA(VLOOKUP(RIGHT(C74,2),'TUNE NZ50-4'!B:AD,HLOOKUP(B74,'TUNE NZ50-4'!$C$1:$AD$2,2,FALSE),FALSE),0))</f>
        <v>6753.0539263891296</v>
      </c>
      <c r="E74" t="s">
        <v>8</v>
      </c>
      <c r="F74" t="s">
        <v>9</v>
      </c>
    </row>
    <row r="75" spans="1:6" x14ac:dyDescent="0.25">
      <c r="A75" t="s">
        <v>6</v>
      </c>
      <c r="B75">
        <v>2022</v>
      </c>
      <c r="C75" t="s">
        <v>10</v>
      </c>
      <c r="D75">
        <f>PASTRA_DEM_Demand!D75*(1+_xlfn.IFNA(VLOOKUP(RIGHT(C75,2),'TUNE NZ50-4'!B:AD,HLOOKUP(B75,'TUNE NZ50-4'!$C$1:$AD$2,2,FALSE),FALSE),0))</f>
        <v>2936.6718767002899</v>
      </c>
      <c r="E75" t="s">
        <v>8</v>
      </c>
      <c r="F75" t="s">
        <v>11</v>
      </c>
    </row>
    <row r="76" spans="1:6" x14ac:dyDescent="0.25">
      <c r="A76" t="s">
        <v>6</v>
      </c>
      <c r="B76">
        <v>2022</v>
      </c>
      <c r="C76" t="s">
        <v>12</v>
      </c>
      <c r="D76">
        <f>PASTRA_DEM_Demand!D76*(1+_xlfn.IFNA(VLOOKUP(RIGHT(C76,2),'TUNE NZ50-4'!B:AD,HLOOKUP(B76,'TUNE NZ50-4'!$C$1:$AD$2,2,FALSE),FALSE),0))</f>
        <v>2906.3549255417302</v>
      </c>
      <c r="E76" t="s">
        <v>8</v>
      </c>
      <c r="F76" t="s">
        <v>13</v>
      </c>
    </row>
    <row r="77" spans="1:6" x14ac:dyDescent="0.25">
      <c r="A77" t="s">
        <v>6</v>
      </c>
      <c r="B77">
        <v>2022</v>
      </c>
      <c r="C77" t="s">
        <v>14</v>
      </c>
      <c r="D77">
        <f>PASTRA_DEM_Demand!D77*(1+_xlfn.IFNA(VLOOKUP(RIGHT(C77,2),'TUNE NZ50-4'!B:AD,HLOOKUP(B77,'TUNE NZ50-4'!$C$1:$AD$2,2,FALSE),FALSE),0))</f>
        <v>2671.0542894348901</v>
      </c>
      <c r="E77" t="s">
        <v>8</v>
      </c>
      <c r="F77" t="s">
        <v>15</v>
      </c>
    </row>
    <row r="78" spans="1:6" x14ac:dyDescent="0.25">
      <c r="A78" t="s">
        <v>6</v>
      </c>
      <c r="B78">
        <v>2022</v>
      </c>
      <c r="C78" t="s">
        <v>16</v>
      </c>
      <c r="D78">
        <f>PASTRA_DEM_Demand!D78*(1+_xlfn.IFNA(VLOOKUP(RIGHT(C78,2),'TUNE NZ50-4'!B:AD,HLOOKUP(B78,'TUNE NZ50-4'!$C$1:$AD$2,2,FALSE),FALSE),0))</f>
        <v>690.03590117008696</v>
      </c>
      <c r="E78" t="s">
        <v>8</v>
      </c>
      <c r="F78" t="s">
        <v>17</v>
      </c>
    </row>
    <row r="79" spans="1:6" x14ac:dyDescent="0.25">
      <c r="A79" t="s">
        <v>6</v>
      </c>
      <c r="B79">
        <v>2022</v>
      </c>
      <c r="C79" t="s">
        <v>18</v>
      </c>
      <c r="D79">
        <f>PASTRA_DEM_Demand!D79*(1+_xlfn.IFNA(VLOOKUP(RIGHT(C79,2),'TUNE NZ50-4'!B:AD,HLOOKUP(B79,'TUNE NZ50-4'!$C$1:$AD$2,2,FALSE),FALSE),0))</f>
        <v>682.91226407620502</v>
      </c>
      <c r="E79" t="s">
        <v>8</v>
      </c>
      <c r="F79" t="s">
        <v>19</v>
      </c>
    </row>
    <row r="80" spans="1:6" x14ac:dyDescent="0.25">
      <c r="A80" t="s">
        <v>6</v>
      </c>
      <c r="B80">
        <v>2022</v>
      </c>
      <c r="C80" t="s">
        <v>20</v>
      </c>
      <c r="D80">
        <f>PASTRA_DEM_Demand!D80*(1+_xlfn.IFNA(VLOOKUP(RIGHT(C80,2),'TUNE NZ50-4'!B:AD,HLOOKUP(B80,'TUNE NZ50-4'!$C$1:$AD$2,2,FALSE),FALSE),0))</f>
        <v>3167.0774930740999</v>
      </c>
      <c r="E80" t="s">
        <v>8</v>
      </c>
      <c r="F80" t="s">
        <v>21</v>
      </c>
    </row>
    <row r="81" spans="1:6" x14ac:dyDescent="0.25">
      <c r="A81" t="s">
        <v>6</v>
      </c>
      <c r="B81">
        <v>2022</v>
      </c>
      <c r="C81" t="s">
        <v>22</v>
      </c>
      <c r="D81">
        <f>PASTRA_DEM_Demand!D81*(1+_xlfn.IFNA(VLOOKUP(RIGHT(C81,2),'TUNE NZ50-4'!B:AD,HLOOKUP(B81,'TUNE NZ50-4'!$C$1:$AD$2,2,FALSE),FALSE),0))</f>
        <v>2145.8020407455601</v>
      </c>
      <c r="E81" t="s">
        <v>8</v>
      </c>
      <c r="F81" t="s">
        <v>23</v>
      </c>
    </row>
    <row r="82" spans="1:6" x14ac:dyDescent="0.25">
      <c r="A82" t="s">
        <v>6</v>
      </c>
      <c r="B82">
        <v>2022</v>
      </c>
      <c r="C82" t="s">
        <v>24</v>
      </c>
      <c r="D82">
        <f>PASTRA_DEM_Demand!D82*(1+_xlfn.IFNA(VLOOKUP(RIGHT(C82,2),'TUNE NZ50-4'!B:AD,HLOOKUP(B82,'TUNE NZ50-4'!$C$1:$AD$2,2,FALSE),FALSE),0))</f>
        <v>2123.6496933275998</v>
      </c>
      <c r="E82" t="s">
        <v>8</v>
      </c>
      <c r="F82" t="s">
        <v>25</v>
      </c>
    </row>
    <row r="83" spans="1:6" x14ac:dyDescent="0.25">
      <c r="A83" t="s">
        <v>6</v>
      </c>
      <c r="B83">
        <v>2022</v>
      </c>
      <c r="C83" t="s">
        <v>26</v>
      </c>
      <c r="D83">
        <f>PASTRA_DEM_Demand!D83*(1+_xlfn.IFNA(VLOOKUP(RIGHT(C83,2),'TUNE NZ50-4'!B:AD,HLOOKUP(B83,'TUNE NZ50-4'!$C$1:$AD$2,2,FALSE),FALSE),0))</f>
        <v>1528.17241324626</v>
      </c>
      <c r="E83" t="s">
        <v>8</v>
      </c>
      <c r="F83" t="s">
        <v>27</v>
      </c>
    </row>
    <row r="84" spans="1:6" x14ac:dyDescent="0.25">
      <c r="A84" t="s">
        <v>6</v>
      </c>
      <c r="B84">
        <v>2022</v>
      </c>
      <c r="C84" t="s">
        <v>28</v>
      </c>
      <c r="D84">
        <f>PASTRA_DEM_Demand!D84*(1+_xlfn.IFNA(VLOOKUP(RIGHT(C84,2),'TUNE NZ50-4'!B:AD,HLOOKUP(B84,'TUNE NZ50-4'!$C$1:$AD$2,2,FALSE),FALSE),0))</f>
        <v>1035.3884583266099</v>
      </c>
      <c r="E84" t="s">
        <v>8</v>
      </c>
      <c r="F84" t="s">
        <v>29</v>
      </c>
    </row>
    <row r="85" spans="1:6" x14ac:dyDescent="0.25">
      <c r="A85" t="s">
        <v>6</v>
      </c>
      <c r="B85">
        <v>2022</v>
      </c>
      <c r="C85" t="s">
        <v>30</v>
      </c>
      <c r="D85">
        <f>PASTRA_DEM_Demand!D85*(1+_xlfn.IFNA(VLOOKUP(RIGHT(C85,2),'TUNE NZ50-4'!B:AD,HLOOKUP(B85,'TUNE NZ50-4'!$C$1:$AD$2,2,FALSE),FALSE),0))</f>
        <v>1024.6995483498899</v>
      </c>
      <c r="E85" t="s">
        <v>8</v>
      </c>
      <c r="F85" t="s">
        <v>31</v>
      </c>
    </row>
    <row r="86" spans="1:6" x14ac:dyDescent="0.25">
      <c r="A86" t="s">
        <v>6</v>
      </c>
      <c r="B86">
        <v>2023</v>
      </c>
      <c r="C86" t="s">
        <v>7</v>
      </c>
      <c r="D86">
        <f>PASTRA_DEM_Demand!D86*(1+_xlfn.IFNA(VLOOKUP(RIGHT(C86,2),'TUNE NZ50-4'!B:AD,HLOOKUP(B86,'TUNE NZ50-4'!$C$1:$AD$2,2,FALSE),FALSE),0))</f>
        <v>6757.5884103611597</v>
      </c>
      <c r="E86" t="s">
        <v>8</v>
      </c>
      <c r="F86" t="s">
        <v>9</v>
      </c>
    </row>
    <row r="87" spans="1:6" x14ac:dyDescent="0.25">
      <c r="A87" t="s">
        <v>6</v>
      </c>
      <c r="B87">
        <v>2023</v>
      </c>
      <c r="C87" t="s">
        <v>10</v>
      </c>
      <c r="D87">
        <f>PASTRA_DEM_Demand!D87*(1+_xlfn.IFNA(VLOOKUP(RIGHT(C87,2),'TUNE NZ50-4'!B:AD,HLOOKUP(B87,'TUNE NZ50-4'!$C$1:$AD$2,2,FALSE),FALSE),0))</f>
        <v>2958.4175907610502</v>
      </c>
      <c r="E87" t="s">
        <v>8</v>
      </c>
      <c r="F87" t="s">
        <v>11</v>
      </c>
    </row>
    <row r="88" spans="1:6" x14ac:dyDescent="0.25">
      <c r="A88" t="s">
        <v>6</v>
      </c>
      <c r="B88">
        <v>2023</v>
      </c>
      <c r="C88" t="s">
        <v>12</v>
      </c>
      <c r="D88">
        <f>PASTRA_DEM_Demand!D88*(1+_xlfn.IFNA(VLOOKUP(RIGHT(C88,2),'TUNE NZ50-4'!B:AD,HLOOKUP(B88,'TUNE NZ50-4'!$C$1:$AD$2,2,FALSE),FALSE),0))</f>
        <v>2927.8761461014301</v>
      </c>
      <c r="E88" t="s">
        <v>8</v>
      </c>
      <c r="F88" t="s">
        <v>13</v>
      </c>
    </row>
    <row r="89" spans="1:6" x14ac:dyDescent="0.25">
      <c r="A89" t="s">
        <v>6</v>
      </c>
      <c r="B89">
        <v>2023</v>
      </c>
      <c r="C89" t="s">
        <v>14</v>
      </c>
      <c r="D89">
        <f>PASTRA_DEM_Demand!D89*(1+_xlfn.IFNA(VLOOKUP(RIGHT(C89,2),'TUNE NZ50-4'!B:AD,HLOOKUP(B89,'TUNE NZ50-4'!$C$1:$AD$2,2,FALSE),FALSE),0))</f>
        <v>2672.8478265509698</v>
      </c>
      <c r="E89" t="s">
        <v>8</v>
      </c>
      <c r="F89" t="s">
        <v>15</v>
      </c>
    </row>
    <row r="90" spans="1:6" x14ac:dyDescent="0.25">
      <c r="A90" t="s">
        <v>6</v>
      </c>
      <c r="B90">
        <v>2023</v>
      </c>
      <c r="C90" t="s">
        <v>16</v>
      </c>
      <c r="D90">
        <f>PASTRA_DEM_Demand!D90*(1+_xlfn.IFNA(VLOOKUP(RIGHT(C90,2),'TUNE NZ50-4'!B:AD,HLOOKUP(B90,'TUNE NZ50-4'!$C$1:$AD$2,2,FALSE),FALSE),0))</f>
        <v>695.14553684902</v>
      </c>
      <c r="E90" t="s">
        <v>8</v>
      </c>
      <c r="F90" t="s">
        <v>17</v>
      </c>
    </row>
    <row r="91" spans="1:6" x14ac:dyDescent="0.25">
      <c r="A91" t="s">
        <v>6</v>
      </c>
      <c r="B91">
        <v>2023</v>
      </c>
      <c r="C91" t="s">
        <v>18</v>
      </c>
      <c r="D91">
        <f>PASTRA_DEM_Demand!D91*(1+_xlfn.IFNA(VLOOKUP(RIGHT(C91,2),'TUNE NZ50-4'!B:AD,HLOOKUP(B91,'TUNE NZ50-4'!$C$1:$AD$2,2,FALSE),FALSE),0))</f>
        <v>687.969150050091</v>
      </c>
      <c r="E91" t="s">
        <v>8</v>
      </c>
      <c r="F91" t="s">
        <v>19</v>
      </c>
    </row>
    <row r="92" spans="1:6" x14ac:dyDescent="0.25">
      <c r="A92" t="s">
        <v>6</v>
      </c>
      <c r="B92">
        <v>2023</v>
      </c>
      <c r="C92" t="s">
        <v>20</v>
      </c>
      <c r="D92">
        <f>PASTRA_DEM_Demand!D92*(1+_xlfn.IFNA(VLOOKUP(RIGHT(C92,2),'TUNE NZ50-4'!B:AD,HLOOKUP(B92,'TUNE NZ50-4'!$C$1:$AD$2,2,FALSE),FALSE),0))</f>
        <v>3169.20409568783</v>
      </c>
      <c r="E92" t="s">
        <v>8</v>
      </c>
      <c r="F92" t="s">
        <v>21</v>
      </c>
    </row>
    <row r="93" spans="1:6" x14ac:dyDescent="0.25">
      <c r="A93" t="s">
        <v>6</v>
      </c>
      <c r="B93">
        <v>2023</v>
      </c>
      <c r="C93" t="s">
        <v>22</v>
      </c>
      <c r="D93">
        <f>PASTRA_DEM_Demand!D93*(1+_xlfn.IFNA(VLOOKUP(RIGHT(C93,2),'TUNE NZ50-4'!B:AD,HLOOKUP(B93,'TUNE NZ50-4'!$C$1:$AD$2,2,FALSE),FALSE),0))</f>
        <v>2161.6914555553199</v>
      </c>
      <c r="E93" t="s">
        <v>8</v>
      </c>
      <c r="F93" t="s">
        <v>23</v>
      </c>
    </row>
    <row r="94" spans="1:6" x14ac:dyDescent="0.25">
      <c r="A94" t="s">
        <v>6</v>
      </c>
      <c r="B94">
        <v>2023</v>
      </c>
      <c r="C94" t="s">
        <v>24</v>
      </c>
      <c r="D94">
        <f>PASTRA_DEM_Demand!D94*(1+_xlfn.IFNA(VLOOKUP(RIGHT(C94,2),'TUNE NZ50-4'!B:AD,HLOOKUP(B94,'TUNE NZ50-4'!$C$1:$AD$2,2,FALSE),FALSE),0))</f>
        <v>2139.3750725784298</v>
      </c>
      <c r="E94" t="s">
        <v>8</v>
      </c>
      <c r="F94" t="s">
        <v>25</v>
      </c>
    </row>
    <row r="95" spans="1:6" x14ac:dyDescent="0.25">
      <c r="A95" t="s">
        <v>6</v>
      </c>
      <c r="B95">
        <v>2023</v>
      </c>
      <c r="C95" t="s">
        <v>26</v>
      </c>
      <c r="D95">
        <f>PASTRA_DEM_Demand!D95*(1+_xlfn.IFNA(VLOOKUP(RIGHT(C95,2),'TUNE NZ50-4'!B:AD,HLOOKUP(B95,'TUNE NZ50-4'!$C$1:$AD$2,2,FALSE),FALSE),0))</f>
        <v>1529.19853763234</v>
      </c>
      <c r="E95" t="s">
        <v>8</v>
      </c>
      <c r="F95" t="s">
        <v>27</v>
      </c>
    </row>
    <row r="96" spans="1:6" x14ac:dyDescent="0.25">
      <c r="A96" t="s">
        <v>6</v>
      </c>
      <c r="B96">
        <v>2023</v>
      </c>
      <c r="C96" t="s">
        <v>28</v>
      </c>
      <c r="D96">
        <f>PASTRA_DEM_Demand!D96*(1+_xlfn.IFNA(VLOOKUP(RIGHT(C96,2),'TUNE NZ50-4'!B:AD,HLOOKUP(B96,'TUNE NZ50-4'!$C$1:$AD$2,2,FALSE),FALSE),0))</f>
        <v>1043.0553895677999</v>
      </c>
      <c r="E96" t="s">
        <v>8</v>
      </c>
      <c r="F96" t="s">
        <v>29</v>
      </c>
    </row>
    <row r="97" spans="1:6" x14ac:dyDescent="0.25">
      <c r="A97" t="s">
        <v>6</v>
      </c>
      <c r="B97">
        <v>2023</v>
      </c>
      <c r="C97" t="s">
        <v>30</v>
      </c>
      <c r="D97">
        <f>PASTRA_DEM_Demand!D97*(1+_xlfn.IFNA(VLOOKUP(RIGHT(C97,2),'TUNE NZ50-4'!B:AD,HLOOKUP(B97,'TUNE NZ50-4'!$C$1:$AD$2,2,FALSE),FALSE),0))</f>
        <v>1032.28732945455</v>
      </c>
      <c r="E97" t="s">
        <v>8</v>
      </c>
      <c r="F97" t="s">
        <v>31</v>
      </c>
    </row>
    <row r="98" spans="1:6" x14ac:dyDescent="0.25">
      <c r="A98" t="s">
        <v>6</v>
      </c>
      <c r="B98">
        <v>2024</v>
      </c>
      <c r="C98" t="s">
        <v>7</v>
      </c>
      <c r="D98">
        <f>PASTRA_DEM_Demand!D98*(1+_xlfn.IFNA(VLOOKUP(RIGHT(C98,2),'TUNE NZ50-4'!B:AD,HLOOKUP(B98,'TUNE NZ50-4'!$C$1:$AD$2,2,FALSE),FALSE),0))</f>
        <v>6450.6423290539451</v>
      </c>
      <c r="E98" t="s">
        <v>8</v>
      </c>
      <c r="F98" t="s">
        <v>9</v>
      </c>
    </row>
    <row r="99" spans="1:6" x14ac:dyDescent="0.25">
      <c r="A99" t="s">
        <v>6</v>
      </c>
      <c r="B99">
        <v>2024</v>
      </c>
      <c r="C99" t="s">
        <v>10</v>
      </c>
      <c r="D99">
        <f>PASTRA_DEM_Demand!D99*(1+_xlfn.IFNA(VLOOKUP(RIGHT(C99,2),'TUNE NZ50-4'!B:AD,HLOOKUP(B99,'TUNE NZ50-4'!$C$1:$AD$2,2,FALSE),FALSE),0))</f>
        <v>2842.0534998193457</v>
      </c>
      <c r="E99" t="s">
        <v>8</v>
      </c>
      <c r="F99" t="s">
        <v>11</v>
      </c>
    </row>
    <row r="100" spans="1:6" x14ac:dyDescent="0.25">
      <c r="A100" t="s">
        <v>6</v>
      </c>
      <c r="B100">
        <v>2024</v>
      </c>
      <c r="C100" t="s">
        <v>12</v>
      </c>
      <c r="D100">
        <f>PASTRA_DEM_Demand!D100*(1+_xlfn.IFNA(VLOOKUP(RIGHT(C100,2),'TUNE NZ50-4'!B:AD,HLOOKUP(B100,'TUNE NZ50-4'!$C$1:$AD$2,2,FALSE),FALSE),0))</f>
        <v>2812.713348531885</v>
      </c>
      <c r="E100" t="s">
        <v>8</v>
      </c>
      <c r="F100" t="s">
        <v>13</v>
      </c>
    </row>
    <row r="101" spans="1:6" x14ac:dyDescent="0.25">
      <c r="A101" t="s">
        <v>6</v>
      </c>
      <c r="B101">
        <v>2024</v>
      </c>
      <c r="C101" t="s">
        <v>14</v>
      </c>
      <c r="D101">
        <f>PASTRA_DEM_Demand!D101*(1+_xlfn.IFNA(VLOOKUP(RIGHT(C101,2),'TUNE NZ50-4'!B:AD,HLOOKUP(B101,'TUNE NZ50-4'!$C$1:$AD$2,2,FALSE),FALSE),0))</f>
        <v>2675.66802954689</v>
      </c>
      <c r="E101" t="s">
        <v>8</v>
      </c>
      <c r="F101" t="s">
        <v>15</v>
      </c>
    </row>
    <row r="102" spans="1:6" x14ac:dyDescent="0.25">
      <c r="A102" t="s">
        <v>6</v>
      </c>
      <c r="B102">
        <v>2024</v>
      </c>
      <c r="C102" t="s">
        <v>16</v>
      </c>
      <c r="D102">
        <f>PASTRA_DEM_Demand!D102*(1+_xlfn.IFNA(VLOOKUP(RIGHT(C102,2),'TUNE NZ50-4'!B:AD,HLOOKUP(B102,'TUNE NZ50-4'!$C$1:$AD$2,2,FALSE),FALSE),0))</f>
        <v>700.31798801205605</v>
      </c>
      <c r="E102" t="s">
        <v>8</v>
      </c>
      <c r="F102" t="s">
        <v>17</v>
      </c>
    </row>
    <row r="103" spans="1:6" x14ac:dyDescent="0.25">
      <c r="A103" t="s">
        <v>6</v>
      </c>
      <c r="B103">
        <v>2024</v>
      </c>
      <c r="C103" t="s">
        <v>18</v>
      </c>
      <c r="D103">
        <f>PASTRA_DEM_Demand!D103*(1+_xlfn.IFNA(VLOOKUP(RIGHT(C103,2),'TUNE NZ50-4'!B:AD,HLOOKUP(B103,'TUNE NZ50-4'!$C$1:$AD$2,2,FALSE),FALSE),0))</f>
        <v>693.08820302774404</v>
      </c>
      <c r="E103" t="s">
        <v>8</v>
      </c>
      <c r="F103" t="s">
        <v>19</v>
      </c>
    </row>
    <row r="104" spans="1:6" x14ac:dyDescent="0.25">
      <c r="A104" t="s">
        <v>6</v>
      </c>
      <c r="B104">
        <v>2024</v>
      </c>
      <c r="C104" t="s">
        <v>20</v>
      </c>
      <c r="D104">
        <f>PASTRA_DEM_Demand!D104*(1+_xlfn.IFNA(VLOOKUP(RIGHT(C104,2),'TUNE NZ50-4'!B:AD,HLOOKUP(B104,'TUNE NZ50-4'!$C$1:$AD$2,2,FALSE),FALSE),0))</f>
        <v>3172.5480192724599</v>
      </c>
      <c r="E104" t="s">
        <v>8</v>
      </c>
      <c r="F104" t="s">
        <v>21</v>
      </c>
    </row>
    <row r="105" spans="1:6" x14ac:dyDescent="0.25">
      <c r="A105" t="s">
        <v>6</v>
      </c>
      <c r="B105">
        <v>2024</v>
      </c>
      <c r="C105" t="s">
        <v>22</v>
      </c>
      <c r="D105">
        <f>PASTRA_DEM_Demand!D105*(1+_xlfn.IFNA(VLOOKUP(RIGHT(C105,2),'TUNE NZ50-4'!B:AD,HLOOKUP(B105,'TUNE NZ50-4'!$C$1:$AD$2,2,FALSE),FALSE),0))</f>
        <v>2177.7762074392199</v>
      </c>
      <c r="E105" t="s">
        <v>8</v>
      </c>
      <c r="F105" t="s">
        <v>23</v>
      </c>
    </row>
    <row r="106" spans="1:6" x14ac:dyDescent="0.25">
      <c r="A106" t="s">
        <v>6</v>
      </c>
      <c r="B106">
        <v>2024</v>
      </c>
      <c r="C106" t="s">
        <v>24</v>
      </c>
      <c r="D106">
        <f>PASTRA_DEM_Demand!D106*(1+_xlfn.IFNA(VLOOKUP(RIGHT(C106,2),'TUNE NZ50-4'!B:AD,HLOOKUP(B106,'TUNE NZ50-4'!$C$1:$AD$2,2,FALSE),FALSE),0))</f>
        <v>2155.29377232652</v>
      </c>
      <c r="E106" t="s">
        <v>8</v>
      </c>
      <c r="F106" t="s">
        <v>25</v>
      </c>
    </row>
    <row r="107" spans="1:6" x14ac:dyDescent="0.25">
      <c r="A107" t="s">
        <v>6</v>
      </c>
      <c r="B107">
        <v>2024</v>
      </c>
      <c r="C107" t="s">
        <v>26</v>
      </c>
      <c r="D107">
        <f>PASTRA_DEM_Demand!D107*(1+_xlfn.IFNA(VLOOKUP(RIGHT(C107,2),'TUNE NZ50-4'!B:AD,HLOOKUP(B107,'TUNE NZ50-4'!$C$1:$AD$2,2,FALSE),FALSE),0))</f>
        <v>1530.81204149678</v>
      </c>
      <c r="E107" t="s">
        <v>8</v>
      </c>
      <c r="F107" t="s">
        <v>27</v>
      </c>
    </row>
    <row r="108" spans="1:6" x14ac:dyDescent="0.25">
      <c r="A108" t="s">
        <v>6</v>
      </c>
      <c r="B108">
        <v>2024</v>
      </c>
      <c r="C108" t="s">
        <v>28</v>
      </c>
      <c r="D108">
        <f>PASTRA_DEM_Demand!D108*(1+_xlfn.IFNA(VLOOKUP(RIGHT(C108,2),'TUNE NZ50-4'!B:AD,HLOOKUP(B108,'TUNE NZ50-4'!$C$1:$AD$2,2,FALSE),FALSE),0))</f>
        <v>1050.81657449511</v>
      </c>
      <c r="E108" t="s">
        <v>8</v>
      </c>
      <c r="F108" t="s">
        <v>29</v>
      </c>
    </row>
    <row r="109" spans="1:6" x14ac:dyDescent="0.25">
      <c r="A109" t="s">
        <v>6</v>
      </c>
      <c r="B109">
        <v>2024</v>
      </c>
      <c r="C109" t="s">
        <v>30</v>
      </c>
      <c r="D109">
        <f>PASTRA_DEM_Demand!D109*(1+_xlfn.IFNA(VLOOKUP(RIGHT(C109,2),'TUNE NZ50-4'!B:AD,HLOOKUP(B109,'TUNE NZ50-4'!$C$1:$AD$2,2,FALSE),FALSE),0))</f>
        <v>1039.9683912103801</v>
      </c>
      <c r="E109" t="s">
        <v>8</v>
      </c>
      <c r="F109" t="s">
        <v>31</v>
      </c>
    </row>
    <row r="110" spans="1:6" x14ac:dyDescent="0.25">
      <c r="A110" t="s">
        <v>6</v>
      </c>
      <c r="B110">
        <v>2025</v>
      </c>
      <c r="C110" t="s">
        <v>7</v>
      </c>
      <c r="D110">
        <f>PASTRA_DEM_Demand!D110*(1+_xlfn.IFNA(VLOOKUP(RIGHT(C110,2),'TUNE NZ50-4'!B:AD,HLOOKUP(B110,'TUNE NZ50-4'!$C$1:$AD$2,2,FALSE),FALSE),0))</f>
        <v>6144.9594309770291</v>
      </c>
      <c r="E110" t="s">
        <v>8</v>
      </c>
      <c r="F110" t="s">
        <v>9</v>
      </c>
    </row>
    <row r="111" spans="1:6" x14ac:dyDescent="0.25">
      <c r="A111" t="s">
        <v>6</v>
      </c>
      <c r="B111">
        <v>2025</v>
      </c>
      <c r="C111" t="s">
        <v>10</v>
      </c>
      <c r="D111">
        <f>PASTRA_DEM_Demand!D111*(1+_xlfn.IFNA(VLOOKUP(RIGHT(C111,2),'TUNE NZ50-4'!B:AD,HLOOKUP(B111,'TUNE NZ50-4'!$C$1:$AD$2,2,FALSE),FALSE),0))</f>
        <v>2723.5611213372631</v>
      </c>
      <c r="E111" t="s">
        <v>8</v>
      </c>
      <c r="F111" t="s">
        <v>11</v>
      </c>
    </row>
    <row r="112" spans="1:6" x14ac:dyDescent="0.25">
      <c r="A112" t="s">
        <v>6</v>
      </c>
      <c r="B112">
        <v>2025</v>
      </c>
      <c r="C112" t="s">
        <v>12</v>
      </c>
      <c r="D112">
        <f>PASTRA_DEM_Demand!D112*(1+_xlfn.IFNA(VLOOKUP(RIGHT(C112,2),'TUNE NZ50-4'!B:AD,HLOOKUP(B112,'TUNE NZ50-4'!$C$1:$AD$2,2,FALSE),FALSE),0))</f>
        <v>2695.4442349571291</v>
      </c>
      <c r="E112" t="s">
        <v>8</v>
      </c>
      <c r="F112" t="s">
        <v>13</v>
      </c>
    </row>
    <row r="113" spans="1:6" x14ac:dyDescent="0.25">
      <c r="A113" t="s">
        <v>6</v>
      </c>
      <c r="B113">
        <v>2025</v>
      </c>
      <c r="C113" t="s">
        <v>14</v>
      </c>
      <c r="D113">
        <f>PASTRA_DEM_Demand!D113*(1+_xlfn.IFNA(VLOOKUP(RIGHT(C113,2),'TUNE NZ50-4'!B:AD,HLOOKUP(B113,'TUNE NZ50-4'!$C$1:$AD$2,2,FALSE),FALSE),0))</f>
        <v>2679.32768840056</v>
      </c>
      <c r="E113" t="s">
        <v>8</v>
      </c>
      <c r="F113" t="s">
        <v>15</v>
      </c>
    </row>
    <row r="114" spans="1:6" x14ac:dyDescent="0.25">
      <c r="A114" t="s">
        <v>6</v>
      </c>
      <c r="B114">
        <v>2025</v>
      </c>
      <c r="C114" t="s">
        <v>16</v>
      </c>
      <c r="D114">
        <f>PASTRA_DEM_Demand!D114*(1+_xlfn.IFNA(VLOOKUP(RIGHT(C114,2),'TUNE NZ50-4'!B:AD,HLOOKUP(B114,'TUNE NZ50-4'!$C$1:$AD$2,2,FALSE),FALSE),0))</f>
        <v>705.46862440254199</v>
      </c>
      <c r="E114" t="s">
        <v>8</v>
      </c>
      <c r="F114" t="s">
        <v>17</v>
      </c>
    </row>
    <row r="115" spans="1:6" x14ac:dyDescent="0.25">
      <c r="A115" t="s">
        <v>6</v>
      </c>
      <c r="B115">
        <v>2025</v>
      </c>
      <c r="C115" t="s">
        <v>18</v>
      </c>
      <c r="D115">
        <f>PASTRA_DEM_Demand!D115*(1+_xlfn.IFNA(VLOOKUP(RIGHT(C115,2),'TUNE NZ50-4'!B:AD,HLOOKUP(B115,'TUNE NZ50-4'!$C$1:$AD$2,2,FALSE),FALSE),0))</f>
        <v>698.18566643927898</v>
      </c>
      <c r="E115" t="s">
        <v>8</v>
      </c>
      <c r="F115" t="s">
        <v>19</v>
      </c>
    </row>
    <row r="116" spans="1:6" x14ac:dyDescent="0.25">
      <c r="A116" t="s">
        <v>6</v>
      </c>
      <c r="B116">
        <v>2025</v>
      </c>
      <c r="C116" t="s">
        <v>20</v>
      </c>
      <c r="D116">
        <f>PASTRA_DEM_Demand!D116*(1+_xlfn.IFNA(VLOOKUP(RIGHT(C116,2),'TUNE NZ50-4'!B:AD,HLOOKUP(B116,'TUNE NZ50-4'!$C$1:$AD$2,2,FALSE),FALSE),0))</f>
        <v>3176.88728831452</v>
      </c>
      <c r="E116" t="s">
        <v>8</v>
      </c>
      <c r="F116" t="s">
        <v>21</v>
      </c>
    </row>
    <row r="117" spans="1:6" x14ac:dyDescent="0.25">
      <c r="A117" t="s">
        <v>6</v>
      </c>
      <c r="B117">
        <v>2025</v>
      </c>
      <c r="C117" t="s">
        <v>22</v>
      </c>
      <c r="D117">
        <f>PASTRA_DEM_Demand!D117*(1+_xlfn.IFNA(VLOOKUP(RIGHT(C117,2),'TUNE NZ50-4'!B:AD,HLOOKUP(B117,'TUNE NZ50-4'!$C$1:$AD$2,2,FALSE),FALSE),0))</f>
        <v>2193.79312200714</v>
      </c>
      <c r="E117" t="s">
        <v>8</v>
      </c>
      <c r="F117" t="s">
        <v>23</v>
      </c>
    </row>
    <row r="118" spans="1:6" x14ac:dyDescent="0.25">
      <c r="A118" t="s">
        <v>6</v>
      </c>
      <c r="B118">
        <v>2025</v>
      </c>
      <c r="C118" t="s">
        <v>24</v>
      </c>
      <c r="D118">
        <f>PASTRA_DEM_Demand!D118*(1+_xlfn.IFNA(VLOOKUP(RIGHT(C118,2),'TUNE NZ50-4'!B:AD,HLOOKUP(B118,'TUNE NZ50-4'!$C$1:$AD$2,2,FALSE),FALSE),0))</f>
        <v>2171.1453350822399</v>
      </c>
      <c r="E118" t="s">
        <v>8</v>
      </c>
      <c r="F118" t="s">
        <v>25</v>
      </c>
    </row>
    <row r="119" spans="1:6" x14ac:dyDescent="0.25">
      <c r="A119" t="s">
        <v>6</v>
      </c>
      <c r="B119">
        <v>2025</v>
      </c>
      <c r="C119" t="s">
        <v>26</v>
      </c>
      <c r="D119">
        <f>PASTRA_DEM_Demand!D119*(1+_xlfn.IFNA(VLOOKUP(RIGHT(C119,2),'TUNE NZ50-4'!B:AD,HLOOKUP(B119,'TUNE NZ50-4'!$C$1:$AD$2,2,FALSE),FALSE),0))</f>
        <v>1532.9058176226299</v>
      </c>
      <c r="E119" t="s">
        <v>8</v>
      </c>
      <c r="F119" t="s">
        <v>27</v>
      </c>
    </row>
    <row r="120" spans="1:6" x14ac:dyDescent="0.25">
      <c r="A120" t="s">
        <v>6</v>
      </c>
      <c r="B120">
        <v>2025</v>
      </c>
      <c r="C120" t="s">
        <v>28</v>
      </c>
      <c r="D120">
        <f>PASTRA_DEM_Demand!D120*(1+_xlfn.IFNA(VLOOKUP(RIGHT(C120,2),'TUNE NZ50-4'!B:AD,HLOOKUP(B120,'TUNE NZ50-4'!$C$1:$AD$2,2,FALSE),FALSE),0))</f>
        <v>1058.54502668536</v>
      </c>
      <c r="E120" t="s">
        <v>8</v>
      </c>
      <c r="F120" t="s">
        <v>29</v>
      </c>
    </row>
    <row r="121" spans="1:6" x14ac:dyDescent="0.25">
      <c r="A121" t="s">
        <v>6</v>
      </c>
      <c r="B121">
        <v>2025</v>
      </c>
      <c r="C121" t="s">
        <v>30</v>
      </c>
      <c r="D121">
        <f>PASTRA_DEM_Demand!D121*(1+_xlfn.IFNA(VLOOKUP(RIGHT(C121,2),'TUNE NZ50-4'!B:AD,HLOOKUP(B121,'TUNE NZ50-4'!$C$1:$AD$2,2,FALSE),FALSE),0))</f>
        <v>1047.6170581479901</v>
      </c>
      <c r="E121" t="s">
        <v>8</v>
      </c>
      <c r="F121" t="s">
        <v>31</v>
      </c>
    </row>
    <row r="122" spans="1:6" x14ac:dyDescent="0.25">
      <c r="A122" t="s">
        <v>6</v>
      </c>
      <c r="B122">
        <v>2026</v>
      </c>
      <c r="C122" t="s">
        <v>7</v>
      </c>
      <c r="D122">
        <f>PASTRA_DEM_Demand!D122*(1+_xlfn.IFNA(VLOOKUP(RIGHT(C122,2),'TUNE NZ50-4'!B:AD,HLOOKUP(B122,'TUNE NZ50-4'!$C$1:$AD$2,2,FALSE),FALSE),0))</f>
        <v>5839.817717232675</v>
      </c>
      <c r="E122" t="s">
        <v>8</v>
      </c>
      <c r="F122" t="s">
        <v>9</v>
      </c>
    </row>
    <row r="123" spans="1:6" x14ac:dyDescent="0.25">
      <c r="A123" t="s">
        <v>6</v>
      </c>
      <c r="B123">
        <v>2026</v>
      </c>
      <c r="C123" t="s">
        <v>10</v>
      </c>
      <c r="D123">
        <f>PASTRA_DEM_Demand!D123*(1+_xlfn.IFNA(VLOOKUP(RIGHT(C123,2),'TUNE NZ50-4'!B:AD,HLOOKUP(B123,'TUNE NZ50-4'!$C$1:$AD$2,2,FALSE),FALSE),0))</f>
        <v>2602.9104000004081</v>
      </c>
      <c r="E123" t="s">
        <v>8</v>
      </c>
      <c r="F123" t="s">
        <v>11</v>
      </c>
    </row>
    <row r="124" spans="1:6" x14ac:dyDescent="0.25">
      <c r="A124" t="s">
        <v>6</v>
      </c>
      <c r="B124">
        <v>2026</v>
      </c>
      <c r="C124" t="s">
        <v>12</v>
      </c>
      <c r="D124">
        <f>PASTRA_DEM_Demand!D124*(1+_xlfn.IFNA(VLOOKUP(RIGHT(C124,2),'TUNE NZ50-4'!B:AD,HLOOKUP(B124,'TUNE NZ50-4'!$C$1:$AD$2,2,FALSE),FALSE),0))</f>
        <v>2576.0390603410478</v>
      </c>
      <c r="E124" t="s">
        <v>8</v>
      </c>
      <c r="F124" t="s">
        <v>13</v>
      </c>
    </row>
    <row r="125" spans="1:6" x14ac:dyDescent="0.25">
      <c r="A125" t="s">
        <v>6</v>
      </c>
      <c r="B125">
        <v>2026</v>
      </c>
      <c r="C125" t="s">
        <v>14</v>
      </c>
      <c r="D125">
        <f>PASTRA_DEM_Demand!D125*(1+_xlfn.IFNA(VLOOKUP(RIGHT(C125,2),'TUNE NZ50-4'!B:AD,HLOOKUP(B125,'TUNE NZ50-4'!$C$1:$AD$2,2,FALSE),FALSE),0))</f>
        <v>2683.6308611652498</v>
      </c>
      <c r="E125" t="s">
        <v>8</v>
      </c>
      <c r="F125" t="s">
        <v>15</v>
      </c>
    </row>
    <row r="126" spans="1:6" x14ac:dyDescent="0.25">
      <c r="A126" t="s">
        <v>6</v>
      </c>
      <c r="B126">
        <v>2026</v>
      </c>
      <c r="C126" t="s">
        <v>16</v>
      </c>
      <c r="D126">
        <f>PASTRA_DEM_Demand!D126*(1+_xlfn.IFNA(VLOOKUP(RIGHT(C126,2),'TUNE NZ50-4'!B:AD,HLOOKUP(B126,'TUNE NZ50-4'!$C$1:$AD$2,2,FALSE),FALSE),0))</f>
        <v>710.58571083017898</v>
      </c>
      <c r="E126" t="s">
        <v>8</v>
      </c>
      <c r="F126" t="s">
        <v>17</v>
      </c>
    </row>
    <row r="127" spans="1:6" x14ac:dyDescent="0.25">
      <c r="A127" t="s">
        <v>6</v>
      </c>
      <c r="B127">
        <v>2026</v>
      </c>
      <c r="C127" t="s">
        <v>18</v>
      </c>
      <c r="D127">
        <f>PASTRA_DEM_Demand!D127*(1+_xlfn.IFNA(VLOOKUP(RIGHT(C127,2),'TUNE NZ50-4'!B:AD,HLOOKUP(B127,'TUNE NZ50-4'!$C$1:$AD$2,2,FALSE),FALSE),0))</f>
        <v>703.24992624350898</v>
      </c>
      <c r="E127" t="s">
        <v>8</v>
      </c>
      <c r="F127" t="s">
        <v>19</v>
      </c>
    </row>
    <row r="128" spans="1:6" x14ac:dyDescent="0.25">
      <c r="A128" t="s">
        <v>6</v>
      </c>
      <c r="B128">
        <v>2026</v>
      </c>
      <c r="C128" t="s">
        <v>20</v>
      </c>
      <c r="D128">
        <f>PASTRA_DEM_Demand!D128*(1+_xlfn.IFNA(VLOOKUP(RIGHT(C128,2),'TUNE NZ50-4'!B:AD,HLOOKUP(B128,'TUNE NZ50-4'!$C$1:$AD$2,2,FALSE),FALSE),0))</f>
        <v>3181.9895738299301</v>
      </c>
      <c r="E128" t="s">
        <v>8</v>
      </c>
      <c r="F128" t="s">
        <v>21</v>
      </c>
    </row>
    <row r="129" spans="1:6" x14ac:dyDescent="0.25">
      <c r="A129" t="s">
        <v>6</v>
      </c>
      <c r="B129">
        <v>2026</v>
      </c>
      <c r="C129" t="s">
        <v>22</v>
      </c>
      <c r="D129">
        <f>PASTRA_DEM_Demand!D129*(1+_xlfn.IFNA(VLOOKUP(RIGHT(C129,2),'TUNE NZ50-4'!B:AD,HLOOKUP(B129,'TUNE NZ50-4'!$C$1:$AD$2,2,FALSE),FALSE),0))</f>
        <v>2209.7057063820698</v>
      </c>
      <c r="E129" t="s">
        <v>8</v>
      </c>
      <c r="F129" t="s">
        <v>23</v>
      </c>
    </row>
    <row r="130" spans="1:6" x14ac:dyDescent="0.25">
      <c r="A130" t="s">
        <v>6</v>
      </c>
      <c r="B130">
        <v>2026</v>
      </c>
      <c r="C130" t="s">
        <v>24</v>
      </c>
      <c r="D130">
        <f>PASTRA_DEM_Demand!D130*(1+_xlfn.IFNA(VLOOKUP(RIGHT(C130,2),'TUNE NZ50-4'!B:AD,HLOOKUP(B130,'TUNE NZ50-4'!$C$1:$AD$2,2,FALSE),FALSE),0))</f>
        <v>2186.8936447054898</v>
      </c>
      <c r="E130" t="s">
        <v>8</v>
      </c>
      <c r="F130" t="s">
        <v>25</v>
      </c>
    </row>
    <row r="131" spans="1:6" x14ac:dyDescent="0.25">
      <c r="A131" t="s">
        <v>6</v>
      </c>
      <c r="B131">
        <v>2026</v>
      </c>
      <c r="C131" t="s">
        <v>26</v>
      </c>
      <c r="D131">
        <f>PASTRA_DEM_Demand!D131*(1+_xlfn.IFNA(VLOOKUP(RIGHT(C131,2),'TUNE NZ50-4'!B:AD,HLOOKUP(B131,'TUNE NZ50-4'!$C$1:$AD$2,2,FALSE),FALSE),0))</f>
        <v>1535.36776305535</v>
      </c>
      <c r="E131" t="s">
        <v>8</v>
      </c>
      <c r="F131" t="s">
        <v>27</v>
      </c>
    </row>
    <row r="132" spans="1:6" x14ac:dyDescent="0.25">
      <c r="A132" t="s">
        <v>6</v>
      </c>
      <c r="B132">
        <v>2026</v>
      </c>
      <c r="C132" t="s">
        <v>28</v>
      </c>
      <c r="D132">
        <f>PASTRA_DEM_Demand!D132*(1+_xlfn.IFNA(VLOOKUP(RIGHT(C132,2),'TUNE NZ50-4'!B:AD,HLOOKUP(B132,'TUNE NZ50-4'!$C$1:$AD$2,2,FALSE),FALSE),0))</f>
        <v>1066.22313766255</v>
      </c>
      <c r="E132" t="s">
        <v>8</v>
      </c>
      <c r="F132" t="s">
        <v>29</v>
      </c>
    </row>
    <row r="133" spans="1:6" x14ac:dyDescent="0.25">
      <c r="A133" t="s">
        <v>6</v>
      </c>
      <c r="B133">
        <v>2026</v>
      </c>
      <c r="C133" t="s">
        <v>30</v>
      </c>
      <c r="D133">
        <f>PASTRA_DEM_Demand!D133*(1+_xlfn.IFNA(VLOOKUP(RIGHT(C133,2),'TUNE NZ50-4'!B:AD,HLOOKUP(B133,'TUNE NZ50-4'!$C$1:$AD$2,2,FALSE),FALSE),0))</f>
        <v>1055.21590357382</v>
      </c>
      <c r="E133" t="s">
        <v>8</v>
      </c>
      <c r="F133" t="s">
        <v>31</v>
      </c>
    </row>
    <row r="134" spans="1:6" x14ac:dyDescent="0.25">
      <c r="A134" t="s">
        <v>6</v>
      </c>
      <c r="B134">
        <v>2027</v>
      </c>
      <c r="C134" t="s">
        <v>7</v>
      </c>
      <c r="D134">
        <f>PASTRA_DEM_Demand!D134*(1+_xlfn.IFNA(VLOOKUP(RIGHT(C134,2),'TUNE NZ50-4'!B:AD,HLOOKUP(B134,'TUNE NZ50-4'!$C$1:$AD$2,2,FALSE),FALSE),0))</f>
        <v>5534.4483072599096</v>
      </c>
      <c r="E134" t="s">
        <v>8</v>
      </c>
      <c r="F134" t="s">
        <v>9</v>
      </c>
    </row>
    <row r="135" spans="1:6" x14ac:dyDescent="0.25">
      <c r="A135" t="s">
        <v>6</v>
      </c>
      <c r="B135">
        <v>2027</v>
      </c>
      <c r="C135" t="s">
        <v>10</v>
      </c>
      <c r="D135">
        <f>PASTRA_DEM_Demand!D135*(1+_xlfn.IFNA(VLOOKUP(RIGHT(C135,2),'TUNE NZ50-4'!B:AD,HLOOKUP(B135,'TUNE NZ50-4'!$C$1:$AD$2,2,FALSE),FALSE),0))</f>
        <v>2480.0955540683158</v>
      </c>
      <c r="E135" t="s">
        <v>8</v>
      </c>
      <c r="F135" t="s">
        <v>11</v>
      </c>
    </row>
    <row r="136" spans="1:6" x14ac:dyDescent="0.25">
      <c r="A136" t="s">
        <v>6</v>
      </c>
      <c r="B136">
        <v>2027</v>
      </c>
      <c r="C136" t="s">
        <v>12</v>
      </c>
      <c r="D136">
        <f>PASTRA_DEM_Demand!D136*(1+_xlfn.IFNA(VLOOKUP(RIGHT(C136,2),'TUNE NZ50-4'!B:AD,HLOOKUP(B136,'TUNE NZ50-4'!$C$1:$AD$2,2,FALSE),FALSE),0))</f>
        <v>2454.4921026314059</v>
      </c>
      <c r="E136" t="s">
        <v>8</v>
      </c>
      <c r="F136" t="s">
        <v>13</v>
      </c>
    </row>
    <row r="137" spans="1:6" x14ac:dyDescent="0.25">
      <c r="A137" t="s">
        <v>6</v>
      </c>
      <c r="B137">
        <v>2027</v>
      </c>
      <c r="C137" t="s">
        <v>14</v>
      </c>
      <c r="D137">
        <f>PASTRA_DEM_Demand!D137*(1+_xlfn.IFNA(VLOOKUP(RIGHT(C137,2),'TUNE NZ50-4'!B:AD,HLOOKUP(B137,'TUNE NZ50-4'!$C$1:$AD$2,2,FALSE),FALSE),0))</f>
        <v>2688.3141449858499</v>
      </c>
      <c r="E137" t="s">
        <v>8</v>
      </c>
      <c r="F137" t="s">
        <v>15</v>
      </c>
    </row>
    <row r="138" spans="1:6" x14ac:dyDescent="0.25">
      <c r="A138" t="s">
        <v>6</v>
      </c>
      <c r="B138">
        <v>2027</v>
      </c>
      <c r="C138" t="s">
        <v>16</v>
      </c>
      <c r="D138">
        <f>PASTRA_DEM_Demand!D138*(1+_xlfn.IFNA(VLOOKUP(RIGHT(C138,2),'TUNE NZ50-4'!B:AD,HLOOKUP(B138,'TUNE NZ50-4'!$C$1:$AD$2,2,FALSE),FALSE),0))</f>
        <v>715.66184009375502</v>
      </c>
      <c r="E138" t="s">
        <v>8</v>
      </c>
      <c r="F138" t="s">
        <v>17</v>
      </c>
    </row>
    <row r="139" spans="1:6" x14ac:dyDescent="0.25">
      <c r="A139" t="s">
        <v>6</v>
      </c>
      <c r="B139">
        <v>2027</v>
      </c>
      <c r="C139" t="s">
        <v>18</v>
      </c>
      <c r="D139">
        <f>PASTRA_DEM_Demand!D139*(1+_xlfn.IFNA(VLOOKUP(RIGHT(C139,2),'TUNE NZ50-4'!B:AD,HLOOKUP(B139,'TUNE NZ50-4'!$C$1:$AD$2,2,FALSE),FALSE),0))</f>
        <v>708.27365170801602</v>
      </c>
      <c r="E139" t="s">
        <v>8</v>
      </c>
      <c r="F139" t="s">
        <v>19</v>
      </c>
    </row>
    <row r="140" spans="1:6" x14ac:dyDescent="0.25">
      <c r="A140" t="s">
        <v>6</v>
      </c>
      <c r="B140">
        <v>2027</v>
      </c>
      <c r="C140" t="s">
        <v>20</v>
      </c>
      <c r="D140">
        <f>PASTRA_DEM_Demand!D140*(1+_xlfn.IFNA(VLOOKUP(RIGHT(C140,2),'TUNE NZ50-4'!B:AD,HLOOKUP(B140,'TUNE NZ50-4'!$C$1:$AD$2,2,FALSE),FALSE),0))</f>
        <v>3187.54255822286</v>
      </c>
      <c r="E140" t="s">
        <v>8</v>
      </c>
      <c r="F140" t="s">
        <v>21</v>
      </c>
    </row>
    <row r="141" spans="1:6" x14ac:dyDescent="0.25">
      <c r="A141" t="s">
        <v>6</v>
      </c>
      <c r="B141">
        <v>2027</v>
      </c>
      <c r="C141" t="s">
        <v>22</v>
      </c>
      <c r="D141">
        <f>PASTRA_DEM_Demand!D141*(1+_xlfn.IFNA(VLOOKUP(RIGHT(C141,2),'TUNE NZ50-4'!B:AD,HLOOKUP(B141,'TUNE NZ50-4'!$C$1:$AD$2,2,FALSE),FALSE),0))</f>
        <v>2225.4909264183002</v>
      </c>
      <c r="E141" t="s">
        <v>8</v>
      </c>
      <c r="F141" t="s">
        <v>23</v>
      </c>
    </row>
    <row r="142" spans="1:6" x14ac:dyDescent="0.25">
      <c r="A142" t="s">
        <v>6</v>
      </c>
      <c r="B142">
        <v>2027</v>
      </c>
      <c r="C142" t="s">
        <v>24</v>
      </c>
      <c r="D142">
        <f>PASTRA_DEM_Demand!D142*(1+_xlfn.IFNA(VLOOKUP(RIGHT(C142,2),'TUNE NZ50-4'!B:AD,HLOOKUP(B142,'TUNE NZ50-4'!$C$1:$AD$2,2,FALSE),FALSE),0))</f>
        <v>2202.5159048452902</v>
      </c>
      <c r="E142" t="s">
        <v>8</v>
      </c>
      <c r="F142" t="s">
        <v>25</v>
      </c>
    </row>
    <row r="143" spans="1:6" x14ac:dyDescent="0.25">
      <c r="A143" t="s">
        <v>6</v>
      </c>
      <c r="B143">
        <v>2027</v>
      </c>
      <c r="C143" t="s">
        <v>26</v>
      </c>
      <c r="D143">
        <f>PASTRA_DEM_Demand!D143*(1+_xlfn.IFNA(VLOOKUP(RIGHT(C143,2),'TUNE NZ50-4'!B:AD,HLOOKUP(B143,'TUNE NZ50-4'!$C$1:$AD$2,2,FALSE),FALSE),0))</f>
        <v>1538.04717888241</v>
      </c>
      <c r="E143" t="s">
        <v>8</v>
      </c>
      <c r="F143" t="s">
        <v>27</v>
      </c>
    </row>
    <row r="144" spans="1:6" x14ac:dyDescent="0.25">
      <c r="A144" t="s">
        <v>6</v>
      </c>
      <c r="B144">
        <v>2027</v>
      </c>
      <c r="C144" t="s">
        <v>28</v>
      </c>
      <c r="D144">
        <f>PASTRA_DEM_Demand!D144*(1+_xlfn.IFNA(VLOOKUP(RIGHT(C144,2),'TUNE NZ50-4'!B:AD,HLOOKUP(B144,'TUNE NZ50-4'!$C$1:$AD$2,2,FALSE),FALSE),0))</f>
        <v>1073.83979303305</v>
      </c>
      <c r="E144" t="s">
        <v>8</v>
      </c>
      <c r="F144" t="s">
        <v>29</v>
      </c>
    </row>
    <row r="145" spans="1:6" x14ac:dyDescent="0.25">
      <c r="A145" t="s">
        <v>6</v>
      </c>
      <c r="B145">
        <v>2027</v>
      </c>
      <c r="C145" t="s">
        <v>30</v>
      </c>
      <c r="D145">
        <f>PASTRA_DEM_Demand!D145*(1+_xlfn.IFNA(VLOOKUP(RIGHT(C145,2),'TUNE NZ50-4'!B:AD,HLOOKUP(B145,'TUNE NZ50-4'!$C$1:$AD$2,2,FALSE),FALSE),0))</f>
        <v>1062.75392783449</v>
      </c>
      <c r="E145" t="s">
        <v>8</v>
      </c>
      <c r="F145" t="s">
        <v>31</v>
      </c>
    </row>
    <row r="146" spans="1:6" x14ac:dyDescent="0.25">
      <c r="A146" t="s">
        <v>6</v>
      </c>
      <c r="B146">
        <v>2028</v>
      </c>
      <c r="C146" t="s">
        <v>7</v>
      </c>
      <c r="D146">
        <f>PASTRA_DEM_Demand!D146*(1+_xlfn.IFNA(VLOOKUP(RIGHT(C146,2),'TUNE NZ50-4'!B:AD,HLOOKUP(B146,'TUNE NZ50-4'!$C$1:$AD$2,2,FALSE),FALSE),0))</f>
        <v>5228.5646251871804</v>
      </c>
      <c r="E146" t="s">
        <v>8</v>
      </c>
      <c r="F146" t="s">
        <v>9</v>
      </c>
    </row>
    <row r="147" spans="1:6" x14ac:dyDescent="0.25">
      <c r="A147" t="s">
        <v>6</v>
      </c>
      <c r="B147">
        <v>2028</v>
      </c>
      <c r="C147" t="s">
        <v>10</v>
      </c>
      <c r="D147">
        <f>PASTRA_DEM_Demand!D147*(1+_xlfn.IFNA(VLOOKUP(RIGHT(C147,2),'TUNE NZ50-4'!B:AD,HLOOKUP(B147,'TUNE NZ50-4'!$C$1:$AD$2,2,FALSE),FALSE),0))</f>
        <v>2355.1289016133687</v>
      </c>
      <c r="E147" t="s">
        <v>8</v>
      </c>
      <c r="F147" t="s">
        <v>11</v>
      </c>
    </row>
    <row r="148" spans="1:6" x14ac:dyDescent="0.25">
      <c r="A148" t="s">
        <v>6</v>
      </c>
      <c r="B148">
        <v>2028</v>
      </c>
      <c r="C148" t="s">
        <v>12</v>
      </c>
      <c r="D148">
        <f>PASTRA_DEM_Demand!D148*(1+_xlfn.IFNA(VLOOKUP(RIGHT(C148,2),'TUNE NZ50-4'!B:AD,HLOOKUP(B148,'TUNE NZ50-4'!$C$1:$AD$2,2,FALSE),FALSE),0))</f>
        <v>2330.8155527340477</v>
      </c>
      <c r="E148" t="s">
        <v>8</v>
      </c>
      <c r="F148" t="s">
        <v>13</v>
      </c>
    </row>
    <row r="149" spans="1:6" x14ac:dyDescent="0.25">
      <c r="A149" t="s">
        <v>6</v>
      </c>
      <c r="B149">
        <v>2028</v>
      </c>
      <c r="C149" t="s">
        <v>14</v>
      </c>
      <c r="D149">
        <f>PASTRA_DEM_Demand!D149*(1+_xlfn.IFNA(VLOOKUP(RIGHT(C149,2),'TUNE NZ50-4'!B:AD,HLOOKUP(B149,'TUNE NZ50-4'!$C$1:$AD$2,2,FALSE),FALSE),0))</f>
        <v>2693.29887143313</v>
      </c>
      <c r="E149" t="s">
        <v>8</v>
      </c>
      <c r="F149" t="s">
        <v>15</v>
      </c>
    </row>
    <row r="150" spans="1:6" x14ac:dyDescent="0.25">
      <c r="A150" t="s">
        <v>6</v>
      </c>
      <c r="B150">
        <v>2028</v>
      </c>
      <c r="C150" t="s">
        <v>16</v>
      </c>
      <c r="D150">
        <f>PASTRA_DEM_Demand!D150*(1+_xlfn.IFNA(VLOOKUP(RIGHT(C150,2),'TUNE NZ50-4'!B:AD,HLOOKUP(B150,'TUNE NZ50-4'!$C$1:$AD$2,2,FALSE),FALSE),0))</f>
        <v>720.69335220941002</v>
      </c>
      <c r="E150" t="s">
        <v>8</v>
      </c>
      <c r="F150" t="s">
        <v>17</v>
      </c>
    </row>
    <row r="151" spans="1:6" x14ac:dyDescent="0.25">
      <c r="A151" t="s">
        <v>6</v>
      </c>
      <c r="B151">
        <v>2028</v>
      </c>
      <c r="C151" t="s">
        <v>18</v>
      </c>
      <c r="D151">
        <f>PASTRA_DEM_Demand!D151*(1+_xlfn.IFNA(VLOOKUP(RIGHT(C151,2),'TUNE NZ50-4'!B:AD,HLOOKUP(B151,'TUNE NZ50-4'!$C$1:$AD$2,2,FALSE),FALSE),0))</f>
        <v>713.25322063305703</v>
      </c>
      <c r="E151" t="s">
        <v>8</v>
      </c>
      <c r="F151" t="s">
        <v>19</v>
      </c>
    </row>
    <row r="152" spans="1:6" x14ac:dyDescent="0.25">
      <c r="A152" t="s">
        <v>6</v>
      </c>
      <c r="B152">
        <v>2028</v>
      </c>
      <c r="C152" t="s">
        <v>20</v>
      </c>
      <c r="D152">
        <f>PASTRA_DEM_Demand!D152*(1+_xlfn.IFNA(VLOOKUP(RIGHT(C152,2),'TUNE NZ50-4'!B:AD,HLOOKUP(B152,'TUNE NZ50-4'!$C$1:$AD$2,2,FALSE),FALSE),0))</f>
        <v>3193.4529640887199</v>
      </c>
      <c r="E152" t="s">
        <v>8</v>
      </c>
      <c r="F152" t="s">
        <v>21</v>
      </c>
    </row>
    <row r="153" spans="1:6" x14ac:dyDescent="0.25">
      <c r="A153" t="s">
        <v>6</v>
      </c>
      <c r="B153">
        <v>2028</v>
      </c>
      <c r="C153" t="s">
        <v>22</v>
      </c>
      <c r="D153">
        <f>PASTRA_DEM_Demand!D153*(1+_xlfn.IFNA(VLOOKUP(RIGHT(C153,2),'TUNE NZ50-4'!B:AD,HLOOKUP(B153,'TUNE NZ50-4'!$C$1:$AD$2,2,FALSE),FALSE),0))</f>
        <v>2241.1374006778301</v>
      </c>
      <c r="E153" t="s">
        <v>8</v>
      </c>
      <c r="F153" t="s">
        <v>23</v>
      </c>
    </row>
    <row r="154" spans="1:6" x14ac:dyDescent="0.25">
      <c r="A154" t="s">
        <v>6</v>
      </c>
      <c r="B154">
        <v>2028</v>
      </c>
      <c r="C154" t="s">
        <v>24</v>
      </c>
      <c r="D154">
        <f>PASTRA_DEM_Demand!D154*(1+_xlfn.IFNA(VLOOKUP(RIGHT(C154,2),'TUNE NZ50-4'!B:AD,HLOOKUP(B154,'TUNE NZ50-4'!$C$1:$AD$2,2,FALSE),FALSE),0))</f>
        <v>2218.0008515607701</v>
      </c>
      <c r="E154" t="s">
        <v>8</v>
      </c>
      <c r="F154" t="s">
        <v>25</v>
      </c>
    </row>
    <row r="155" spans="1:6" x14ac:dyDescent="0.25">
      <c r="A155" t="s">
        <v>6</v>
      </c>
      <c r="B155">
        <v>2028</v>
      </c>
      <c r="C155" t="s">
        <v>26</v>
      </c>
      <c r="D155">
        <f>PASTRA_DEM_Demand!D155*(1+_xlfn.IFNA(VLOOKUP(RIGHT(C155,2),'TUNE NZ50-4'!B:AD,HLOOKUP(B155,'TUNE NZ50-4'!$C$1:$AD$2,2,FALSE),FALSE),0))</f>
        <v>1540.8990570619201</v>
      </c>
      <c r="E155" t="s">
        <v>8</v>
      </c>
      <c r="F155" t="s">
        <v>27</v>
      </c>
    </row>
    <row r="156" spans="1:6" x14ac:dyDescent="0.25">
      <c r="A156" t="s">
        <v>6</v>
      </c>
      <c r="B156">
        <v>2028</v>
      </c>
      <c r="C156" t="s">
        <v>28</v>
      </c>
      <c r="D156">
        <f>PASTRA_DEM_Demand!D156*(1+_xlfn.IFNA(VLOOKUP(RIGHT(C156,2),'TUNE NZ50-4'!B:AD,HLOOKUP(B156,'TUNE NZ50-4'!$C$1:$AD$2,2,FALSE),FALSE),0))</f>
        <v>1081.38950104628</v>
      </c>
      <c r="E156" t="s">
        <v>8</v>
      </c>
      <c r="F156" t="s">
        <v>29</v>
      </c>
    </row>
    <row r="157" spans="1:6" x14ac:dyDescent="0.25">
      <c r="A157" t="s">
        <v>6</v>
      </c>
      <c r="B157">
        <v>2028</v>
      </c>
      <c r="C157" t="s">
        <v>30</v>
      </c>
      <c r="D157">
        <f>PASTRA_DEM_Demand!D157*(1+_xlfn.IFNA(VLOOKUP(RIGHT(C157,2),'TUNE NZ50-4'!B:AD,HLOOKUP(B157,'TUNE NZ50-4'!$C$1:$AD$2,2,FALSE),FALSE),0))</f>
        <v>1070.2256958739299</v>
      </c>
      <c r="E157" t="s">
        <v>8</v>
      </c>
      <c r="F157" t="s">
        <v>31</v>
      </c>
    </row>
    <row r="158" spans="1:6" x14ac:dyDescent="0.25">
      <c r="A158" t="s">
        <v>6</v>
      </c>
      <c r="B158">
        <v>2029</v>
      </c>
      <c r="C158" t="s">
        <v>7</v>
      </c>
      <c r="D158">
        <f>PASTRA_DEM_Demand!D158*(1+_xlfn.IFNA(VLOOKUP(RIGHT(C158,2),'TUNE NZ50-4'!B:AD,HLOOKUP(B158,'TUNE NZ50-4'!$C$1:$AD$2,2,FALSE),FALSE),0))</f>
        <v>4922.1516766288196</v>
      </c>
      <c r="E158" t="s">
        <v>8</v>
      </c>
      <c r="F158" t="s">
        <v>9</v>
      </c>
    </row>
    <row r="159" spans="1:6" x14ac:dyDescent="0.25">
      <c r="A159" t="s">
        <v>6</v>
      </c>
      <c r="B159">
        <v>2029</v>
      </c>
      <c r="C159" t="s">
        <v>10</v>
      </c>
      <c r="D159">
        <f>PASTRA_DEM_Demand!D159*(1+_xlfn.IFNA(VLOOKUP(RIGHT(C159,2),'TUNE NZ50-4'!B:AD,HLOOKUP(B159,'TUNE NZ50-4'!$C$1:$AD$2,2,FALSE),FALSE),0))</f>
        <v>2228.3474297736861</v>
      </c>
      <c r="E159" t="s">
        <v>8</v>
      </c>
      <c r="F159" t="s">
        <v>11</v>
      </c>
    </row>
    <row r="160" spans="1:6" x14ac:dyDescent="0.25">
      <c r="A160" t="s">
        <v>6</v>
      </c>
      <c r="B160">
        <v>2029</v>
      </c>
      <c r="C160" t="s">
        <v>12</v>
      </c>
      <c r="D160">
        <f>PASTRA_DEM_Demand!D160*(1+_xlfn.IFNA(VLOOKUP(RIGHT(C160,2),'TUNE NZ50-4'!B:AD,HLOOKUP(B160,'TUNE NZ50-4'!$C$1:$AD$2,2,FALSE),FALSE),0))</f>
        <v>2205.3429188752266</v>
      </c>
      <c r="E160" t="s">
        <v>8</v>
      </c>
      <c r="F160" t="s">
        <v>13</v>
      </c>
    </row>
    <row r="161" spans="1:6" x14ac:dyDescent="0.25">
      <c r="A161" t="s">
        <v>6</v>
      </c>
      <c r="B161">
        <v>2029</v>
      </c>
      <c r="C161" t="s">
        <v>14</v>
      </c>
      <c r="D161">
        <f>PASTRA_DEM_Demand!D161*(1+_xlfn.IFNA(VLOOKUP(RIGHT(C161,2),'TUNE NZ50-4'!B:AD,HLOOKUP(B161,'TUNE NZ50-4'!$C$1:$AD$2,2,FALSE),FALSE),0))</f>
        <v>2698.6350189550399</v>
      </c>
      <c r="E161" t="s">
        <v>8</v>
      </c>
      <c r="F161" t="s">
        <v>15</v>
      </c>
    </row>
    <row r="162" spans="1:6" x14ac:dyDescent="0.25">
      <c r="A162" t="s">
        <v>6</v>
      </c>
      <c r="B162">
        <v>2029</v>
      </c>
      <c r="C162" t="s">
        <v>16</v>
      </c>
      <c r="D162">
        <f>PASTRA_DEM_Demand!D162*(1+_xlfn.IFNA(VLOOKUP(RIGHT(C162,2),'TUNE NZ50-4'!B:AD,HLOOKUP(B162,'TUNE NZ50-4'!$C$1:$AD$2,2,FALSE),FALSE),0))</f>
        <v>725.78139099176201</v>
      </c>
      <c r="E162" t="s">
        <v>8</v>
      </c>
      <c r="F162" t="s">
        <v>17</v>
      </c>
    </row>
    <row r="163" spans="1:6" x14ac:dyDescent="0.25">
      <c r="A163" t="s">
        <v>6</v>
      </c>
      <c r="B163">
        <v>2029</v>
      </c>
      <c r="C163" t="s">
        <v>18</v>
      </c>
      <c r="D163">
        <f>PASTRA_DEM_Demand!D163*(1+_xlfn.IFNA(VLOOKUP(RIGHT(C163,2),'TUNE NZ50-4'!B:AD,HLOOKUP(B163,'TUNE NZ50-4'!$C$1:$AD$2,2,FALSE),FALSE),0))</f>
        <v>718.28873266753396</v>
      </c>
      <c r="E163" t="s">
        <v>8</v>
      </c>
      <c r="F163" t="s">
        <v>19</v>
      </c>
    </row>
    <row r="164" spans="1:6" x14ac:dyDescent="0.25">
      <c r="A164" t="s">
        <v>6</v>
      </c>
      <c r="B164">
        <v>2029</v>
      </c>
      <c r="C164" t="s">
        <v>20</v>
      </c>
      <c r="D164">
        <f>PASTRA_DEM_Demand!D164*(1+_xlfn.IFNA(VLOOKUP(RIGHT(C164,2),'TUNE NZ50-4'!B:AD,HLOOKUP(B164,'TUNE NZ50-4'!$C$1:$AD$2,2,FALSE),FALSE),0))</f>
        <v>3199.7800510308298</v>
      </c>
      <c r="E164" t="s">
        <v>8</v>
      </c>
      <c r="F164" t="s">
        <v>21</v>
      </c>
    </row>
    <row r="165" spans="1:6" x14ac:dyDescent="0.25">
      <c r="A165" t="s">
        <v>6</v>
      </c>
      <c r="B165">
        <v>2029</v>
      </c>
      <c r="C165" t="s">
        <v>22</v>
      </c>
      <c r="D165">
        <f>PASTRA_DEM_Demand!D165*(1+_xlfn.IFNA(VLOOKUP(RIGHT(C165,2),'TUNE NZ50-4'!B:AD,HLOOKUP(B165,'TUNE NZ50-4'!$C$1:$AD$2,2,FALSE),FALSE),0))</f>
        <v>2256.9596556997099</v>
      </c>
      <c r="E165" t="s">
        <v>8</v>
      </c>
      <c r="F165" t="s">
        <v>23</v>
      </c>
    </row>
    <row r="166" spans="1:6" x14ac:dyDescent="0.25">
      <c r="A166" t="s">
        <v>6</v>
      </c>
      <c r="B166">
        <v>2029</v>
      </c>
      <c r="C166" t="s">
        <v>24</v>
      </c>
      <c r="D166">
        <f>PASTRA_DEM_Demand!D166*(1+_xlfn.IFNA(VLOOKUP(RIGHT(C166,2),'TUNE NZ50-4'!B:AD,HLOOKUP(B166,'TUNE NZ50-4'!$C$1:$AD$2,2,FALSE),FALSE),0))</f>
        <v>2233.6597643527898</v>
      </c>
      <c r="E166" t="s">
        <v>8</v>
      </c>
      <c r="F166" t="s">
        <v>25</v>
      </c>
    </row>
    <row r="167" spans="1:6" x14ac:dyDescent="0.25">
      <c r="A167" t="s">
        <v>6</v>
      </c>
      <c r="B167">
        <v>2029</v>
      </c>
      <c r="C167" t="s">
        <v>26</v>
      </c>
      <c r="D167">
        <f>PASTRA_DEM_Demand!D167*(1+_xlfn.IFNA(VLOOKUP(RIGHT(C167,2),'TUNE NZ50-4'!B:AD,HLOOKUP(B167,'TUNE NZ50-4'!$C$1:$AD$2,2,FALSE),FALSE),0))</f>
        <v>1543.95199142878</v>
      </c>
      <c r="E167" t="s">
        <v>8</v>
      </c>
      <c r="F167" t="s">
        <v>27</v>
      </c>
    </row>
    <row r="168" spans="1:6" x14ac:dyDescent="0.25">
      <c r="A168" t="s">
        <v>6</v>
      </c>
      <c r="B168">
        <v>2029</v>
      </c>
      <c r="C168" t="s">
        <v>28</v>
      </c>
      <c r="D168">
        <f>PASTRA_DEM_Demand!D168*(1+_xlfn.IFNA(VLOOKUP(RIGHT(C168,2),'TUNE NZ50-4'!B:AD,HLOOKUP(B168,'TUNE NZ50-4'!$C$1:$AD$2,2,FALSE),FALSE),0))</f>
        <v>1089.0240264700001</v>
      </c>
      <c r="E168" t="s">
        <v>8</v>
      </c>
      <c r="F168" t="s">
        <v>29</v>
      </c>
    </row>
    <row r="169" spans="1:6" x14ac:dyDescent="0.25">
      <c r="A169" t="s">
        <v>6</v>
      </c>
      <c r="B169">
        <v>2029</v>
      </c>
      <c r="C169" t="s">
        <v>30</v>
      </c>
      <c r="D169">
        <f>PASTRA_DEM_Demand!D169*(1+_xlfn.IFNA(VLOOKUP(RIGHT(C169,2),'TUNE NZ50-4'!B:AD,HLOOKUP(B169,'TUNE NZ50-4'!$C$1:$AD$2,2,FALSE),FALSE),0))</f>
        <v>1077.781405705</v>
      </c>
      <c r="E169" t="s">
        <v>8</v>
      </c>
      <c r="F169" t="s">
        <v>31</v>
      </c>
    </row>
    <row r="170" spans="1:6" x14ac:dyDescent="0.25">
      <c r="A170" t="s">
        <v>6</v>
      </c>
      <c r="B170">
        <v>2030</v>
      </c>
      <c r="C170" t="s">
        <v>7</v>
      </c>
      <c r="D170">
        <f>PASTRA_DEM_Demand!D170*(1+_xlfn.IFNA(VLOOKUP(RIGHT(C170,2),'TUNE NZ50-4'!B:AD,HLOOKUP(B170,'TUNE NZ50-4'!$C$1:$AD$2,2,FALSE),FALSE),0))</f>
        <v>4614.8940831008968</v>
      </c>
      <c r="E170" t="s">
        <v>8</v>
      </c>
      <c r="F170" t="s">
        <v>9</v>
      </c>
    </row>
    <row r="171" spans="1:6" x14ac:dyDescent="0.25">
      <c r="A171" t="s">
        <v>6</v>
      </c>
      <c r="B171">
        <v>2030</v>
      </c>
      <c r="C171" t="s">
        <v>10</v>
      </c>
      <c r="D171">
        <f>PASTRA_DEM_Demand!D171*(1+_xlfn.IFNA(VLOOKUP(RIGHT(C171,2),'TUNE NZ50-4'!B:AD,HLOOKUP(B171,'TUNE NZ50-4'!$C$1:$AD$2,2,FALSE),FALSE),0))</f>
        <v>2099.9853210844531</v>
      </c>
      <c r="E171" t="s">
        <v>8</v>
      </c>
      <c r="F171" t="s">
        <v>11</v>
      </c>
    </row>
    <row r="172" spans="1:6" x14ac:dyDescent="0.25">
      <c r="A172" t="s">
        <v>6</v>
      </c>
      <c r="B172">
        <v>2030</v>
      </c>
      <c r="C172" t="s">
        <v>12</v>
      </c>
      <c r="D172">
        <f>PASTRA_DEM_Demand!D172*(1+_xlfn.IFNA(VLOOKUP(RIGHT(C172,2),'TUNE NZ50-4'!B:AD,HLOOKUP(B172,'TUNE NZ50-4'!$C$1:$AD$2,2,FALSE),FALSE),0))</f>
        <v>2078.3059659892801</v>
      </c>
      <c r="E172" t="s">
        <v>8</v>
      </c>
      <c r="F172" t="s">
        <v>13</v>
      </c>
    </row>
    <row r="173" spans="1:6" x14ac:dyDescent="0.25">
      <c r="A173" t="s">
        <v>6</v>
      </c>
      <c r="B173">
        <v>2030</v>
      </c>
      <c r="C173" t="s">
        <v>14</v>
      </c>
      <c r="D173">
        <f>PASTRA_DEM_Demand!D173*(1+_xlfn.IFNA(VLOOKUP(RIGHT(C173,2),'TUNE NZ50-4'!B:AD,HLOOKUP(B173,'TUNE NZ50-4'!$C$1:$AD$2,2,FALSE),FALSE),0))</f>
        <v>2704.2102992588102</v>
      </c>
      <c r="E173" t="s">
        <v>8</v>
      </c>
      <c r="F173" t="s">
        <v>15</v>
      </c>
    </row>
    <row r="174" spans="1:6" x14ac:dyDescent="0.25">
      <c r="A174" t="s">
        <v>6</v>
      </c>
      <c r="B174">
        <v>2030</v>
      </c>
      <c r="C174" t="s">
        <v>16</v>
      </c>
      <c r="D174">
        <f>PASTRA_DEM_Demand!D174*(1+_xlfn.IFNA(VLOOKUP(RIGHT(C174,2),'TUNE NZ50-4'!B:AD,HLOOKUP(B174,'TUNE NZ50-4'!$C$1:$AD$2,2,FALSE),FALSE),0))</f>
        <v>731.01914120333504</v>
      </c>
      <c r="E174" t="s">
        <v>8</v>
      </c>
      <c r="F174" t="s">
        <v>17</v>
      </c>
    </row>
    <row r="175" spans="1:6" x14ac:dyDescent="0.25">
      <c r="A175" t="s">
        <v>6</v>
      </c>
      <c r="B175">
        <v>2030</v>
      </c>
      <c r="C175" t="s">
        <v>18</v>
      </c>
      <c r="D175">
        <f>PASTRA_DEM_Demand!D175*(1+_xlfn.IFNA(VLOOKUP(RIGHT(C175,2),'TUNE NZ50-4'!B:AD,HLOOKUP(B175,'TUNE NZ50-4'!$C$1:$AD$2,2,FALSE),FALSE),0))</f>
        <v>723.472410574126</v>
      </c>
      <c r="E175" t="s">
        <v>8</v>
      </c>
      <c r="F175" t="s">
        <v>19</v>
      </c>
    </row>
    <row r="176" spans="1:6" x14ac:dyDescent="0.25">
      <c r="A176" t="s">
        <v>6</v>
      </c>
      <c r="B176">
        <v>2030</v>
      </c>
      <c r="C176" t="s">
        <v>20</v>
      </c>
      <c r="D176">
        <f>PASTRA_DEM_Demand!D176*(1+_xlfn.IFNA(VLOOKUP(RIGHT(C176,2),'TUNE NZ50-4'!B:AD,HLOOKUP(B176,'TUNE NZ50-4'!$C$1:$AD$2,2,FALSE),FALSE),0))</f>
        <v>3206.39067846641</v>
      </c>
      <c r="E176" t="s">
        <v>8</v>
      </c>
      <c r="F176" t="s">
        <v>21</v>
      </c>
    </row>
    <row r="177" spans="1:6" x14ac:dyDescent="0.25">
      <c r="A177" t="s">
        <v>6</v>
      </c>
      <c r="B177">
        <v>2030</v>
      </c>
      <c r="C177" t="s">
        <v>22</v>
      </c>
      <c r="D177">
        <f>PASTRA_DEM_Demand!D177*(1+_xlfn.IFNA(VLOOKUP(RIGHT(C177,2),'TUNE NZ50-4'!B:AD,HLOOKUP(B177,'TUNE NZ50-4'!$C$1:$AD$2,2,FALSE),FALSE),0))</f>
        <v>2273.2474677886898</v>
      </c>
      <c r="E177" t="s">
        <v>8</v>
      </c>
      <c r="F177" t="s">
        <v>23</v>
      </c>
    </row>
    <row r="178" spans="1:6" x14ac:dyDescent="0.25">
      <c r="A178" t="s">
        <v>6</v>
      </c>
      <c r="B178">
        <v>2030</v>
      </c>
      <c r="C178" t="s">
        <v>24</v>
      </c>
      <c r="D178">
        <f>PASTRA_DEM_Demand!D178*(1+_xlfn.IFNA(VLOOKUP(RIGHT(C178,2),'TUNE NZ50-4'!B:AD,HLOOKUP(B178,'TUNE NZ50-4'!$C$1:$AD$2,2,FALSE),FALSE),0))</f>
        <v>2249.7794279987902</v>
      </c>
      <c r="E178" t="s">
        <v>8</v>
      </c>
      <c r="F178" t="s">
        <v>25</v>
      </c>
    </row>
    <row r="179" spans="1:6" x14ac:dyDescent="0.25">
      <c r="A179" t="s">
        <v>6</v>
      </c>
      <c r="B179">
        <v>2030</v>
      </c>
      <c r="C179" t="s">
        <v>26</v>
      </c>
      <c r="D179">
        <f>PASTRA_DEM_Demand!D179*(1+_xlfn.IFNA(VLOOKUP(RIGHT(C179,2),'TUNE NZ50-4'!B:AD,HLOOKUP(B179,'TUNE NZ50-4'!$C$1:$AD$2,2,FALSE),FALSE),0))</f>
        <v>1547.14173923363</v>
      </c>
      <c r="E179" t="s">
        <v>8</v>
      </c>
      <c r="F179" t="s">
        <v>27</v>
      </c>
    </row>
    <row r="180" spans="1:6" x14ac:dyDescent="0.25">
      <c r="A180" t="s">
        <v>6</v>
      </c>
      <c r="B180">
        <v>2030</v>
      </c>
      <c r="C180" t="s">
        <v>28</v>
      </c>
      <c r="D180">
        <f>PASTRA_DEM_Demand!D180*(1+_xlfn.IFNA(VLOOKUP(RIGHT(C180,2),'TUNE NZ50-4'!B:AD,HLOOKUP(B180,'TUNE NZ50-4'!$C$1:$AD$2,2,FALSE),FALSE),0))</f>
        <v>1096.8831916344</v>
      </c>
      <c r="E180" t="s">
        <v>8</v>
      </c>
      <c r="F180" t="s">
        <v>29</v>
      </c>
    </row>
    <row r="181" spans="1:6" x14ac:dyDescent="0.25">
      <c r="A181" t="s">
        <v>6</v>
      </c>
      <c r="B181">
        <v>2030</v>
      </c>
      <c r="C181" t="s">
        <v>30</v>
      </c>
      <c r="D181">
        <f>PASTRA_DEM_Demand!D181*(1+_xlfn.IFNA(VLOOKUP(RIGHT(C181,2),'TUNE NZ50-4'!B:AD,HLOOKUP(B181,'TUNE NZ50-4'!$C$1:$AD$2,2,FALSE),FALSE),0))</f>
        <v>1085.5594361916301</v>
      </c>
      <c r="E181" t="s">
        <v>8</v>
      </c>
      <c r="F181" t="s">
        <v>31</v>
      </c>
    </row>
    <row r="182" spans="1:6" x14ac:dyDescent="0.25">
      <c r="A182" t="s">
        <v>6</v>
      </c>
      <c r="B182">
        <v>2031</v>
      </c>
      <c r="C182" t="s">
        <v>7</v>
      </c>
      <c r="D182">
        <f>PASTRA_DEM_Demand!D182*(1+_xlfn.IFNA(VLOOKUP(RIGHT(C182,2),'TUNE NZ50-4'!B:AD,HLOOKUP(B182,'TUNE NZ50-4'!$C$1:$AD$2,2,FALSE),FALSE),0))</f>
        <v>4624.7494447178715</v>
      </c>
      <c r="E182" t="s">
        <v>8</v>
      </c>
      <c r="F182" t="s">
        <v>9</v>
      </c>
    </row>
    <row r="183" spans="1:6" x14ac:dyDescent="0.25">
      <c r="A183" t="s">
        <v>6</v>
      </c>
      <c r="B183">
        <v>2031</v>
      </c>
      <c r="C183" t="s">
        <v>10</v>
      </c>
      <c r="D183">
        <f>PASTRA_DEM_Demand!D183*(1+_xlfn.IFNA(VLOOKUP(RIGHT(C183,2),'TUNE NZ50-4'!B:AD,HLOOKUP(B183,'TUNE NZ50-4'!$C$1:$AD$2,2,FALSE),FALSE),0))</f>
        <v>2115.5824444783029</v>
      </c>
      <c r="E183" t="s">
        <v>8</v>
      </c>
      <c r="F183" t="s">
        <v>11</v>
      </c>
    </row>
    <row r="184" spans="1:6" x14ac:dyDescent="0.25">
      <c r="A184" t="s">
        <v>6</v>
      </c>
      <c r="B184">
        <v>2031</v>
      </c>
      <c r="C184" t="s">
        <v>12</v>
      </c>
      <c r="D184">
        <f>PASTRA_DEM_Demand!D184*(1+_xlfn.IFNA(VLOOKUP(RIGHT(C184,2),'TUNE NZ50-4'!B:AD,HLOOKUP(B184,'TUNE NZ50-4'!$C$1:$AD$2,2,FALSE),FALSE),0))</f>
        <v>2093.7420713164233</v>
      </c>
      <c r="E184" t="s">
        <v>8</v>
      </c>
      <c r="F184" t="s">
        <v>13</v>
      </c>
    </row>
    <row r="185" spans="1:6" x14ac:dyDescent="0.25">
      <c r="A185" t="s">
        <v>6</v>
      </c>
      <c r="B185">
        <v>2031</v>
      </c>
      <c r="C185" t="s">
        <v>14</v>
      </c>
      <c r="D185">
        <f>PASTRA_DEM_Demand!D185*(1+_xlfn.IFNA(VLOOKUP(RIGHT(C185,2),'TUNE NZ50-4'!B:AD,HLOOKUP(B185,'TUNE NZ50-4'!$C$1:$AD$2,2,FALSE),FALSE),0))</f>
        <v>2709.9852899536399</v>
      </c>
      <c r="E185" t="s">
        <v>8</v>
      </c>
      <c r="F185" t="s">
        <v>15</v>
      </c>
    </row>
    <row r="186" spans="1:6" x14ac:dyDescent="0.25">
      <c r="A186" t="s">
        <v>6</v>
      </c>
      <c r="B186">
        <v>2031</v>
      </c>
      <c r="C186" t="s">
        <v>16</v>
      </c>
      <c r="D186">
        <f>PASTRA_DEM_Demand!D186*(1+_xlfn.IFNA(VLOOKUP(RIGHT(C186,2),'TUNE NZ50-4'!B:AD,HLOOKUP(B186,'TUNE NZ50-4'!$C$1:$AD$2,2,FALSE),FALSE),0))</f>
        <v>736.44860570203298</v>
      </c>
      <c r="E186" t="s">
        <v>8</v>
      </c>
      <c r="F186" t="s">
        <v>17</v>
      </c>
    </row>
    <row r="187" spans="1:6" x14ac:dyDescent="0.25">
      <c r="A187" t="s">
        <v>6</v>
      </c>
      <c r="B187">
        <v>2031</v>
      </c>
      <c r="C187" t="s">
        <v>18</v>
      </c>
      <c r="D187">
        <f>PASTRA_DEM_Demand!D187*(1+_xlfn.IFNA(VLOOKUP(RIGHT(C187,2),'TUNE NZ50-4'!B:AD,HLOOKUP(B187,'TUNE NZ50-4'!$C$1:$AD$2,2,FALSE),FALSE),0))</f>
        <v>728.84582359110095</v>
      </c>
      <c r="E187" t="s">
        <v>8</v>
      </c>
      <c r="F187" t="s">
        <v>19</v>
      </c>
    </row>
    <row r="188" spans="1:6" x14ac:dyDescent="0.25">
      <c r="A188" t="s">
        <v>6</v>
      </c>
      <c r="B188">
        <v>2031</v>
      </c>
      <c r="C188" t="s">
        <v>20</v>
      </c>
      <c r="D188">
        <f>PASTRA_DEM_Demand!D188*(1+_xlfn.IFNA(VLOOKUP(RIGHT(C188,2),'TUNE NZ50-4'!B:AD,HLOOKUP(B188,'TUNE NZ50-4'!$C$1:$AD$2,2,FALSE),FALSE),0))</f>
        <v>3213.2381031423702</v>
      </c>
      <c r="E188" t="s">
        <v>8</v>
      </c>
      <c r="F188" t="s">
        <v>21</v>
      </c>
    </row>
    <row r="189" spans="1:6" x14ac:dyDescent="0.25">
      <c r="A189" t="s">
        <v>6</v>
      </c>
      <c r="B189">
        <v>2031</v>
      </c>
      <c r="C189" t="s">
        <v>22</v>
      </c>
      <c r="D189">
        <f>PASTRA_DEM_Demand!D189*(1+_xlfn.IFNA(VLOOKUP(RIGHT(C189,2),'TUNE NZ50-4'!B:AD,HLOOKUP(B189,'TUNE NZ50-4'!$C$1:$AD$2,2,FALSE),FALSE),0))</f>
        <v>2290.1314530736599</v>
      </c>
      <c r="E189" t="s">
        <v>8</v>
      </c>
      <c r="F189" t="s">
        <v>23</v>
      </c>
    </row>
    <row r="190" spans="1:6" x14ac:dyDescent="0.25">
      <c r="A190" t="s">
        <v>6</v>
      </c>
      <c r="B190">
        <v>2031</v>
      </c>
      <c r="C190" t="s">
        <v>24</v>
      </c>
      <c r="D190">
        <f>PASTRA_DEM_Demand!D190*(1+_xlfn.IFNA(VLOOKUP(RIGHT(C190,2),'TUNE NZ50-4'!B:AD,HLOOKUP(B190,'TUNE NZ50-4'!$C$1:$AD$2,2,FALSE),FALSE),0))</f>
        <v>2266.4891102023498</v>
      </c>
      <c r="E190" t="s">
        <v>8</v>
      </c>
      <c r="F190" t="s">
        <v>25</v>
      </c>
    </row>
    <row r="191" spans="1:6" x14ac:dyDescent="0.25">
      <c r="A191" t="s">
        <v>6</v>
      </c>
      <c r="B191">
        <v>2031</v>
      </c>
      <c r="C191" t="s">
        <v>26</v>
      </c>
      <c r="D191">
        <f>PASTRA_DEM_Demand!D191*(1+_xlfn.IFNA(VLOOKUP(RIGHT(C191,2),'TUNE NZ50-4'!B:AD,HLOOKUP(B191,'TUNE NZ50-4'!$C$1:$AD$2,2,FALSE),FALSE),0))</f>
        <v>1550.4457460078399</v>
      </c>
      <c r="E191" t="s">
        <v>8</v>
      </c>
      <c r="F191" t="s">
        <v>27</v>
      </c>
    </row>
    <row r="192" spans="1:6" x14ac:dyDescent="0.25">
      <c r="A192" t="s">
        <v>6</v>
      </c>
      <c r="B192">
        <v>2031</v>
      </c>
      <c r="C192" t="s">
        <v>28</v>
      </c>
      <c r="D192">
        <f>PASTRA_DEM_Demand!D192*(1+_xlfn.IFNA(VLOOKUP(RIGHT(C192,2),'TUNE NZ50-4'!B:AD,HLOOKUP(B192,'TUNE NZ50-4'!$C$1:$AD$2,2,FALSE),FALSE),0))</f>
        <v>1105.03002119401</v>
      </c>
      <c r="E192" t="s">
        <v>8</v>
      </c>
      <c r="F192" t="s">
        <v>29</v>
      </c>
    </row>
    <row r="193" spans="1:6" x14ac:dyDescent="0.25">
      <c r="A193" t="s">
        <v>6</v>
      </c>
      <c r="B193">
        <v>2031</v>
      </c>
      <c r="C193" t="s">
        <v>30</v>
      </c>
      <c r="D193">
        <f>PASTRA_DEM_Demand!D193*(1+_xlfn.IFNA(VLOOKUP(RIGHT(C193,2),'TUNE NZ50-4'!B:AD,HLOOKUP(B193,'TUNE NZ50-4'!$C$1:$AD$2,2,FALSE),FALSE),0))</f>
        <v>1093.62216134863</v>
      </c>
      <c r="E193" t="s">
        <v>8</v>
      </c>
      <c r="F193" t="s">
        <v>31</v>
      </c>
    </row>
    <row r="194" spans="1:6" x14ac:dyDescent="0.25">
      <c r="A194" t="s">
        <v>6</v>
      </c>
      <c r="B194">
        <v>2032</v>
      </c>
      <c r="C194" t="s">
        <v>7</v>
      </c>
      <c r="D194">
        <f>PASTRA_DEM_Demand!D194*(1+_xlfn.IFNA(VLOOKUP(RIGHT(C194,2),'TUNE NZ50-4'!B:AD,HLOOKUP(B194,'TUNE NZ50-4'!$C$1:$AD$2,2,FALSE),FALSE),0))</f>
        <v>4635.4917362119877</v>
      </c>
      <c r="E194" t="s">
        <v>8</v>
      </c>
      <c r="F194" t="s">
        <v>9</v>
      </c>
    </row>
    <row r="195" spans="1:6" x14ac:dyDescent="0.25">
      <c r="A195" t="s">
        <v>6</v>
      </c>
      <c r="B195">
        <v>2032</v>
      </c>
      <c r="C195" t="s">
        <v>10</v>
      </c>
      <c r="D195">
        <f>PASTRA_DEM_Demand!D195*(1+_xlfn.IFNA(VLOOKUP(RIGHT(C195,2),'TUNE NZ50-4'!B:AD,HLOOKUP(B195,'TUNE NZ50-4'!$C$1:$AD$2,2,FALSE),FALSE),0))</f>
        <v>2131.165799522953</v>
      </c>
      <c r="E195" t="s">
        <v>8</v>
      </c>
      <c r="F195" t="s">
        <v>11</v>
      </c>
    </row>
    <row r="196" spans="1:6" x14ac:dyDescent="0.25">
      <c r="A196" t="s">
        <v>6</v>
      </c>
      <c r="B196">
        <v>2032</v>
      </c>
      <c r="C196" t="s">
        <v>12</v>
      </c>
      <c r="D196">
        <f>PASTRA_DEM_Demand!D196*(1+_xlfn.IFNA(VLOOKUP(RIGHT(C196,2),'TUNE NZ50-4'!B:AD,HLOOKUP(B196,'TUNE NZ50-4'!$C$1:$AD$2,2,FALSE),FALSE),0))</f>
        <v>2109.1645504329367</v>
      </c>
      <c r="E196" t="s">
        <v>8</v>
      </c>
      <c r="F196" t="s">
        <v>13</v>
      </c>
    </row>
    <row r="197" spans="1:6" x14ac:dyDescent="0.25">
      <c r="A197" t="s">
        <v>6</v>
      </c>
      <c r="B197">
        <v>2032</v>
      </c>
      <c r="C197" t="s">
        <v>14</v>
      </c>
      <c r="D197">
        <f>PASTRA_DEM_Demand!D197*(1+_xlfn.IFNA(VLOOKUP(RIGHT(C197,2),'TUNE NZ50-4'!B:AD,HLOOKUP(B197,'TUNE NZ50-4'!$C$1:$AD$2,2,FALSE),FALSE),0))</f>
        <v>2716.2799989486798</v>
      </c>
      <c r="E197" t="s">
        <v>8</v>
      </c>
      <c r="F197" t="s">
        <v>15</v>
      </c>
    </row>
    <row r="198" spans="1:6" x14ac:dyDescent="0.25">
      <c r="A198" t="s">
        <v>6</v>
      </c>
      <c r="B198">
        <v>2032</v>
      </c>
      <c r="C198" t="s">
        <v>16</v>
      </c>
      <c r="D198">
        <f>PASTRA_DEM_Demand!D198*(1+_xlfn.IFNA(VLOOKUP(RIGHT(C198,2),'TUNE NZ50-4'!B:AD,HLOOKUP(B198,'TUNE NZ50-4'!$C$1:$AD$2,2,FALSE),FALSE),0))</f>
        <v>741.87327734493795</v>
      </c>
      <c r="E198" t="s">
        <v>8</v>
      </c>
      <c r="F198" t="s">
        <v>17</v>
      </c>
    </row>
    <row r="199" spans="1:6" x14ac:dyDescent="0.25">
      <c r="A199" t="s">
        <v>6</v>
      </c>
      <c r="B199">
        <v>2032</v>
      </c>
      <c r="C199" t="s">
        <v>18</v>
      </c>
      <c r="D199">
        <f>PASTRA_DEM_Demand!D199*(1+_xlfn.IFNA(VLOOKUP(RIGHT(C199,2),'TUNE NZ50-4'!B:AD,HLOOKUP(B199,'TUNE NZ50-4'!$C$1:$AD$2,2,FALSE),FALSE),0))</f>
        <v>734.21449323168702</v>
      </c>
      <c r="E199" t="s">
        <v>8</v>
      </c>
      <c r="F199" t="s">
        <v>19</v>
      </c>
    </row>
    <row r="200" spans="1:6" x14ac:dyDescent="0.25">
      <c r="A200" t="s">
        <v>6</v>
      </c>
      <c r="B200">
        <v>2032</v>
      </c>
      <c r="C200" t="s">
        <v>20</v>
      </c>
      <c r="D200">
        <f>PASTRA_DEM_Demand!D200*(1+_xlfn.IFNA(VLOOKUP(RIGHT(C200,2),'TUNE NZ50-4'!B:AD,HLOOKUP(B200,'TUNE NZ50-4'!$C$1:$AD$2,2,FALSE),FALSE),0))</f>
        <v>3220.7017594456102</v>
      </c>
      <c r="E200" t="s">
        <v>8</v>
      </c>
      <c r="F200" t="s">
        <v>21</v>
      </c>
    </row>
    <row r="201" spans="1:6" x14ac:dyDescent="0.25">
      <c r="A201" t="s">
        <v>6</v>
      </c>
      <c r="B201">
        <v>2032</v>
      </c>
      <c r="C201" t="s">
        <v>22</v>
      </c>
      <c r="D201">
        <f>PASTRA_DEM_Demand!D201*(1+_xlfn.IFNA(VLOOKUP(RIGHT(C201,2),'TUNE NZ50-4'!B:AD,HLOOKUP(B201,'TUNE NZ50-4'!$C$1:$AD$2,2,FALSE),FALSE),0))</f>
        <v>2307.0005340330499</v>
      </c>
      <c r="E201" t="s">
        <v>8</v>
      </c>
      <c r="F201" t="s">
        <v>23</v>
      </c>
    </row>
    <row r="202" spans="1:6" x14ac:dyDescent="0.25">
      <c r="A202" t="s">
        <v>6</v>
      </c>
      <c r="B202">
        <v>2032</v>
      </c>
      <c r="C202" t="s">
        <v>24</v>
      </c>
      <c r="D202">
        <f>PASTRA_DEM_Demand!D202*(1+_xlfn.IFNA(VLOOKUP(RIGHT(C202,2),'TUNE NZ50-4'!B:AD,HLOOKUP(B202,'TUNE NZ50-4'!$C$1:$AD$2,2,FALSE),FALSE),0))</f>
        <v>2283.1840419462201</v>
      </c>
      <c r="E202" t="s">
        <v>8</v>
      </c>
      <c r="F202" t="s">
        <v>25</v>
      </c>
    </row>
    <row r="203" spans="1:6" x14ac:dyDescent="0.25">
      <c r="A203" t="s">
        <v>6</v>
      </c>
      <c r="B203">
        <v>2032</v>
      </c>
      <c r="C203" t="s">
        <v>26</v>
      </c>
      <c r="D203">
        <f>PASTRA_DEM_Demand!D203*(1+_xlfn.IFNA(VLOOKUP(RIGHT(C203,2),'TUNE NZ50-4'!B:AD,HLOOKUP(B203,'TUNE NZ50-4'!$C$1:$AD$2,2,FALSE),FALSE),0))</f>
        <v>1554.0470957346799</v>
      </c>
      <c r="E203" t="s">
        <v>8</v>
      </c>
      <c r="F203" t="s">
        <v>27</v>
      </c>
    </row>
    <row r="204" spans="1:6" x14ac:dyDescent="0.25">
      <c r="A204" t="s">
        <v>6</v>
      </c>
      <c r="B204">
        <v>2032</v>
      </c>
      <c r="C204" t="s">
        <v>28</v>
      </c>
      <c r="D204">
        <f>PASTRA_DEM_Demand!D204*(1+_xlfn.IFNA(VLOOKUP(RIGHT(C204,2),'TUNE NZ50-4'!B:AD,HLOOKUP(B204,'TUNE NZ50-4'!$C$1:$AD$2,2,FALSE),FALSE),0))</f>
        <v>1113.1696591458201</v>
      </c>
      <c r="E204" t="s">
        <v>8</v>
      </c>
      <c r="F204" t="s">
        <v>29</v>
      </c>
    </row>
    <row r="205" spans="1:6" x14ac:dyDescent="0.25">
      <c r="A205" t="s">
        <v>6</v>
      </c>
      <c r="B205">
        <v>2032</v>
      </c>
      <c r="C205" t="s">
        <v>30</v>
      </c>
      <c r="D205">
        <f>PASTRA_DEM_Demand!D205*(1+_xlfn.IFNA(VLOOKUP(RIGHT(C205,2),'TUNE NZ50-4'!B:AD,HLOOKUP(B205,'TUNE NZ50-4'!$C$1:$AD$2,2,FALSE),FALSE),0))</f>
        <v>1101.67776914093</v>
      </c>
      <c r="E205" t="s">
        <v>8</v>
      </c>
      <c r="F205" t="s">
        <v>31</v>
      </c>
    </row>
    <row r="206" spans="1:6" x14ac:dyDescent="0.25">
      <c r="A206" t="s">
        <v>6</v>
      </c>
      <c r="B206">
        <v>2033</v>
      </c>
      <c r="C206" t="s">
        <v>7</v>
      </c>
      <c r="D206">
        <f>PASTRA_DEM_Demand!D206*(1+_xlfn.IFNA(VLOOKUP(RIGHT(C206,2),'TUNE NZ50-4'!B:AD,HLOOKUP(B206,'TUNE NZ50-4'!$C$1:$AD$2,2,FALSE),FALSE),0))</f>
        <v>4646.3409284756181</v>
      </c>
      <c r="E206" t="s">
        <v>8</v>
      </c>
      <c r="F206" t="s">
        <v>9</v>
      </c>
    </row>
    <row r="207" spans="1:6" x14ac:dyDescent="0.25">
      <c r="A207" t="s">
        <v>6</v>
      </c>
      <c r="B207">
        <v>2033</v>
      </c>
      <c r="C207" t="s">
        <v>10</v>
      </c>
      <c r="D207">
        <f>PASTRA_DEM_Demand!D207*(1+_xlfn.IFNA(VLOOKUP(RIGHT(C207,2),'TUNE NZ50-4'!B:AD,HLOOKUP(B207,'TUNE NZ50-4'!$C$1:$AD$2,2,FALSE),FALSE),0))</f>
        <v>2147.0074154232752</v>
      </c>
      <c r="E207" t="s">
        <v>8</v>
      </c>
      <c r="F207" t="s">
        <v>11</v>
      </c>
    </row>
    <row r="208" spans="1:6" x14ac:dyDescent="0.25">
      <c r="A208" t="s">
        <v>6</v>
      </c>
      <c r="B208">
        <v>2033</v>
      </c>
      <c r="C208" t="s">
        <v>12</v>
      </c>
      <c r="D208">
        <f>PASTRA_DEM_Demand!D208*(1+_xlfn.IFNA(VLOOKUP(RIGHT(C208,2),'TUNE NZ50-4'!B:AD,HLOOKUP(B208,'TUNE NZ50-4'!$C$1:$AD$2,2,FALSE),FALSE),0))</f>
        <v>2124.8426242299261</v>
      </c>
      <c r="E208" t="s">
        <v>8</v>
      </c>
      <c r="F208" t="s">
        <v>13</v>
      </c>
    </row>
    <row r="209" spans="1:6" x14ac:dyDescent="0.25">
      <c r="A209" t="s">
        <v>6</v>
      </c>
      <c r="B209">
        <v>2033</v>
      </c>
      <c r="C209" t="s">
        <v>14</v>
      </c>
      <c r="D209">
        <f>PASTRA_DEM_Demand!D209*(1+_xlfn.IFNA(VLOOKUP(RIGHT(C209,2),'TUNE NZ50-4'!B:AD,HLOOKUP(B209,'TUNE NZ50-4'!$C$1:$AD$2,2,FALSE),FALSE),0))</f>
        <v>2722.6373490697501</v>
      </c>
      <c r="E209" t="s">
        <v>8</v>
      </c>
      <c r="F209" t="s">
        <v>15</v>
      </c>
    </row>
    <row r="210" spans="1:6" x14ac:dyDescent="0.25">
      <c r="A210" t="s">
        <v>6</v>
      </c>
      <c r="B210">
        <v>2033</v>
      </c>
      <c r="C210" t="s">
        <v>16</v>
      </c>
      <c r="D210">
        <f>PASTRA_DEM_Demand!D210*(1+_xlfn.IFNA(VLOOKUP(RIGHT(C210,2),'TUNE NZ50-4'!B:AD,HLOOKUP(B210,'TUNE NZ50-4'!$C$1:$AD$2,2,FALSE),FALSE),0))</f>
        <v>747.387851344316</v>
      </c>
      <c r="E210" t="s">
        <v>8</v>
      </c>
      <c r="F210" t="s">
        <v>17</v>
      </c>
    </row>
    <row r="211" spans="1:6" x14ac:dyDescent="0.25">
      <c r="A211" t="s">
        <v>6</v>
      </c>
      <c r="B211">
        <v>2033</v>
      </c>
      <c r="C211" t="s">
        <v>18</v>
      </c>
      <c r="D211">
        <f>PASTRA_DEM_Demand!D211*(1+_xlfn.IFNA(VLOOKUP(RIGHT(C211,2),'TUNE NZ50-4'!B:AD,HLOOKUP(B211,'TUNE NZ50-4'!$C$1:$AD$2,2,FALSE),FALSE),0))</f>
        <v>739.67213711506304</v>
      </c>
      <c r="E211" t="s">
        <v>8</v>
      </c>
      <c r="F211" t="s">
        <v>19</v>
      </c>
    </row>
    <row r="212" spans="1:6" x14ac:dyDescent="0.25">
      <c r="A212" t="s">
        <v>6</v>
      </c>
      <c r="B212">
        <v>2033</v>
      </c>
      <c r="C212" t="s">
        <v>20</v>
      </c>
      <c r="D212">
        <f>PASTRA_DEM_Demand!D212*(1+_xlfn.IFNA(VLOOKUP(RIGHT(C212,2),'TUNE NZ50-4'!B:AD,HLOOKUP(B212,'TUNE NZ50-4'!$C$1:$AD$2,2,FALSE),FALSE),0))</f>
        <v>3228.2396895295001</v>
      </c>
      <c r="E212" t="s">
        <v>8</v>
      </c>
      <c r="F212" t="s">
        <v>21</v>
      </c>
    </row>
    <row r="213" spans="1:6" x14ac:dyDescent="0.25">
      <c r="A213" t="s">
        <v>6</v>
      </c>
      <c r="B213">
        <v>2033</v>
      </c>
      <c r="C213" t="s">
        <v>22</v>
      </c>
      <c r="D213">
        <f>PASTRA_DEM_Demand!D213*(1+_xlfn.IFNA(VLOOKUP(RIGHT(C213,2),'TUNE NZ50-4'!B:AD,HLOOKUP(B213,'TUNE NZ50-4'!$C$1:$AD$2,2,FALSE),FALSE),0))</f>
        <v>2324.14918401146</v>
      </c>
      <c r="E213" t="s">
        <v>8</v>
      </c>
      <c r="F213" t="s">
        <v>23</v>
      </c>
    </row>
    <row r="214" spans="1:6" x14ac:dyDescent="0.25">
      <c r="A214" t="s">
        <v>6</v>
      </c>
      <c r="B214">
        <v>2033</v>
      </c>
      <c r="C214" t="s">
        <v>24</v>
      </c>
      <c r="D214">
        <f>PASTRA_DEM_Demand!D214*(1+_xlfn.IFNA(VLOOKUP(RIGHT(C214,2),'TUNE NZ50-4'!B:AD,HLOOKUP(B214,'TUNE NZ50-4'!$C$1:$AD$2,2,FALSE),FALSE),0))</f>
        <v>2300.1556565575102</v>
      </c>
      <c r="E214" t="s">
        <v>8</v>
      </c>
      <c r="F214" t="s">
        <v>25</v>
      </c>
    </row>
    <row r="215" spans="1:6" x14ac:dyDescent="0.25">
      <c r="A215" t="s">
        <v>6</v>
      </c>
      <c r="B215">
        <v>2033</v>
      </c>
      <c r="C215" t="s">
        <v>26</v>
      </c>
      <c r="D215">
        <f>PASTRA_DEM_Demand!D215*(1+_xlfn.IFNA(VLOOKUP(RIGHT(C215,2),'TUNE NZ50-4'!B:AD,HLOOKUP(B215,'TUNE NZ50-4'!$C$1:$AD$2,2,FALSE),FALSE),0))</f>
        <v>1557.6842839097001</v>
      </c>
      <c r="E215" t="s">
        <v>8</v>
      </c>
      <c r="F215" t="s">
        <v>27</v>
      </c>
    </row>
    <row r="216" spans="1:6" x14ac:dyDescent="0.25">
      <c r="A216" t="s">
        <v>6</v>
      </c>
      <c r="B216">
        <v>2033</v>
      </c>
      <c r="C216" t="s">
        <v>28</v>
      </c>
      <c r="D216">
        <f>PASTRA_DEM_Demand!D216*(1+_xlfn.IFNA(VLOOKUP(RIGHT(C216,2),'TUNE NZ50-4'!B:AD,HLOOKUP(B216,'TUNE NZ50-4'!$C$1:$AD$2,2,FALSE),FALSE),0))</f>
        <v>1121.4441942270601</v>
      </c>
      <c r="E216" t="s">
        <v>8</v>
      </c>
      <c r="F216" t="s">
        <v>29</v>
      </c>
    </row>
    <row r="217" spans="1:6" x14ac:dyDescent="0.25">
      <c r="A217" t="s">
        <v>6</v>
      </c>
      <c r="B217">
        <v>2033</v>
      </c>
      <c r="C217" t="s">
        <v>30</v>
      </c>
      <c r="D217">
        <f>PASTRA_DEM_Demand!D217*(1+_xlfn.IFNA(VLOOKUP(RIGHT(C217,2),'TUNE NZ50-4'!B:AD,HLOOKUP(B217,'TUNE NZ50-4'!$C$1:$AD$2,2,FALSE),FALSE),0))</f>
        <v>1109.8668814420701</v>
      </c>
      <c r="E217" t="s">
        <v>8</v>
      </c>
      <c r="F217" t="s">
        <v>31</v>
      </c>
    </row>
    <row r="218" spans="1:6" x14ac:dyDescent="0.25">
      <c r="A218" t="s">
        <v>6</v>
      </c>
      <c r="B218">
        <v>2034</v>
      </c>
      <c r="C218" t="s">
        <v>7</v>
      </c>
      <c r="D218">
        <f>PASTRA_DEM_Demand!D218*(1+_xlfn.IFNA(VLOOKUP(RIGHT(C218,2),'TUNE NZ50-4'!B:AD,HLOOKUP(B218,'TUNE NZ50-4'!$C$1:$AD$2,2,FALSE),FALSE),0))</f>
        <v>4657.3124552571444</v>
      </c>
      <c r="E218" t="s">
        <v>8</v>
      </c>
      <c r="F218" t="s">
        <v>9</v>
      </c>
    </row>
    <row r="219" spans="1:6" x14ac:dyDescent="0.25">
      <c r="A219" t="s">
        <v>6</v>
      </c>
      <c r="B219">
        <v>2034</v>
      </c>
      <c r="C219" t="s">
        <v>10</v>
      </c>
      <c r="D219">
        <f>PASTRA_DEM_Demand!D219*(1+_xlfn.IFNA(VLOOKUP(RIGHT(C219,2),'TUNE NZ50-4'!B:AD,HLOOKUP(B219,'TUNE NZ50-4'!$C$1:$AD$2,2,FALSE),FALSE),0))</f>
        <v>2162.8705600512521</v>
      </c>
      <c r="E219" t="s">
        <v>8</v>
      </c>
      <c r="F219" t="s">
        <v>11</v>
      </c>
    </row>
    <row r="220" spans="1:6" x14ac:dyDescent="0.25">
      <c r="A220" t="s">
        <v>6</v>
      </c>
      <c r="B220">
        <v>2034</v>
      </c>
      <c r="C220" t="s">
        <v>12</v>
      </c>
      <c r="D220">
        <f>PASTRA_DEM_Demand!D220*(1+_xlfn.IFNA(VLOOKUP(RIGHT(C220,2),'TUNE NZ50-4'!B:AD,HLOOKUP(B220,'TUNE NZ50-4'!$C$1:$AD$2,2,FALSE),FALSE),0))</f>
        <v>2140.542004501141</v>
      </c>
      <c r="E220" t="s">
        <v>8</v>
      </c>
      <c r="F220" t="s">
        <v>13</v>
      </c>
    </row>
    <row r="221" spans="1:6" x14ac:dyDescent="0.25">
      <c r="A221" t="s">
        <v>6</v>
      </c>
      <c r="B221">
        <v>2034</v>
      </c>
      <c r="C221" t="s">
        <v>14</v>
      </c>
      <c r="D221">
        <f>PASTRA_DEM_Demand!D221*(1+_xlfn.IFNA(VLOOKUP(RIGHT(C221,2),'TUNE NZ50-4'!B:AD,HLOOKUP(B221,'TUNE NZ50-4'!$C$1:$AD$2,2,FALSE),FALSE),0))</f>
        <v>2729.0663841000101</v>
      </c>
      <c r="E221" t="s">
        <v>8</v>
      </c>
      <c r="F221" t="s">
        <v>15</v>
      </c>
    </row>
    <row r="222" spans="1:6" x14ac:dyDescent="0.25">
      <c r="A222" t="s">
        <v>6</v>
      </c>
      <c r="B222">
        <v>2034</v>
      </c>
      <c r="C222" t="s">
        <v>16</v>
      </c>
      <c r="D222">
        <f>PASTRA_DEM_Demand!D222*(1+_xlfn.IFNA(VLOOKUP(RIGHT(C222,2),'TUNE NZ50-4'!B:AD,HLOOKUP(B222,'TUNE NZ50-4'!$C$1:$AD$2,2,FALSE),FALSE),0))</f>
        <v>752.90991963988904</v>
      </c>
      <c r="E222" t="s">
        <v>8</v>
      </c>
      <c r="F222" t="s">
        <v>17</v>
      </c>
    </row>
    <row r="223" spans="1:6" x14ac:dyDescent="0.25">
      <c r="A223" t="s">
        <v>6</v>
      </c>
      <c r="B223">
        <v>2034</v>
      </c>
      <c r="C223" t="s">
        <v>18</v>
      </c>
      <c r="D223">
        <f>PASTRA_DEM_Demand!D223*(1+_xlfn.IFNA(VLOOKUP(RIGHT(C223,2),'TUNE NZ50-4'!B:AD,HLOOKUP(B223,'TUNE NZ50-4'!$C$1:$AD$2,2,FALSE),FALSE),0))</f>
        <v>745.13719792670895</v>
      </c>
      <c r="E223" t="s">
        <v>8</v>
      </c>
      <c r="F223" t="s">
        <v>19</v>
      </c>
    </row>
    <row r="224" spans="1:6" x14ac:dyDescent="0.25">
      <c r="A224" t="s">
        <v>6</v>
      </c>
      <c r="B224">
        <v>2034</v>
      </c>
      <c r="C224" t="s">
        <v>20</v>
      </c>
      <c r="D224">
        <f>PASTRA_DEM_Demand!D224*(1+_xlfn.IFNA(VLOOKUP(RIGHT(C224,2),'TUNE NZ50-4'!B:AD,HLOOKUP(B224,'TUNE NZ50-4'!$C$1:$AD$2,2,FALSE),FALSE),0))</f>
        <v>3235.8626166362501</v>
      </c>
      <c r="E224" t="s">
        <v>8</v>
      </c>
      <c r="F224" t="s">
        <v>21</v>
      </c>
    </row>
    <row r="225" spans="1:6" x14ac:dyDescent="0.25">
      <c r="A225" t="s">
        <v>6</v>
      </c>
      <c r="B225">
        <v>2034</v>
      </c>
      <c r="C225" t="s">
        <v>22</v>
      </c>
      <c r="D225">
        <f>PASTRA_DEM_Demand!D225*(1+_xlfn.IFNA(VLOOKUP(RIGHT(C225,2),'TUNE NZ50-4'!B:AD,HLOOKUP(B225,'TUNE NZ50-4'!$C$1:$AD$2,2,FALSE),FALSE),0))</f>
        <v>2341.3211389745102</v>
      </c>
      <c r="E225" t="s">
        <v>8</v>
      </c>
      <c r="F225" t="s">
        <v>23</v>
      </c>
    </row>
    <row r="226" spans="1:6" x14ac:dyDescent="0.25">
      <c r="A226" t="s">
        <v>6</v>
      </c>
      <c r="B226">
        <v>2034</v>
      </c>
      <c r="C226" t="s">
        <v>24</v>
      </c>
      <c r="D226">
        <f>PASTRA_DEM_Demand!D226*(1+_xlfn.IFNA(VLOOKUP(RIGHT(C226,2),'TUNE NZ50-4'!B:AD,HLOOKUP(B226,'TUNE NZ50-4'!$C$1:$AD$2,2,FALSE),FALSE),0))</f>
        <v>2317.1503355626801</v>
      </c>
      <c r="E226" t="s">
        <v>8</v>
      </c>
      <c r="F226" t="s">
        <v>25</v>
      </c>
    </row>
    <row r="227" spans="1:6" x14ac:dyDescent="0.25">
      <c r="A227" t="s">
        <v>6</v>
      </c>
      <c r="B227">
        <v>2034</v>
      </c>
      <c r="C227" t="s">
        <v>26</v>
      </c>
      <c r="D227">
        <f>PASTRA_DEM_Demand!D227*(1+_xlfn.IFNA(VLOOKUP(RIGHT(C227,2),'TUNE NZ50-4'!B:AD,HLOOKUP(B227,'TUNE NZ50-4'!$C$1:$AD$2,2,FALSE),FALSE),0))</f>
        <v>1561.36248469203</v>
      </c>
      <c r="E227" t="s">
        <v>8</v>
      </c>
      <c r="F227" t="s">
        <v>27</v>
      </c>
    </row>
    <row r="228" spans="1:6" x14ac:dyDescent="0.25">
      <c r="A228" t="s">
        <v>6</v>
      </c>
      <c r="B228">
        <v>2034</v>
      </c>
      <c r="C228" t="s">
        <v>28</v>
      </c>
      <c r="D228">
        <f>PASTRA_DEM_Demand!D228*(1+_xlfn.IFNA(VLOOKUP(RIGHT(C228,2),'TUNE NZ50-4'!B:AD,HLOOKUP(B228,'TUNE NZ50-4'!$C$1:$AD$2,2,FALSE),FALSE),0))</f>
        <v>1129.7299743866599</v>
      </c>
      <c r="E228" t="s">
        <v>8</v>
      </c>
      <c r="F228" t="s">
        <v>29</v>
      </c>
    </row>
    <row r="229" spans="1:6" x14ac:dyDescent="0.25">
      <c r="A229" t="s">
        <v>6</v>
      </c>
      <c r="B229">
        <v>2034</v>
      </c>
      <c r="C229" t="s">
        <v>30</v>
      </c>
      <c r="D229">
        <f>PASTRA_DEM_Demand!D229*(1+_xlfn.IFNA(VLOOKUP(RIGHT(C229,2),'TUNE NZ50-4'!B:AD,HLOOKUP(B229,'TUNE NZ50-4'!$C$1:$AD$2,2,FALSE),FALSE),0))</f>
        <v>1118.06712273218</v>
      </c>
      <c r="E229" t="s">
        <v>8</v>
      </c>
      <c r="F229" t="s">
        <v>31</v>
      </c>
    </row>
    <row r="230" spans="1:6" x14ac:dyDescent="0.25">
      <c r="A230" t="s">
        <v>6</v>
      </c>
      <c r="B230">
        <v>2035</v>
      </c>
      <c r="C230" t="s">
        <v>7</v>
      </c>
      <c r="D230">
        <f>PASTRA_DEM_Demand!D230*(1+_xlfn.IFNA(VLOOKUP(RIGHT(C230,2),'TUNE NZ50-4'!B:AD,HLOOKUP(B230,'TUNE NZ50-4'!$C$1:$AD$2,2,FALSE),FALSE),0))</f>
        <v>4668.0558234015534</v>
      </c>
      <c r="E230" t="s">
        <v>8</v>
      </c>
      <c r="F230" t="s">
        <v>9</v>
      </c>
    </row>
    <row r="231" spans="1:6" x14ac:dyDescent="0.25">
      <c r="A231" t="s">
        <v>6</v>
      </c>
      <c r="B231">
        <v>2035</v>
      </c>
      <c r="C231" t="s">
        <v>10</v>
      </c>
      <c r="D231">
        <f>PASTRA_DEM_Demand!D231*(1+_xlfn.IFNA(VLOOKUP(RIGHT(C231,2),'TUNE NZ50-4'!B:AD,HLOOKUP(B231,'TUNE NZ50-4'!$C$1:$AD$2,2,FALSE),FALSE),0))</f>
        <v>2178.5979403923279</v>
      </c>
      <c r="E231" t="s">
        <v>8</v>
      </c>
      <c r="F231" t="s">
        <v>11</v>
      </c>
    </row>
    <row r="232" spans="1:6" x14ac:dyDescent="0.25">
      <c r="A232" t="s">
        <v>6</v>
      </c>
      <c r="B232">
        <v>2035</v>
      </c>
      <c r="C232" t="s">
        <v>12</v>
      </c>
      <c r="D232">
        <f>PASTRA_DEM_Demand!D232*(1+_xlfn.IFNA(VLOOKUP(RIGHT(C232,2),'TUNE NZ50-4'!B:AD,HLOOKUP(B232,'TUNE NZ50-4'!$C$1:$AD$2,2,FALSE),FALSE),0))</f>
        <v>2156.1070220581951</v>
      </c>
      <c r="E232" t="s">
        <v>8</v>
      </c>
      <c r="F232" t="s">
        <v>13</v>
      </c>
    </row>
    <row r="233" spans="1:6" x14ac:dyDescent="0.25">
      <c r="A233" t="s">
        <v>6</v>
      </c>
      <c r="B233">
        <v>2035</v>
      </c>
      <c r="C233" t="s">
        <v>14</v>
      </c>
      <c r="D233">
        <f>PASTRA_DEM_Demand!D233*(1+_xlfn.IFNA(VLOOKUP(RIGHT(C233,2),'TUNE NZ50-4'!B:AD,HLOOKUP(B233,'TUNE NZ50-4'!$C$1:$AD$2,2,FALSE),FALSE),0))</f>
        <v>2735.3617239846699</v>
      </c>
      <c r="E233" t="s">
        <v>8</v>
      </c>
      <c r="F233" t="s">
        <v>15</v>
      </c>
    </row>
    <row r="234" spans="1:6" x14ac:dyDescent="0.25">
      <c r="A234" t="s">
        <v>6</v>
      </c>
      <c r="B234">
        <v>2035</v>
      </c>
      <c r="C234" t="s">
        <v>16</v>
      </c>
      <c r="D234">
        <f>PASTRA_DEM_Demand!D234*(1+_xlfn.IFNA(VLOOKUP(RIGHT(C234,2),'TUNE NZ50-4'!B:AD,HLOOKUP(B234,'TUNE NZ50-4'!$C$1:$AD$2,2,FALSE),FALSE),0))</f>
        <v>758.38472746586604</v>
      </c>
      <c r="E234" t="s">
        <v>8</v>
      </c>
      <c r="F234" t="s">
        <v>17</v>
      </c>
    </row>
    <row r="235" spans="1:6" x14ac:dyDescent="0.25">
      <c r="A235" t="s">
        <v>6</v>
      </c>
      <c r="B235">
        <v>2035</v>
      </c>
      <c r="C235" t="s">
        <v>18</v>
      </c>
      <c r="D235">
        <f>PASTRA_DEM_Demand!D235*(1+_xlfn.IFNA(VLOOKUP(RIGHT(C235,2),'TUNE NZ50-4'!B:AD,HLOOKUP(B235,'TUNE NZ50-4'!$C$1:$AD$2,2,FALSE),FALSE),0))</f>
        <v>750.55548616574094</v>
      </c>
      <c r="E235" t="s">
        <v>8</v>
      </c>
      <c r="F235" t="s">
        <v>19</v>
      </c>
    </row>
    <row r="236" spans="1:6" x14ac:dyDescent="0.25">
      <c r="A236" t="s">
        <v>6</v>
      </c>
      <c r="B236">
        <v>2035</v>
      </c>
      <c r="C236" t="s">
        <v>20</v>
      </c>
      <c r="D236">
        <f>PASTRA_DEM_Demand!D236*(1+_xlfn.IFNA(VLOOKUP(RIGHT(C236,2),'TUNE NZ50-4'!B:AD,HLOOKUP(B236,'TUNE NZ50-4'!$C$1:$AD$2,2,FALSE),FALSE),0))</f>
        <v>3243.3270209873099</v>
      </c>
      <c r="E236" t="s">
        <v>8</v>
      </c>
      <c r="F236" t="s">
        <v>21</v>
      </c>
    </row>
    <row r="237" spans="1:6" x14ac:dyDescent="0.25">
      <c r="A237" t="s">
        <v>6</v>
      </c>
      <c r="B237">
        <v>2035</v>
      </c>
      <c r="C237" t="s">
        <v>22</v>
      </c>
      <c r="D237">
        <f>PASTRA_DEM_Demand!D237*(1+_xlfn.IFNA(VLOOKUP(RIGHT(C237,2),'TUNE NZ50-4'!B:AD,HLOOKUP(B237,'TUNE NZ50-4'!$C$1:$AD$2,2,FALSE),FALSE),0))</f>
        <v>2358.3461282334001</v>
      </c>
      <c r="E237" t="s">
        <v>8</v>
      </c>
      <c r="F237" t="s">
        <v>23</v>
      </c>
    </row>
    <row r="238" spans="1:6" x14ac:dyDescent="0.25">
      <c r="A238" t="s">
        <v>6</v>
      </c>
      <c r="B238">
        <v>2035</v>
      </c>
      <c r="C238" t="s">
        <v>24</v>
      </c>
      <c r="D238">
        <f>PASTRA_DEM_Demand!D238*(1+_xlfn.IFNA(VLOOKUP(RIGHT(C238,2),'TUNE NZ50-4'!B:AD,HLOOKUP(B238,'TUNE NZ50-4'!$C$1:$AD$2,2,FALSE),FALSE),0))</f>
        <v>2333.9995660751001</v>
      </c>
      <c r="E238" t="s">
        <v>8</v>
      </c>
      <c r="F238" t="s">
        <v>25</v>
      </c>
    </row>
    <row r="239" spans="1:6" x14ac:dyDescent="0.25">
      <c r="A239" t="s">
        <v>6</v>
      </c>
      <c r="B239">
        <v>2035</v>
      </c>
      <c r="C239" t="s">
        <v>26</v>
      </c>
      <c r="D239">
        <f>PASTRA_DEM_Demand!D239*(1+_xlfn.IFNA(VLOOKUP(RIGHT(C239,2),'TUNE NZ50-4'!B:AD,HLOOKUP(B239,'TUNE NZ50-4'!$C$1:$AD$2,2,FALSE),FALSE),0))</f>
        <v>1564.96419536553</v>
      </c>
      <c r="E239" t="s">
        <v>8</v>
      </c>
      <c r="F239" t="s">
        <v>27</v>
      </c>
    </row>
    <row r="240" spans="1:6" x14ac:dyDescent="0.25">
      <c r="A240" t="s">
        <v>6</v>
      </c>
      <c r="B240">
        <v>2035</v>
      </c>
      <c r="C240" t="s">
        <v>28</v>
      </c>
      <c r="D240">
        <f>PASTRA_DEM_Demand!D240*(1+_xlfn.IFNA(VLOOKUP(RIGHT(C240,2),'TUNE NZ50-4'!B:AD,HLOOKUP(B240,'TUNE NZ50-4'!$C$1:$AD$2,2,FALSE),FALSE),0))</f>
        <v>1137.9448409247</v>
      </c>
      <c r="E240" t="s">
        <v>8</v>
      </c>
      <c r="F240" t="s">
        <v>29</v>
      </c>
    </row>
    <row r="241" spans="1:6" x14ac:dyDescent="0.25">
      <c r="A241" t="s">
        <v>6</v>
      </c>
      <c r="B241">
        <v>2035</v>
      </c>
      <c r="C241" t="s">
        <v>30</v>
      </c>
      <c r="D241">
        <f>PASTRA_DEM_Demand!D241*(1+_xlfn.IFNA(VLOOKUP(RIGHT(C241,2),'TUNE NZ50-4'!B:AD,HLOOKUP(B241,'TUNE NZ50-4'!$C$1:$AD$2,2,FALSE),FALSE),0))</f>
        <v>1126.1971824827899</v>
      </c>
      <c r="E241" t="s">
        <v>8</v>
      </c>
      <c r="F241" t="s">
        <v>31</v>
      </c>
    </row>
    <row r="242" spans="1:6" x14ac:dyDescent="0.25">
      <c r="A242" t="s">
        <v>6</v>
      </c>
      <c r="B242">
        <v>2036</v>
      </c>
      <c r="C242" t="s">
        <v>7</v>
      </c>
      <c r="D242">
        <f>PASTRA_DEM_Demand!D242*(1+_xlfn.IFNA(VLOOKUP(RIGHT(C242,2),'TUNE NZ50-4'!B:AD,HLOOKUP(B242,'TUNE NZ50-4'!$C$1:$AD$2,2,FALSE),FALSE),0))</f>
        <v>4678.596784996068</v>
      </c>
      <c r="E242" t="s">
        <v>8</v>
      </c>
      <c r="F242" t="s">
        <v>9</v>
      </c>
    </row>
    <row r="243" spans="1:6" x14ac:dyDescent="0.25">
      <c r="A243" t="s">
        <v>6</v>
      </c>
      <c r="B243">
        <v>2036</v>
      </c>
      <c r="C243" t="s">
        <v>10</v>
      </c>
      <c r="D243">
        <f>PASTRA_DEM_Demand!D243*(1+_xlfn.IFNA(VLOOKUP(RIGHT(C243,2),'TUNE NZ50-4'!B:AD,HLOOKUP(B243,'TUNE NZ50-4'!$C$1:$AD$2,2,FALSE),FALSE),0))</f>
        <v>2194.5212485244551</v>
      </c>
      <c r="E243" t="s">
        <v>8</v>
      </c>
      <c r="F243" t="s">
        <v>11</v>
      </c>
    </row>
    <row r="244" spans="1:6" x14ac:dyDescent="0.25">
      <c r="A244" t="s">
        <v>6</v>
      </c>
      <c r="B244">
        <v>2036</v>
      </c>
      <c r="C244" t="s">
        <v>12</v>
      </c>
      <c r="D244">
        <f>PASTRA_DEM_Demand!D244*(1+_xlfn.IFNA(VLOOKUP(RIGHT(C244,2),'TUNE NZ50-4'!B:AD,HLOOKUP(B244,'TUNE NZ50-4'!$C$1:$AD$2,2,FALSE),FALSE),0))</f>
        <v>2171.8659447311425</v>
      </c>
      <c r="E244" t="s">
        <v>8</v>
      </c>
      <c r="F244" t="s">
        <v>13</v>
      </c>
    </row>
    <row r="245" spans="1:6" x14ac:dyDescent="0.25">
      <c r="A245" t="s">
        <v>6</v>
      </c>
      <c r="B245">
        <v>2036</v>
      </c>
      <c r="C245" t="s">
        <v>14</v>
      </c>
      <c r="D245">
        <f>PASTRA_DEM_Demand!D245*(1+_xlfn.IFNA(VLOOKUP(RIGHT(C245,2),'TUNE NZ50-4'!B:AD,HLOOKUP(B245,'TUNE NZ50-4'!$C$1:$AD$2,2,FALSE),FALSE),0))</f>
        <v>2741.53845879043</v>
      </c>
      <c r="E245" t="s">
        <v>8</v>
      </c>
      <c r="F245" t="s">
        <v>15</v>
      </c>
    </row>
    <row r="246" spans="1:6" x14ac:dyDescent="0.25">
      <c r="A246" t="s">
        <v>6</v>
      </c>
      <c r="B246">
        <v>2036</v>
      </c>
      <c r="C246" t="s">
        <v>16</v>
      </c>
      <c r="D246">
        <f>PASTRA_DEM_Demand!D246*(1+_xlfn.IFNA(VLOOKUP(RIGHT(C246,2),'TUNE NZ50-4'!B:AD,HLOOKUP(B246,'TUNE NZ50-4'!$C$1:$AD$2,2,FALSE),FALSE),0))</f>
        <v>763.92773908551601</v>
      </c>
      <c r="E246" t="s">
        <v>8</v>
      </c>
      <c r="F246" t="s">
        <v>17</v>
      </c>
    </row>
    <row r="247" spans="1:6" x14ac:dyDescent="0.25">
      <c r="A247" t="s">
        <v>6</v>
      </c>
      <c r="B247">
        <v>2036</v>
      </c>
      <c r="C247" t="s">
        <v>18</v>
      </c>
      <c r="D247">
        <f>PASTRA_DEM_Demand!D247*(1+_xlfn.IFNA(VLOOKUP(RIGHT(C247,2),'TUNE NZ50-4'!B:AD,HLOOKUP(B247,'TUNE NZ50-4'!$C$1:$AD$2,2,FALSE),FALSE),0))</f>
        <v>756.04127409149601</v>
      </c>
      <c r="E247" t="s">
        <v>8</v>
      </c>
      <c r="F247" t="s">
        <v>19</v>
      </c>
    </row>
    <row r="248" spans="1:6" x14ac:dyDescent="0.25">
      <c r="A248" t="s">
        <v>6</v>
      </c>
      <c r="B248">
        <v>2036</v>
      </c>
      <c r="C248" t="s">
        <v>20</v>
      </c>
      <c r="D248">
        <f>PASTRA_DEM_Demand!D248*(1+_xlfn.IFNA(VLOOKUP(RIGHT(C248,2),'TUNE NZ50-4'!B:AD,HLOOKUP(B248,'TUNE NZ50-4'!$C$1:$AD$2,2,FALSE),FALSE),0))</f>
        <v>3250.6507949223301</v>
      </c>
      <c r="E248" t="s">
        <v>8</v>
      </c>
      <c r="F248" t="s">
        <v>21</v>
      </c>
    </row>
    <row r="249" spans="1:6" x14ac:dyDescent="0.25">
      <c r="A249" t="s">
        <v>6</v>
      </c>
      <c r="B249">
        <v>2036</v>
      </c>
      <c r="C249" t="s">
        <v>22</v>
      </c>
      <c r="D249">
        <f>PASTRA_DEM_Demand!D249*(1+_xlfn.IFNA(VLOOKUP(RIGHT(C249,2),'TUNE NZ50-4'!B:AD,HLOOKUP(B249,'TUNE NZ50-4'!$C$1:$AD$2,2,FALSE),FALSE),0))</f>
        <v>2375.5832105723798</v>
      </c>
      <c r="E249" t="s">
        <v>8</v>
      </c>
      <c r="F249" t="s">
        <v>23</v>
      </c>
    </row>
    <row r="250" spans="1:6" x14ac:dyDescent="0.25">
      <c r="A250" t="s">
        <v>6</v>
      </c>
      <c r="B250">
        <v>2036</v>
      </c>
      <c r="C250" t="s">
        <v>24</v>
      </c>
      <c r="D250">
        <f>PASTRA_DEM_Demand!D250*(1+_xlfn.IFNA(VLOOKUP(RIGHT(C250,2),'TUNE NZ50-4'!B:AD,HLOOKUP(B250,'TUNE NZ50-4'!$C$1:$AD$2,2,FALSE),FALSE),0))</f>
        <v>2351.0587001088802</v>
      </c>
      <c r="E250" t="s">
        <v>8</v>
      </c>
      <c r="F250" t="s">
        <v>25</v>
      </c>
    </row>
    <row r="251" spans="1:6" x14ac:dyDescent="0.25">
      <c r="A251" t="s">
        <v>6</v>
      </c>
      <c r="B251">
        <v>2036</v>
      </c>
      <c r="C251" t="s">
        <v>26</v>
      </c>
      <c r="D251">
        <f>PASTRA_DEM_Demand!D251*(1+_xlfn.IFNA(VLOOKUP(RIGHT(C251,2),'TUNE NZ50-4'!B:AD,HLOOKUP(B251,'TUNE NZ50-4'!$C$1:$AD$2,2,FALSE),FALSE),0))</f>
        <v>1568.49804930906</v>
      </c>
      <c r="E251" t="s">
        <v>8</v>
      </c>
      <c r="F251" t="s">
        <v>27</v>
      </c>
    </row>
    <row r="252" spans="1:6" x14ac:dyDescent="0.25">
      <c r="A252" t="s">
        <v>6</v>
      </c>
      <c r="B252">
        <v>2036</v>
      </c>
      <c r="C252" t="s">
        <v>28</v>
      </c>
      <c r="D252">
        <f>PASTRA_DEM_Demand!D252*(1+_xlfn.IFNA(VLOOKUP(RIGHT(C252,2),'TUNE NZ50-4'!B:AD,HLOOKUP(B252,'TUNE NZ50-4'!$C$1:$AD$2,2,FALSE),FALSE),0))</f>
        <v>1146.26204622609</v>
      </c>
      <c r="E252" t="s">
        <v>8</v>
      </c>
      <c r="F252" t="s">
        <v>29</v>
      </c>
    </row>
    <row r="253" spans="1:6" x14ac:dyDescent="0.25">
      <c r="A253" t="s">
        <v>6</v>
      </c>
      <c r="B253">
        <v>2036</v>
      </c>
      <c r="C253" t="s">
        <v>30</v>
      </c>
      <c r="D253">
        <f>PASTRA_DEM_Demand!D253*(1+_xlfn.IFNA(VLOOKUP(RIGHT(C253,2),'TUNE NZ50-4'!B:AD,HLOOKUP(B253,'TUNE NZ50-4'!$C$1:$AD$2,2,FALSE),FALSE),0))</f>
        <v>1134.4285244948901</v>
      </c>
      <c r="E253" t="s">
        <v>8</v>
      </c>
      <c r="F253" t="s">
        <v>31</v>
      </c>
    </row>
    <row r="254" spans="1:6" x14ac:dyDescent="0.25">
      <c r="A254" t="s">
        <v>6</v>
      </c>
      <c r="B254">
        <v>2037</v>
      </c>
      <c r="C254" t="s">
        <v>7</v>
      </c>
      <c r="D254">
        <f>PASTRA_DEM_Demand!D254*(1+_xlfn.IFNA(VLOOKUP(RIGHT(C254,2),'TUNE NZ50-4'!B:AD,HLOOKUP(B254,'TUNE NZ50-4'!$C$1:$AD$2,2,FALSE),FALSE),0))</f>
        <v>4689.073754574154</v>
      </c>
      <c r="E254" t="s">
        <v>8</v>
      </c>
      <c r="F254" t="s">
        <v>9</v>
      </c>
    </row>
    <row r="255" spans="1:6" x14ac:dyDescent="0.25">
      <c r="A255" t="s">
        <v>6</v>
      </c>
      <c r="B255">
        <v>2037</v>
      </c>
      <c r="C255" t="s">
        <v>10</v>
      </c>
      <c r="D255">
        <f>PASTRA_DEM_Demand!D255*(1+_xlfn.IFNA(VLOOKUP(RIGHT(C255,2),'TUNE NZ50-4'!B:AD,HLOOKUP(B255,'TUNE NZ50-4'!$C$1:$AD$2,2,FALSE),FALSE),0))</f>
        <v>2210.6352275428681</v>
      </c>
      <c r="E255" t="s">
        <v>8</v>
      </c>
      <c r="F255" t="s">
        <v>11</v>
      </c>
    </row>
    <row r="256" spans="1:6" x14ac:dyDescent="0.25">
      <c r="A256" t="s">
        <v>6</v>
      </c>
      <c r="B256">
        <v>2037</v>
      </c>
      <c r="C256" t="s">
        <v>12</v>
      </c>
      <c r="D256">
        <f>PASTRA_DEM_Demand!D256*(1+_xlfn.IFNA(VLOOKUP(RIGHT(C256,2),'TUNE NZ50-4'!B:AD,HLOOKUP(B256,'TUNE NZ50-4'!$C$1:$AD$2,2,FALSE),FALSE),0))</f>
        <v>2187.8135698852511</v>
      </c>
      <c r="E256" t="s">
        <v>8</v>
      </c>
      <c r="F256" t="s">
        <v>13</v>
      </c>
    </row>
    <row r="257" spans="1:6" x14ac:dyDescent="0.25">
      <c r="A257" t="s">
        <v>6</v>
      </c>
      <c r="B257">
        <v>2037</v>
      </c>
      <c r="C257" t="s">
        <v>14</v>
      </c>
      <c r="D257">
        <f>PASTRA_DEM_Demand!D257*(1+_xlfn.IFNA(VLOOKUP(RIGHT(C257,2),'TUNE NZ50-4'!B:AD,HLOOKUP(B257,'TUNE NZ50-4'!$C$1:$AD$2,2,FALSE),FALSE),0))</f>
        <v>2747.6776959057202</v>
      </c>
      <c r="E257" t="s">
        <v>8</v>
      </c>
      <c r="F257" t="s">
        <v>15</v>
      </c>
    </row>
    <row r="258" spans="1:6" x14ac:dyDescent="0.25">
      <c r="A258" t="s">
        <v>6</v>
      </c>
      <c r="B258">
        <v>2037</v>
      </c>
      <c r="C258" t="s">
        <v>16</v>
      </c>
      <c r="D258">
        <f>PASTRA_DEM_Demand!D258*(1+_xlfn.IFNA(VLOOKUP(RIGHT(C258,2),'TUNE NZ50-4'!B:AD,HLOOKUP(B258,'TUNE NZ50-4'!$C$1:$AD$2,2,FALSE),FALSE),0))</f>
        <v>769.53712453461196</v>
      </c>
      <c r="E258" t="s">
        <v>8</v>
      </c>
      <c r="F258" t="s">
        <v>17</v>
      </c>
    </row>
    <row r="259" spans="1:6" x14ac:dyDescent="0.25">
      <c r="A259" t="s">
        <v>6</v>
      </c>
      <c r="B259">
        <v>2037</v>
      </c>
      <c r="C259" t="s">
        <v>18</v>
      </c>
      <c r="D259">
        <f>PASTRA_DEM_Demand!D259*(1+_xlfn.IFNA(VLOOKUP(RIGHT(C259,2),'TUNE NZ50-4'!B:AD,HLOOKUP(B259,'TUNE NZ50-4'!$C$1:$AD$2,2,FALSE),FALSE),0))</f>
        <v>761.59275063151802</v>
      </c>
      <c r="E259" t="s">
        <v>8</v>
      </c>
      <c r="F259" t="s">
        <v>19</v>
      </c>
    </row>
    <row r="260" spans="1:6" x14ac:dyDescent="0.25">
      <c r="A260" t="s">
        <v>6</v>
      </c>
      <c r="B260">
        <v>2037</v>
      </c>
      <c r="C260" t="s">
        <v>20</v>
      </c>
      <c r="D260">
        <f>PASTRA_DEM_Demand!D260*(1+_xlfn.IFNA(VLOOKUP(RIGHT(C260,2),'TUNE NZ50-4'!B:AD,HLOOKUP(B260,'TUNE NZ50-4'!$C$1:$AD$2,2,FALSE),FALSE),0))</f>
        <v>3257.93010772753</v>
      </c>
      <c r="E260" t="s">
        <v>8</v>
      </c>
      <c r="F260" t="s">
        <v>21</v>
      </c>
    </row>
    <row r="261" spans="1:6" x14ac:dyDescent="0.25">
      <c r="A261" t="s">
        <v>6</v>
      </c>
      <c r="B261">
        <v>2037</v>
      </c>
      <c r="C261" t="s">
        <v>22</v>
      </c>
      <c r="D261">
        <f>PASTRA_DEM_Demand!D261*(1+_xlfn.IFNA(VLOOKUP(RIGHT(C261,2),'TUNE NZ50-4'!B:AD,HLOOKUP(B261,'TUNE NZ50-4'!$C$1:$AD$2,2,FALSE),FALSE),0))</f>
        <v>2393.0266953585901</v>
      </c>
      <c r="E261" t="s">
        <v>8</v>
      </c>
      <c r="F261" t="s">
        <v>23</v>
      </c>
    </row>
    <row r="262" spans="1:6" x14ac:dyDescent="0.25">
      <c r="A262" t="s">
        <v>6</v>
      </c>
      <c r="B262">
        <v>2037</v>
      </c>
      <c r="C262" t="s">
        <v>24</v>
      </c>
      <c r="D262">
        <f>PASTRA_DEM_Demand!D262*(1+_xlfn.IFNA(VLOOKUP(RIGHT(C262,2),'TUNE NZ50-4'!B:AD,HLOOKUP(B262,'TUNE NZ50-4'!$C$1:$AD$2,2,FALSE),FALSE),0))</f>
        <v>2368.3221057788301</v>
      </c>
      <c r="E262" t="s">
        <v>8</v>
      </c>
      <c r="F262" t="s">
        <v>25</v>
      </c>
    </row>
    <row r="263" spans="1:6" x14ac:dyDescent="0.25">
      <c r="A263" t="s">
        <v>6</v>
      </c>
      <c r="B263">
        <v>2037</v>
      </c>
      <c r="C263" t="s">
        <v>26</v>
      </c>
      <c r="D263">
        <f>PASTRA_DEM_Demand!D263*(1+_xlfn.IFNA(VLOOKUP(RIGHT(C263,2),'TUNE NZ50-4'!B:AD,HLOOKUP(B263,'TUNE NZ50-4'!$C$1:$AD$2,2,FALSE),FALSE),0))</f>
        <v>1572.01044994991</v>
      </c>
      <c r="E263" t="s">
        <v>8</v>
      </c>
      <c r="F263" t="s">
        <v>27</v>
      </c>
    </row>
    <row r="264" spans="1:6" x14ac:dyDescent="0.25">
      <c r="A264" t="s">
        <v>6</v>
      </c>
      <c r="B264">
        <v>2037</v>
      </c>
      <c r="C264" t="s">
        <v>28</v>
      </c>
      <c r="D264">
        <f>PASTRA_DEM_Demand!D264*(1+_xlfn.IFNA(VLOOKUP(RIGHT(C264,2),'TUNE NZ50-4'!B:AD,HLOOKUP(B264,'TUNE NZ50-4'!$C$1:$AD$2,2,FALSE),FALSE),0))</f>
        <v>1154.67884445709</v>
      </c>
      <c r="E264" t="s">
        <v>8</v>
      </c>
      <c r="F264" t="s">
        <v>29</v>
      </c>
    </row>
    <row r="265" spans="1:6" x14ac:dyDescent="0.25">
      <c r="A265" t="s">
        <v>6</v>
      </c>
      <c r="B265">
        <v>2037</v>
      </c>
      <c r="C265" t="s">
        <v>30</v>
      </c>
      <c r="D265">
        <f>PASTRA_DEM_Demand!D265*(1+_xlfn.IFNA(VLOOKUP(RIGHT(C265,2),'TUNE NZ50-4'!B:AD,HLOOKUP(B265,'TUNE NZ50-4'!$C$1:$AD$2,2,FALSE),FALSE),0))</f>
        <v>1142.75843128157</v>
      </c>
      <c r="E265" t="s">
        <v>8</v>
      </c>
      <c r="F265" t="s">
        <v>31</v>
      </c>
    </row>
    <row r="266" spans="1:6" x14ac:dyDescent="0.25">
      <c r="A266" t="s">
        <v>6</v>
      </c>
      <c r="B266">
        <v>2038</v>
      </c>
      <c r="C266" t="s">
        <v>7</v>
      </c>
      <c r="D266">
        <f>PASTRA_DEM_Demand!D266*(1+_xlfn.IFNA(VLOOKUP(RIGHT(C266,2),'TUNE NZ50-4'!B:AD,HLOOKUP(B266,'TUNE NZ50-4'!$C$1:$AD$2,2,FALSE),FALSE),0))</f>
        <v>4698.6975385515498</v>
      </c>
      <c r="E266" t="s">
        <v>8</v>
      </c>
      <c r="F266" t="s">
        <v>9</v>
      </c>
    </row>
    <row r="267" spans="1:6" x14ac:dyDescent="0.25">
      <c r="A267" t="s">
        <v>6</v>
      </c>
      <c r="B267">
        <v>2038</v>
      </c>
      <c r="C267" t="s">
        <v>10</v>
      </c>
      <c r="D267">
        <f>PASTRA_DEM_Demand!D267*(1+_xlfn.IFNA(VLOOKUP(RIGHT(C267,2),'TUNE NZ50-4'!B:AD,HLOOKUP(B267,'TUNE NZ50-4'!$C$1:$AD$2,2,FALSE),FALSE),0))</f>
        <v>2226.8082852454049</v>
      </c>
      <c r="E267" t="s">
        <v>8</v>
      </c>
      <c r="F267" t="s">
        <v>11</v>
      </c>
    </row>
    <row r="268" spans="1:6" x14ac:dyDescent="0.25">
      <c r="A268" t="s">
        <v>6</v>
      </c>
      <c r="B268">
        <v>2038</v>
      </c>
      <c r="C268" t="s">
        <v>12</v>
      </c>
      <c r="D268">
        <f>PASTRA_DEM_Demand!D268*(1+_xlfn.IFNA(VLOOKUP(RIGHT(C268,2),'TUNE NZ50-4'!B:AD,HLOOKUP(B268,'TUNE NZ50-4'!$C$1:$AD$2,2,FALSE),FALSE),0))</f>
        <v>2203.8196638202876</v>
      </c>
      <c r="E268" t="s">
        <v>8</v>
      </c>
      <c r="F268" t="s">
        <v>13</v>
      </c>
    </row>
    <row r="269" spans="1:6" x14ac:dyDescent="0.25">
      <c r="A269" t="s">
        <v>6</v>
      </c>
      <c r="B269">
        <v>2038</v>
      </c>
      <c r="C269" t="s">
        <v>14</v>
      </c>
      <c r="D269">
        <f>PASTRA_DEM_Demand!D269*(1+_xlfn.IFNA(VLOOKUP(RIGHT(C269,2),'TUNE NZ50-4'!B:AD,HLOOKUP(B269,'TUNE NZ50-4'!$C$1:$AD$2,2,FALSE),FALSE),0))</f>
        <v>2753.3169880066598</v>
      </c>
      <c r="E269" t="s">
        <v>8</v>
      </c>
      <c r="F269" t="s">
        <v>15</v>
      </c>
    </row>
    <row r="270" spans="1:6" x14ac:dyDescent="0.25">
      <c r="A270" t="s">
        <v>6</v>
      </c>
      <c r="B270">
        <v>2038</v>
      </c>
      <c r="C270" t="s">
        <v>16</v>
      </c>
      <c r="D270">
        <f>PASTRA_DEM_Demand!D270*(1+_xlfn.IFNA(VLOOKUP(RIGHT(C270,2),'TUNE NZ50-4'!B:AD,HLOOKUP(B270,'TUNE NZ50-4'!$C$1:$AD$2,2,FALSE),FALSE),0))</f>
        <v>775.16707567457399</v>
      </c>
      <c r="E270" t="s">
        <v>8</v>
      </c>
      <c r="F270" t="s">
        <v>17</v>
      </c>
    </row>
    <row r="271" spans="1:6" x14ac:dyDescent="0.25">
      <c r="A271" t="s">
        <v>6</v>
      </c>
      <c r="B271">
        <v>2038</v>
      </c>
      <c r="C271" t="s">
        <v>18</v>
      </c>
      <c r="D271">
        <f>PASTRA_DEM_Demand!D271*(1+_xlfn.IFNA(VLOOKUP(RIGHT(C271,2),'TUNE NZ50-4'!B:AD,HLOOKUP(B271,'TUNE NZ50-4'!$C$1:$AD$2,2,FALSE),FALSE),0))</f>
        <v>767.16458055096098</v>
      </c>
      <c r="E271" t="s">
        <v>8</v>
      </c>
      <c r="F271" t="s">
        <v>19</v>
      </c>
    </row>
    <row r="272" spans="1:6" x14ac:dyDescent="0.25">
      <c r="A272" t="s">
        <v>6</v>
      </c>
      <c r="B272">
        <v>2038</v>
      </c>
      <c r="C272" t="s">
        <v>20</v>
      </c>
      <c r="D272">
        <f>PASTRA_DEM_Demand!D272*(1+_xlfn.IFNA(VLOOKUP(RIGHT(C272,2),'TUNE NZ50-4'!B:AD,HLOOKUP(B272,'TUNE NZ50-4'!$C$1:$AD$2,2,FALSE),FALSE),0))</f>
        <v>3264.6166341528501</v>
      </c>
      <c r="E272" t="s">
        <v>8</v>
      </c>
      <c r="F272" t="s">
        <v>21</v>
      </c>
    </row>
    <row r="273" spans="1:6" x14ac:dyDescent="0.25">
      <c r="A273" t="s">
        <v>6</v>
      </c>
      <c r="B273">
        <v>2038</v>
      </c>
      <c r="C273" t="s">
        <v>22</v>
      </c>
      <c r="D273">
        <f>PASTRA_DEM_Demand!D273*(1+_xlfn.IFNA(VLOOKUP(RIGHT(C273,2),'TUNE NZ50-4'!B:AD,HLOOKUP(B273,'TUNE NZ50-4'!$C$1:$AD$2,2,FALSE),FALSE),0))</f>
        <v>2410.5341331961599</v>
      </c>
      <c r="E273" t="s">
        <v>8</v>
      </c>
      <c r="F273" t="s">
        <v>23</v>
      </c>
    </row>
    <row r="274" spans="1:6" x14ac:dyDescent="0.25">
      <c r="A274" t="s">
        <v>6</v>
      </c>
      <c r="B274">
        <v>2038</v>
      </c>
      <c r="C274" t="s">
        <v>24</v>
      </c>
      <c r="D274">
        <f>PASTRA_DEM_Demand!D274*(1+_xlfn.IFNA(VLOOKUP(RIGHT(C274,2),'TUNE NZ50-4'!B:AD,HLOOKUP(B274,'TUNE NZ50-4'!$C$1:$AD$2,2,FALSE),FALSE),0))</f>
        <v>2385.6488042760502</v>
      </c>
      <c r="E274" t="s">
        <v>8</v>
      </c>
      <c r="F274" t="s">
        <v>25</v>
      </c>
    </row>
    <row r="275" spans="1:6" x14ac:dyDescent="0.25">
      <c r="A275" t="s">
        <v>6</v>
      </c>
      <c r="B275">
        <v>2038</v>
      </c>
      <c r="C275" t="s">
        <v>26</v>
      </c>
      <c r="D275">
        <f>PASTRA_DEM_Demand!D275*(1+_xlfn.IFNA(VLOOKUP(RIGHT(C275,2),'TUNE NZ50-4'!B:AD,HLOOKUP(B275,'TUNE NZ50-4'!$C$1:$AD$2,2,FALSE),FALSE),0))</f>
        <v>1575.2368203958299</v>
      </c>
      <c r="E275" t="s">
        <v>8</v>
      </c>
      <c r="F275" t="s">
        <v>27</v>
      </c>
    </row>
    <row r="276" spans="1:6" x14ac:dyDescent="0.25">
      <c r="A276" t="s">
        <v>6</v>
      </c>
      <c r="B276">
        <v>2038</v>
      </c>
      <c r="C276" t="s">
        <v>28</v>
      </c>
      <c r="D276">
        <f>PASTRA_DEM_Demand!D276*(1+_xlfn.IFNA(VLOOKUP(RIGHT(C276,2),'TUNE NZ50-4'!B:AD,HLOOKUP(B276,'TUNE NZ50-4'!$C$1:$AD$2,2,FALSE),FALSE),0))</f>
        <v>1163.1265011969499</v>
      </c>
      <c r="E276" t="s">
        <v>8</v>
      </c>
      <c r="F276" t="s">
        <v>29</v>
      </c>
    </row>
    <row r="277" spans="1:6" x14ac:dyDescent="0.25">
      <c r="A277" t="s">
        <v>6</v>
      </c>
      <c r="B277">
        <v>2038</v>
      </c>
      <c r="C277" t="s">
        <v>30</v>
      </c>
      <c r="D277">
        <f>PASTRA_DEM_Demand!D277*(1+_xlfn.IFNA(VLOOKUP(RIGHT(C277,2),'TUNE NZ50-4'!B:AD,HLOOKUP(B277,'TUNE NZ50-4'!$C$1:$AD$2,2,FALSE),FALSE),0))</f>
        <v>1151.1188780069699</v>
      </c>
      <c r="E277" t="s">
        <v>8</v>
      </c>
      <c r="F277" t="s">
        <v>31</v>
      </c>
    </row>
    <row r="278" spans="1:6" x14ac:dyDescent="0.25">
      <c r="A278" t="s">
        <v>6</v>
      </c>
      <c r="B278">
        <v>2039</v>
      </c>
      <c r="C278" t="s">
        <v>7</v>
      </c>
      <c r="D278">
        <f>PASTRA_DEM_Demand!D278*(1+_xlfn.IFNA(VLOOKUP(RIGHT(C278,2),'TUNE NZ50-4'!B:AD,HLOOKUP(B278,'TUNE NZ50-4'!$C$1:$AD$2,2,FALSE),FALSE),0))</f>
        <v>4707.7287922752212</v>
      </c>
      <c r="E278" t="s">
        <v>8</v>
      </c>
      <c r="F278" t="s">
        <v>9</v>
      </c>
    </row>
    <row r="279" spans="1:6" x14ac:dyDescent="0.25">
      <c r="A279" t="s">
        <v>6</v>
      </c>
      <c r="B279">
        <v>2039</v>
      </c>
      <c r="C279" t="s">
        <v>10</v>
      </c>
      <c r="D279">
        <f>PASTRA_DEM_Demand!D279*(1+_xlfn.IFNA(VLOOKUP(RIGHT(C279,2),'TUNE NZ50-4'!B:AD,HLOOKUP(B279,'TUNE NZ50-4'!$C$1:$AD$2,2,FALSE),FALSE),0))</f>
        <v>2243.0590298128664</v>
      </c>
      <c r="E279" t="s">
        <v>8</v>
      </c>
      <c r="F279" t="s">
        <v>11</v>
      </c>
    </row>
    <row r="280" spans="1:6" x14ac:dyDescent="0.25">
      <c r="A280" t="s">
        <v>6</v>
      </c>
      <c r="B280">
        <v>2039</v>
      </c>
      <c r="C280" t="s">
        <v>12</v>
      </c>
      <c r="D280">
        <f>PASTRA_DEM_Demand!D280*(1+_xlfn.IFNA(VLOOKUP(RIGHT(C280,2),'TUNE NZ50-4'!B:AD,HLOOKUP(B280,'TUNE NZ50-4'!$C$1:$AD$2,2,FALSE),FALSE),0))</f>
        <v>2219.9026426140981</v>
      </c>
      <c r="E280" t="s">
        <v>8</v>
      </c>
      <c r="F280" t="s">
        <v>13</v>
      </c>
    </row>
    <row r="281" spans="1:6" x14ac:dyDescent="0.25">
      <c r="A281" t="s">
        <v>6</v>
      </c>
      <c r="B281">
        <v>2039</v>
      </c>
      <c r="C281" t="s">
        <v>14</v>
      </c>
      <c r="D281">
        <f>PASTRA_DEM_Demand!D281*(1+_xlfn.IFNA(VLOOKUP(RIGHT(C281,2),'TUNE NZ50-4'!B:AD,HLOOKUP(B281,'TUNE NZ50-4'!$C$1:$AD$2,2,FALSE),FALSE),0))</f>
        <v>2758.6090724824899</v>
      </c>
      <c r="E281" t="s">
        <v>8</v>
      </c>
      <c r="F281" t="s">
        <v>15</v>
      </c>
    </row>
    <row r="282" spans="1:6" x14ac:dyDescent="0.25">
      <c r="A282" t="s">
        <v>6</v>
      </c>
      <c r="B282">
        <v>2039</v>
      </c>
      <c r="C282" t="s">
        <v>16</v>
      </c>
      <c r="D282">
        <f>PASTRA_DEM_Demand!D282*(1+_xlfn.IFNA(VLOOKUP(RIGHT(C282,2),'TUNE NZ50-4'!B:AD,HLOOKUP(B282,'TUNE NZ50-4'!$C$1:$AD$2,2,FALSE),FALSE),0))</f>
        <v>780.82407013941304</v>
      </c>
      <c r="E282" t="s">
        <v>8</v>
      </c>
      <c r="F282" t="s">
        <v>17</v>
      </c>
    </row>
    <row r="283" spans="1:6" x14ac:dyDescent="0.25">
      <c r="A283" t="s">
        <v>6</v>
      </c>
      <c r="B283">
        <v>2039</v>
      </c>
      <c r="C283" t="s">
        <v>18</v>
      </c>
      <c r="D283">
        <f>PASTRA_DEM_Demand!D283*(1+_xlfn.IFNA(VLOOKUP(RIGHT(C283,2),'TUNE NZ50-4'!B:AD,HLOOKUP(B283,'TUNE NZ50-4'!$C$1:$AD$2,2,FALSE),FALSE),0))</f>
        <v>772.76317461149995</v>
      </c>
      <c r="E283" t="s">
        <v>8</v>
      </c>
      <c r="F283" t="s">
        <v>19</v>
      </c>
    </row>
    <row r="284" spans="1:6" x14ac:dyDescent="0.25">
      <c r="A284" t="s">
        <v>6</v>
      </c>
      <c r="B284">
        <v>2039</v>
      </c>
      <c r="C284" t="s">
        <v>20</v>
      </c>
      <c r="D284">
        <f>PASTRA_DEM_Demand!D284*(1+_xlfn.IFNA(VLOOKUP(RIGHT(C284,2),'TUNE NZ50-4'!B:AD,HLOOKUP(B284,'TUNE NZ50-4'!$C$1:$AD$2,2,FALSE),FALSE),0))</f>
        <v>3270.8914754022899</v>
      </c>
      <c r="E284" t="s">
        <v>8</v>
      </c>
      <c r="F284" t="s">
        <v>21</v>
      </c>
    </row>
    <row r="285" spans="1:6" x14ac:dyDescent="0.25">
      <c r="A285" t="s">
        <v>6</v>
      </c>
      <c r="B285">
        <v>2039</v>
      </c>
      <c r="C285" t="s">
        <v>22</v>
      </c>
      <c r="D285">
        <f>PASTRA_DEM_Demand!D285*(1+_xlfn.IFNA(VLOOKUP(RIGHT(C285,2),'TUNE NZ50-4'!B:AD,HLOOKUP(B285,'TUNE NZ50-4'!$C$1:$AD$2,2,FALSE),FALSE),0))</f>
        <v>2428.1256675591699</v>
      </c>
      <c r="E285" t="s">
        <v>8</v>
      </c>
      <c r="F285" t="s">
        <v>23</v>
      </c>
    </row>
    <row r="286" spans="1:6" x14ac:dyDescent="0.25">
      <c r="A286" t="s">
        <v>6</v>
      </c>
      <c r="B286">
        <v>2039</v>
      </c>
      <c r="C286" t="s">
        <v>24</v>
      </c>
      <c r="D286">
        <f>PASTRA_DEM_Demand!D286*(1+_xlfn.IFNA(VLOOKUP(RIGHT(C286,2),'TUNE NZ50-4'!B:AD,HLOOKUP(B286,'TUNE NZ50-4'!$C$1:$AD$2,2,FALSE),FALSE),0))</f>
        <v>2403.0587311219401</v>
      </c>
      <c r="E286" t="s">
        <v>8</v>
      </c>
      <c r="F286" t="s">
        <v>25</v>
      </c>
    </row>
    <row r="287" spans="1:6" x14ac:dyDescent="0.25">
      <c r="A287" t="s">
        <v>6</v>
      </c>
      <c r="B287">
        <v>2039</v>
      </c>
      <c r="C287" t="s">
        <v>26</v>
      </c>
      <c r="D287">
        <f>PASTRA_DEM_Demand!D287*(1+_xlfn.IFNA(VLOOKUP(RIGHT(C287,2),'TUNE NZ50-4'!B:AD,HLOOKUP(B287,'TUNE NZ50-4'!$C$1:$AD$2,2,FALSE),FALSE),0))</f>
        <v>1578.2645452670699</v>
      </c>
      <c r="E287" t="s">
        <v>8</v>
      </c>
      <c r="F287" t="s">
        <v>27</v>
      </c>
    </row>
    <row r="288" spans="1:6" x14ac:dyDescent="0.25">
      <c r="A288" t="s">
        <v>6</v>
      </c>
      <c r="B288">
        <v>2039</v>
      </c>
      <c r="C288" t="s">
        <v>28</v>
      </c>
      <c r="D288">
        <f>PASTRA_DEM_Demand!D288*(1+_xlfn.IFNA(VLOOKUP(RIGHT(C288,2),'TUNE NZ50-4'!B:AD,HLOOKUP(B288,'TUNE NZ50-4'!$C$1:$AD$2,2,FALSE),FALSE),0))</f>
        <v>1171.6147360377399</v>
      </c>
      <c r="E288" t="s">
        <v>8</v>
      </c>
      <c r="F288" t="s">
        <v>29</v>
      </c>
    </row>
    <row r="289" spans="1:6" x14ac:dyDescent="0.25">
      <c r="A289" t="s">
        <v>6</v>
      </c>
      <c r="B289">
        <v>2039</v>
      </c>
      <c r="C289" t="s">
        <v>30</v>
      </c>
      <c r="D289">
        <f>PASTRA_DEM_Demand!D289*(1+_xlfn.IFNA(VLOOKUP(RIGHT(C289,2),'TUNE NZ50-4'!B:AD,HLOOKUP(B289,'TUNE NZ50-4'!$C$1:$AD$2,2,FALSE),FALSE),0))</f>
        <v>1159.51948392227</v>
      </c>
      <c r="E289" t="s">
        <v>8</v>
      </c>
      <c r="F289" t="s">
        <v>31</v>
      </c>
    </row>
    <row r="290" spans="1:6" x14ac:dyDescent="0.25">
      <c r="A290" t="s">
        <v>6</v>
      </c>
      <c r="B290">
        <v>2040</v>
      </c>
      <c r="C290" t="s">
        <v>7</v>
      </c>
      <c r="D290">
        <f>PASTRA_DEM_Demand!D290*(1+_xlfn.IFNA(VLOOKUP(RIGHT(C290,2),'TUNE NZ50-4'!B:AD,HLOOKUP(B290,'TUNE NZ50-4'!$C$1:$AD$2,2,FALSE),FALSE),0))</f>
        <v>4716.2313733735846</v>
      </c>
      <c r="E290" t="s">
        <v>8</v>
      </c>
      <c r="F290" t="s">
        <v>9</v>
      </c>
    </row>
    <row r="291" spans="1:6" x14ac:dyDescent="0.25">
      <c r="A291" t="s">
        <v>6</v>
      </c>
      <c r="B291">
        <v>2040</v>
      </c>
      <c r="C291" t="s">
        <v>10</v>
      </c>
      <c r="D291">
        <f>PASTRA_DEM_Demand!D291*(1+_xlfn.IFNA(VLOOKUP(RIGHT(C291,2),'TUNE NZ50-4'!B:AD,HLOOKUP(B291,'TUNE NZ50-4'!$C$1:$AD$2,2,FALSE),FALSE),0))</f>
        <v>2259.4622276428786</v>
      </c>
      <c r="E291" t="s">
        <v>8</v>
      </c>
      <c r="F291" t="s">
        <v>11</v>
      </c>
    </row>
    <row r="292" spans="1:6" x14ac:dyDescent="0.25">
      <c r="A292" t="s">
        <v>6</v>
      </c>
      <c r="B292">
        <v>2040</v>
      </c>
      <c r="C292" t="s">
        <v>12</v>
      </c>
      <c r="D292">
        <f>PASTRA_DEM_Demand!D292*(1+_xlfn.IFNA(VLOOKUP(RIGHT(C292,2),'TUNE NZ50-4'!B:AD,HLOOKUP(B292,'TUNE NZ50-4'!$C$1:$AD$2,2,FALSE),FALSE),0))</f>
        <v>2236.1365008078369</v>
      </c>
      <c r="E292" t="s">
        <v>8</v>
      </c>
      <c r="F292" t="s">
        <v>13</v>
      </c>
    </row>
    <row r="293" spans="1:6" x14ac:dyDescent="0.25">
      <c r="A293" t="s">
        <v>6</v>
      </c>
      <c r="B293">
        <v>2040</v>
      </c>
      <c r="C293" t="s">
        <v>14</v>
      </c>
      <c r="D293">
        <f>PASTRA_DEM_Demand!D293*(1+_xlfn.IFNA(VLOOKUP(RIGHT(C293,2),'TUNE NZ50-4'!B:AD,HLOOKUP(B293,'TUNE NZ50-4'!$C$1:$AD$2,2,FALSE),FALSE),0))</f>
        <v>2763.59136827573</v>
      </c>
      <c r="E293" t="s">
        <v>8</v>
      </c>
      <c r="F293" t="s">
        <v>15</v>
      </c>
    </row>
    <row r="294" spans="1:6" x14ac:dyDescent="0.25">
      <c r="A294" t="s">
        <v>6</v>
      </c>
      <c r="B294">
        <v>2040</v>
      </c>
      <c r="C294" t="s">
        <v>16</v>
      </c>
      <c r="D294">
        <f>PASTRA_DEM_Demand!D294*(1+_xlfn.IFNA(VLOOKUP(RIGHT(C294,2),'TUNE NZ50-4'!B:AD,HLOOKUP(B294,'TUNE NZ50-4'!$C$1:$AD$2,2,FALSE),FALSE),0))</f>
        <v>786.53413461952596</v>
      </c>
      <c r="E294" t="s">
        <v>8</v>
      </c>
      <c r="F294" t="s">
        <v>17</v>
      </c>
    </row>
    <row r="295" spans="1:6" x14ac:dyDescent="0.25">
      <c r="A295" t="s">
        <v>6</v>
      </c>
      <c r="B295">
        <v>2040</v>
      </c>
      <c r="C295" t="s">
        <v>18</v>
      </c>
      <c r="D295">
        <f>PASTRA_DEM_Demand!D295*(1+_xlfn.IFNA(VLOOKUP(RIGHT(C295,2),'TUNE NZ50-4'!B:AD,HLOOKUP(B295,'TUNE NZ50-4'!$C$1:$AD$2,2,FALSE),FALSE),0))</f>
        <v>778.41429081505305</v>
      </c>
      <c r="E295" t="s">
        <v>8</v>
      </c>
      <c r="F295" t="s">
        <v>19</v>
      </c>
    </row>
    <row r="296" spans="1:6" x14ac:dyDescent="0.25">
      <c r="A296" t="s">
        <v>6</v>
      </c>
      <c r="B296">
        <v>2040</v>
      </c>
      <c r="C296" t="s">
        <v>20</v>
      </c>
      <c r="D296">
        <f>PASTRA_DEM_Demand!D296*(1+_xlfn.IFNA(VLOOKUP(RIGHT(C296,2),'TUNE NZ50-4'!B:AD,HLOOKUP(B296,'TUNE NZ50-4'!$C$1:$AD$2,2,FALSE),FALSE),0))</f>
        <v>3276.7989992339899</v>
      </c>
      <c r="E296" t="s">
        <v>8</v>
      </c>
      <c r="F296" t="s">
        <v>21</v>
      </c>
    </row>
    <row r="297" spans="1:6" x14ac:dyDescent="0.25">
      <c r="A297" t="s">
        <v>6</v>
      </c>
      <c r="B297">
        <v>2040</v>
      </c>
      <c r="C297" t="s">
        <v>22</v>
      </c>
      <c r="D297">
        <f>PASTRA_DEM_Demand!D297*(1+_xlfn.IFNA(VLOOKUP(RIGHT(C297,2),'TUNE NZ50-4'!B:AD,HLOOKUP(B297,'TUNE NZ50-4'!$C$1:$AD$2,2,FALSE),FALSE),0))</f>
        <v>2445.8822335486102</v>
      </c>
      <c r="E297" t="s">
        <v>8</v>
      </c>
      <c r="F297" t="s">
        <v>23</v>
      </c>
    </row>
    <row r="298" spans="1:6" x14ac:dyDescent="0.25">
      <c r="A298" t="s">
        <v>6</v>
      </c>
      <c r="B298">
        <v>2040</v>
      </c>
      <c r="C298" t="s">
        <v>24</v>
      </c>
      <c r="D298">
        <f>PASTRA_DEM_Demand!D298*(1+_xlfn.IFNA(VLOOKUP(RIGHT(C298,2),'TUNE NZ50-4'!B:AD,HLOOKUP(B298,'TUNE NZ50-4'!$C$1:$AD$2,2,FALSE),FALSE),0))</f>
        <v>2420.6319858779798</v>
      </c>
      <c r="E298" t="s">
        <v>8</v>
      </c>
      <c r="F298" t="s">
        <v>25</v>
      </c>
    </row>
    <row r="299" spans="1:6" x14ac:dyDescent="0.25">
      <c r="A299" t="s">
        <v>6</v>
      </c>
      <c r="B299">
        <v>2040</v>
      </c>
      <c r="C299" t="s">
        <v>26</v>
      </c>
      <c r="D299">
        <f>PASTRA_DEM_Demand!D299*(1+_xlfn.IFNA(VLOOKUP(RIGHT(C299,2),'TUNE NZ50-4'!B:AD,HLOOKUP(B299,'TUNE NZ50-4'!$C$1:$AD$2,2,FALSE),FALSE),0))</f>
        <v>1581.1150328127401</v>
      </c>
      <c r="E299" t="s">
        <v>8</v>
      </c>
      <c r="F299" t="s">
        <v>27</v>
      </c>
    </row>
    <row r="300" spans="1:6" x14ac:dyDescent="0.25">
      <c r="A300" t="s">
        <v>6</v>
      </c>
      <c r="B300">
        <v>2040</v>
      </c>
      <c r="C300" t="s">
        <v>28</v>
      </c>
      <c r="D300">
        <f>PASTRA_DEM_Demand!D300*(1+_xlfn.IFNA(VLOOKUP(RIGHT(C300,2),'TUNE NZ50-4'!B:AD,HLOOKUP(B300,'TUNE NZ50-4'!$C$1:$AD$2,2,FALSE),FALSE),0))</f>
        <v>1180.18260163573</v>
      </c>
      <c r="E300" t="s">
        <v>8</v>
      </c>
      <c r="F300" t="s">
        <v>29</v>
      </c>
    </row>
    <row r="301" spans="1:6" x14ac:dyDescent="0.25">
      <c r="A301" t="s">
        <v>6</v>
      </c>
      <c r="B301">
        <v>2040</v>
      </c>
      <c r="C301" t="s">
        <v>30</v>
      </c>
      <c r="D301">
        <f>PASTRA_DEM_Demand!D301*(1+_xlfn.IFNA(VLOOKUP(RIGHT(C301,2),'TUNE NZ50-4'!B:AD,HLOOKUP(B301,'TUNE NZ50-4'!$C$1:$AD$2,2,FALSE),FALSE),0))</f>
        <v>1167.9988985207001</v>
      </c>
      <c r="E301" t="s">
        <v>8</v>
      </c>
      <c r="F301" t="s">
        <v>31</v>
      </c>
    </row>
    <row r="302" spans="1:6" x14ac:dyDescent="0.25">
      <c r="A302" t="s">
        <v>6</v>
      </c>
      <c r="B302">
        <v>2041</v>
      </c>
      <c r="C302" t="s">
        <v>7</v>
      </c>
      <c r="D302">
        <f>PASTRA_DEM_Demand!D302*(1+_xlfn.IFNA(VLOOKUP(RIGHT(C302,2),'TUNE NZ50-4'!B:AD,HLOOKUP(B302,'TUNE NZ50-4'!$C$1:$AD$2,2,FALSE),FALSE),0))</f>
        <v>4724.1931416998177</v>
      </c>
      <c r="E302" t="s">
        <v>8</v>
      </c>
      <c r="F302" t="s">
        <v>9</v>
      </c>
    </row>
    <row r="303" spans="1:6" x14ac:dyDescent="0.25">
      <c r="A303" t="s">
        <v>6</v>
      </c>
      <c r="B303">
        <v>2041</v>
      </c>
      <c r="C303" t="s">
        <v>10</v>
      </c>
      <c r="D303">
        <f>PASTRA_DEM_Demand!D303*(1+_xlfn.IFNA(VLOOKUP(RIGHT(C303,2),'TUNE NZ50-4'!B:AD,HLOOKUP(B303,'TUNE NZ50-4'!$C$1:$AD$2,2,FALSE),FALSE),0))</f>
        <v>2276.1158425513877</v>
      </c>
      <c r="E303" t="s">
        <v>8</v>
      </c>
      <c r="F303" t="s">
        <v>11</v>
      </c>
    </row>
    <row r="304" spans="1:6" x14ac:dyDescent="0.25">
      <c r="A304" t="s">
        <v>6</v>
      </c>
      <c r="B304">
        <v>2041</v>
      </c>
      <c r="C304" t="s">
        <v>12</v>
      </c>
      <c r="D304">
        <f>PASTRA_DEM_Demand!D304*(1+_xlfn.IFNA(VLOOKUP(RIGHT(C304,2),'TUNE NZ50-4'!B:AD,HLOOKUP(B304,'TUNE NZ50-4'!$C$1:$AD$2,2,FALSE),FALSE),0))</f>
        <v>2252.6181908806907</v>
      </c>
      <c r="E304" t="s">
        <v>8</v>
      </c>
      <c r="F304" t="s">
        <v>13</v>
      </c>
    </row>
    <row r="305" spans="1:6" x14ac:dyDescent="0.25">
      <c r="A305" t="s">
        <v>6</v>
      </c>
      <c r="B305">
        <v>2041</v>
      </c>
      <c r="C305" t="s">
        <v>14</v>
      </c>
      <c r="D305">
        <f>PASTRA_DEM_Demand!D305*(1+_xlfn.IFNA(VLOOKUP(RIGHT(C305,2),'TUNE NZ50-4'!B:AD,HLOOKUP(B305,'TUNE NZ50-4'!$C$1:$AD$2,2,FALSE),FALSE),0))</f>
        <v>2768.2567615697899</v>
      </c>
      <c r="E305" t="s">
        <v>8</v>
      </c>
      <c r="F305" t="s">
        <v>15</v>
      </c>
    </row>
    <row r="306" spans="1:6" x14ac:dyDescent="0.25">
      <c r="A306" t="s">
        <v>6</v>
      </c>
      <c r="B306">
        <v>2041</v>
      </c>
      <c r="C306" t="s">
        <v>16</v>
      </c>
      <c r="D306">
        <f>PASTRA_DEM_Demand!D306*(1+_xlfn.IFNA(VLOOKUP(RIGHT(C306,2),'TUNE NZ50-4'!B:AD,HLOOKUP(B306,'TUNE NZ50-4'!$C$1:$AD$2,2,FALSE),FALSE),0))</f>
        <v>792.33137098404802</v>
      </c>
      <c r="E306" t="s">
        <v>8</v>
      </c>
      <c r="F306" t="s">
        <v>17</v>
      </c>
    </row>
    <row r="307" spans="1:6" x14ac:dyDescent="0.25">
      <c r="A307" t="s">
        <v>6</v>
      </c>
      <c r="B307">
        <v>2041</v>
      </c>
      <c r="C307" t="s">
        <v>18</v>
      </c>
      <c r="D307">
        <f>PASTRA_DEM_Demand!D307*(1+_xlfn.IFNA(VLOOKUP(RIGHT(C307,2),'TUNE NZ50-4'!B:AD,HLOOKUP(B307,'TUNE NZ50-4'!$C$1:$AD$2,2,FALSE),FALSE),0))</f>
        <v>784.15167897756396</v>
      </c>
      <c r="E307" t="s">
        <v>8</v>
      </c>
      <c r="F307" t="s">
        <v>19</v>
      </c>
    </row>
    <row r="308" spans="1:6" x14ac:dyDescent="0.25">
      <c r="A308" t="s">
        <v>6</v>
      </c>
      <c r="B308">
        <v>2041</v>
      </c>
      <c r="C308" t="s">
        <v>20</v>
      </c>
      <c r="D308">
        <f>PASTRA_DEM_Demand!D308*(1+_xlfn.IFNA(VLOOKUP(RIGHT(C308,2),'TUNE NZ50-4'!B:AD,HLOOKUP(B308,'TUNE NZ50-4'!$C$1:$AD$2,2,FALSE),FALSE),0))</f>
        <v>3282.3307707732001</v>
      </c>
      <c r="E308" t="s">
        <v>8</v>
      </c>
      <c r="F308" t="s">
        <v>21</v>
      </c>
    </row>
    <row r="309" spans="1:6" x14ac:dyDescent="0.25">
      <c r="A309" t="s">
        <v>6</v>
      </c>
      <c r="B309">
        <v>2041</v>
      </c>
      <c r="C309" t="s">
        <v>22</v>
      </c>
      <c r="D309">
        <f>PASTRA_DEM_Demand!D309*(1+_xlfn.IFNA(VLOOKUP(RIGHT(C309,2),'TUNE NZ50-4'!B:AD,HLOOKUP(B309,'TUNE NZ50-4'!$C$1:$AD$2,2,FALSE),FALSE),0))</f>
        <v>2463.9098776184101</v>
      </c>
      <c r="E309" t="s">
        <v>8</v>
      </c>
      <c r="F309" t="s">
        <v>23</v>
      </c>
    </row>
    <row r="310" spans="1:6" x14ac:dyDescent="0.25">
      <c r="A310" t="s">
        <v>6</v>
      </c>
      <c r="B310">
        <v>2041</v>
      </c>
      <c r="C310" t="s">
        <v>24</v>
      </c>
      <c r="D310">
        <f>PASTRA_DEM_Demand!D310*(1+_xlfn.IFNA(VLOOKUP(RIGHT(C310,2),'TUNE NZ50-4'!B:AD,HLOOKUP(B310,'TUNE NZ50-4'!$C$1:$AD$2,2,FALSE),FALSE),0))</f>
        <v>2438.4735202195802</v>
      </c>
      <c r="E310" t="s">
        <v>8</v>
      </c>
      <c r="F310" t="s">
        <v>25</v>
      </c>
    </row>
    <row r="311" spans="1:6" x14ac:dyDescent="0.25">
      <c r="A311" t="s">
        <v>6</v>
      </c>
      <c r="B311">
        <v>2041</v>
      </c>
      <c r="C311" t="s">
        <v>26</v>
      </c>
      <c r="D311">
        <f>PASTRA_DEM_Demand!D311*(1+_xlfn.IFNA(VLOOKUP(RIGHT(C311,2),'TUNE NZ50-4'!B:AD,HLOOKUP(B311,'TUNE NZ50-4'!$C$1:$AD$2,2,FALSE),FALSE),0))</f>
        <v>1583.7842130525901</v>
      </c>
      <c r="E311" t="s">
        <v>8</v>
      </c>
      <c r="F311" t="s">
        <v>27</v>
      </c>
    </row>
    <row r="312" spans="1:6" x14ac:dyDescent="0.25">
      <c r="A312" t="s">
        <v>6</v>
      </c>
      <c r="B312">
        <v>2041</v>
      </c>
      <c r="C312" t="s">
        <v>28</v>
      </c>
      <c r="D312">
        <f>PASTRA_DEM_Demand!D312*(1+_xlfn.IFNA(VLOOKUP(RIGHT(C312,2),'TUNE NZ50-4'!B:AD,HLOOKUP(B312,'TUNE NZ50-4'!$C$1:$AD$2,2,FALSE),FALSE),0))</f>
        <v>1188.8812673309999</v>
      </c>
      <c r="E312" t="s">
        <v>8</v>
      </c>
      <c r="F312" t="s">
        <v>29</v>
      </c>
    </row>
    <row r="313" spans="1:6" x14ac:dyDescent="0.25">
      <c r="A313" t="s">
        <v>6</v>
      </c>
      <c r="B313">
        <v>2041</v>
      </c>
      <c r="C313" t="s">
        <v>30</v>
      </c>
      <c r="D313">
        <f>PASTRA_DEM_Demand!D313*(1+_xlfn.IFNA(VLOOKUP(RIGHT(C313,2),'TUNE NZ50-4'!B:AD,HLOOKUP(B313,'TUNE NZ50-4'!$C$1:$AD$2,2,FALSE),FALSE),0))</f>
        <v>1176.6077628918599</v>
      </c>
      <c r="E313" t="s">
        <v>8</v>
      </c>
      <c r="F313" t="s">
        <v>31</v>
      </c>
    </row>
    <row r="314" spans="1:6" x14ac:dyDescent="0.25">
      <c r="A314" t="s">
        <v>6</v>
      </c>
      <c r="B314">
        <v>2042</v>
      </c>
      <c r="C314" t="s">
        <v>7</v>
      </c>
      <c r="D314">
        <f>PASTRA_DEM_Demand!D314*(1+_xlfn.IFNA(VLOOKUP(RIGHT(C314,2),'TUNE NZ50-4'!B:AD,HLOOKUP(B314,'TUNE NZ50-4'!$C$1:$AD$2,2,FALSE),FALSE),0))</f>
        <v>4737.4521787805488</v>
      </c>
      <c r="E314" t="s">
        <v>8</v>
      </c>
      <c r="F314" t="s">
        <v>9</v>
      </c>
    </row>
    <row r="315" spans="1:6" x14ac:dyDescent="0.25">
      <c r="A315" t="s">
        <v>6</v>
      </c>
      <c r="B315">
        <v>2042</v>
      </c>
      <c r="C315" t="s">
        <v>10</v>
      </c>
      <c r="D315">
        <f>PASTRA_DEM_Demand!D315*(1+_xlfn.IFNA(VLOOKUP(RIGHT(C315,2),'TUNE NZ50-4'!B:AD,HLOOKUP(B315,'TUNE NZ50-4'!$C$1:$AD$2,2,FALSE),FALSE),0))</f>
        <v>2292.8359628480175</v>
      </c>
      <c r="E315" t="s">
        <v>8</v>
      </c>
      <c r="F315" t="s">
        <v>11</v>
      </c>
    </row>
    <row r="316" spans="1:6" x14ac:dyDescent="0.25">
      <c r="A316" t="s">
        <v>6</v>
      </c>
      <c r="B316">
        <v>2042</v>
      </c>
      <c r="C316" t="s">
        <v>12</v>
      </c>
      <c r="D316">
        <f>PASTRA_DEM_Demand!D316*(1+_xlfn.IFNA(VLOOKUP(RIGHT(C316,2),'TUNE NZ50-4'!B:AD,HLOOKUP(B316,'TUNE NZ50-4'!$C$1:$AD$2,2,FALSE),FALSE),0))</f>
        <v>2269.1656997683244</v>
      </c>
      <c r="E316" t="s">
        <v>8</v>
      </c>
      <c r="F316" t="s">
        <v>13</v>
      </c>
    </row>
    <row r="317" spans="1:6" x14ac:dyDescent="0.25">
      <c r="A317" t="s">
        <v>6</v>
      </c>
      <c r="B317">
        <v>2042</v>
      </c>
      <c r="C317" t="s">
        <v>14</v>
      </c>
      <c r="D317">
        <f>PASTRA_DEM_Demand!D317*(1+_xlfn.IFNA(VLOOKUP(RIGHT(C317,2),'TUNE NZ50-4'!B:AD,HLOOKUP(B317,'TUNE NZ50-4'!$C$1:$AD$2,2,FALSE),FALSE),0))</f>
        <v>2776.02621932685</v>
      </c>
      <c r="E317" t="s">
        <v>8</v>
      </c>
      <c r="F317" t="s">
        <v>15</v>
      </c>
    </row>
    <row r="318" spans="1:6" x14ac:dyDescent="0.25">
      <c r="A318" t="s">
        <v>6</v>
      </c>
      <c r="B318">
        <v>2042</v>
      </c>
      <c r="C318" t="s">
        <v>16</v>
      </c>
      <c r="D318">
        <f>PASTRA_DEM_Demand!D318*(1+_xlfn.IFNA(VLOOKUP(RIGHT(C318,2),'TUNE NZ50-4'!B:AD,HLOOKUP(B318,'TUNE NZ50-4'!$C$1:$AD$2,2,FALSE),FALSE),0))</f>
        <v>798.15175832549096</v>
      </c>
      <c r="E318" t="s">
        <v>8</v>
      </c>
      <c r="F318" t="s">
        <v>17</v>
      </c>
    </row>
    <row r="319" spans="1:6" x14ac:dyDescent="0.25">
      <c r="A319" t="s">
        <v>6</v>
      </c>
      <c r="B319">
        <v>2042</v>
      </c>
      <c r="C319" t="s">
        <v>18</v>
      </c>
      <c r="D319">
        <f>PASTRA_DEM_Demand!D319*(1+_xlfn.IFNA(VLOOKUP(RIGHT(C319,2),'TUNE NZ50-4'!B:AD,HLOOKUP(B319,'TUNE NZ50-4'!$C$1:$AD$2,2,FALSE),FALSE),0))</f>
        <v>789.91197911615802</v>
      </c>
      <c r="E319" t="s">
        <v>8</v>
      </c>
      <c r="F319" t="s">
        <v>19</v>
      </c>
    </row>
    <row r="320" spans="1:6" x14ac:dyDescent="0.25">
      <c r="A320" t="s">
        <v>6</v>
      </c>
      <c r="B320">
        <v>2042</v>
      </c>
      <c r="C320" t="s">
        <v>20</v>
      </c>
      <c r="D320">
        <f>PASTRA_DEM_Demand!D320*(1+_xlfn.IFNA(VLOOKUP(RIGHT(C320,2),'TUNE NZ50-4'!B:AD,HLOOKUP(B320,'TUNE NZ50-4'!$C$1:$AD$2,2,FALSE),FALSE),0))</f>
        <v>3291.5430413335898</v>
      </c>
      <c r="E320" t="s">
        <v>8</v>
      </c>
      <c r="F320" t="s">
        <v>21</v>
      </c>
    </row>
    <row r="321" spans="1:6" x14ac:dyDescent="0.25">
      <c r="A321" t="s">
        <v>6</v>
      </c>
      <c r="B321">
        <v>2042</v>
      </c>
      <c r="C321" t="s">
        <v>22</v>
      </c>
      <c r="D321">
        <f>PASTRA_DEM_Demand!D321*(1+_xlfn.IFNA(VLOOKUP(RIGHT(C321,2),'TUNE NZ50-4'!B:AD,HLOOKUP(B321,'TUNE NZ50-4'!$C$1:$AD$2,2,FALSE),FALSE),0))</f>
        <v>2482.00951419387</v>
      </c>
      <c r="E321" t="s">
        <v>8</v>
      </c>
      <c r="F321" t="s">
        <v>23</v>
      </c>
    </row>
    <row r="322" spans="1:6" x14ac:dyDescent="0.25">
      <c r="A322" t="s">
        <v>6</v>
      </c>
      <c r="B322">
        <v>2042</v>
      </c>
      <c r="C322" t="s">
        <v>24</v>
      </c>
      <c r="D322">
        <f>PASTRA_DEM_Demand!D322*(1+_xlfn.IFNA(VLOOKUP(RIGHT(C322,2),'TUNE NZ50-4'!B:AD,HLOOKUP(B322,'TUNE NZ50-4'!$C$1:$AD$2,2,FALSE),FALSE),0))</f>
        <v>2456.3863038468498</v>
      </c>
      <c r="E322" t="s">
        <v>8</v>
      </c>
      <c r="F322" t="s">
        <v>25</v>
      </c>
    </row>
    <row r="323" spans="1:6" x14ac:dyDescent="0.25">
      <c r="A323" t="s">
        <v>6</v>
      </c>
      <c r="B323">
        <v>2042</v>
      </c>
      <c r="C323" t="s">
        <v>26</v>
      </c>
      <c r="D323">
        <f>PASTRA_DEM_Demand!D323*(1+_xlfn.IFNA(VLOOKUP(RIGHT(C323,2),'TUNE NZ50-4'!B:AD,HLOOKUP(B323,'TUNE NZ50-4'!$C$1:$AD$2,2,FALSE),FALSE),0))</f>
        <v>1588.2293009181601</v>
      </c>
      <c r="E323" t="s">
        <v>8</v>
      </c>
      <c r="F323" t="s">
        <v>27</v>
      </c>
    </row>
    <row r="324" spans="1:6" x14ac:dyDescent="0.25">
      <c r="A324" t="s">
        <v>6</v>
      </c>
      <c r="B324">
        <v>2042</v>
      </c>
      <c r="C324" t="s">
        <v>28</v>
      </c>
      <c r="D324">
        <f>PASTRA_DEM_Demand!D324*(1+_xlfn.IFNA(VLOOKUP(RIGHT(C324,2),'TUNE NZ50-4'!B:AD,HLOOKUP(B324,'TUNE NZ50-4'!$C$1:$AD$2,2,FALSE),FALSE),0))</f>
        <v>1197.61467071784</v>
      </c>
      <c r="E324" t="s">
        <v>8</v>
      </c>
      <c r="F324" t="s">
        <v>29</v>
      </c>
    </row>
    <row r="325" spans="1:6" x14ac:dyDescent="0.25">
      <c r="A325" t="s">
        <v>6</v>
      </c>
      <c r="B325">
        <v>2042</v>
      </c>
      <c r="C325" t="s">
        <v>30</v>
      </c>
      <c r="D325">
        <f>PASTRA_DEM_Demand!D325*(1+_xlfn.IFNA(VLOOKUP(RIGHT(C325,2),'TUNE NZ50-4'!B:AD,HLOOKUP(B325,'TUNE NZ50-4'!$C$1:$AD$2,2,FALSE),FALSE),0))</f>
        <v>1185.25100633743</v>
      </c>
      <c r="E325" t="s">
        <v>8</v>
      </c>
      <c r="F325" t="s">
        <v>31</v>
      </c>
    </row>
    <row r="326" spans="1:6" x14ac:dyDescent="0.25">
      <c r="A326" t="s">
        <v>6</v>
      </c>
      <c r="B326">
        <v>2043</v>
      </c>
      <c r="C326" t="s">
        <v>7</v>
      </c>
      <c r="D326">
        <f>PASTRA_DEM_Demand!D326*(1+_xlfn.IFNA(VLOOKUP(RIGHT(C326,2),'TUNE NZ50-4'!B:AD,HLOOKUP(B326,'TUNE NZ50-4'!$C$1:$AD$2,2,FALSE),FALSE),0))</f>
        <v>4750.2595219921741</v>
      </c>
      <c r="E326" t="s">
        <v>8</v>
      </c>
      <c r="F326" t="s">
        <v>9</v>
      </c>
    </row>
    <row r="327" spans="1:6" x14ac:dyDescent="0.25">
      <c r="A327" t="s">
        <v>6</v>
      </c>
      <c r="B327">
        <v>2043</v>
      </c>
      <c r="C327" t="s">
        <v>10</v>
      </c>
      <c r="D327">
        <f>PASTRA_DEM_Demand!D327*(1+_xlfn.IFNA(VLOOKUP(RIGHT(C327,2),'TUNE NZ50-4'!B:AD,HLOOKUP(B327,'TUNE NZ50-4'!$C$1:$AD$2,2,FALSE),FALSE),0))</f>
        <v>2309.2877253934444</v>
      </c>
      <c r="E327" t="s">
        <v>8</v>
      </c>
      <c r="F327" t="s">
        <v>11</v>
      </c>
    </row>
    <row r="328" spans="1:6" x14ac:dyDescent="0.25">
      <c r="A328" t="s">
        <v>6</v>
      </c>
      <c r="B328">
        <v>2043</v>
      </c>
      <c r="C328" t="s">
        <v>12</v>
      </c>
      <c r="D328">
        <f>PASTRA_DEM_Demand!D328*(1+_xlfn.IFNA(VLOOKUP(RIGHT(C328,2),'TUNE NZ50-4'!B:AD,HLOOKUP(B328,'TUNE NZ50-4'!$C$1:$AD$2,2,FALSE),FALSE),0))</f>
        <v>2285.4476213160096</v>
      </c>
      <c r="E328" t="s">
        <v>8</v>
      </c>
      <c r="F328" t="s">
        <v>13</v>
      </c>
    </row>
    <row r="329" spans="1:6" x14ac:dyDescent="0.25">
      <c r="A329" t="s">
        <v>6</v>
      </c>
      <c r="B329">
        <v>2043</v>
      </c>
      <c r="C329" t="s">
        <v>14</v>
      </c>
      <c r="D329">
        <f>PASTRA_DEM_Demand!D329*(1+_xlfn.IFNA(VLOOKUP(RIGHT(C329,2),'TUNE NZ50-4'!B:AD,HLOOKUP(B329,'TUNE NZ50-4'!$C$1:$AD$2,2,FALSE),FALSE),0))</f>
        <v>2783.5309959902702</v>
      </c>
      <c r="E329" t="s">
        <v>8</v>
      </c>
      <c r="F329" t="s">
        <v>15</v>
      </c>
    </row>
    <row r="330" spans="1:6" x14ac:dyDescent="0.25">
      <c r="A330" t="s">
        <v>6</v>
      </c>
      <c r="B330">
        <v>2043</v>
      </c>
      <c r="C330" t="s">
        <v>16</v>
      </c>
      <c r="D330">
        <f>PASTRA_DEM_Demand!D330*(1+_xlfn.IFNA(VLOOKUP(RIGHT(C330,2),'TUNE NZ50-4'!B:AD,HLOOKUP(B330,'TUNE NZ50-4'!$C$1:$AD$2,2,FALSE),FALSE),0))</f>
        <v>803.87872851261102</v>
      </c>
      <c r="E330" t="s">
        <v>8</v>
      </c>
      <c r="F330" t="s">
        <v>17</v>
      </c>
    </row>
    <row r="331" spans="1:6" x14ac:dyDescent="0.25">
      <c r="A331" t="s">
        <v>6</v>
      </c>
      <c r="B331">
        <v>2043</v>
      </c>
      <c r="C331" t="s">
        <v>18</v>
      </c>
      <c r="D331">
        <f>PASTRA_DEM_Demand!D331*(1+_xlfn.IFNA(VLOOKUP(RIGHT(C331,2),'TUNE NZ50-4'!B:AD,HLOOKUP(B331,'TUNE NZ50-4'!$C$1:$AD$2,2,FALSE),FALSE),0))</f>
        <v>795.57982649939004</v>
      </c>
      <c r="E331" t="s">
        <v>8</v>
      </c>
      <c r="F331" t="s">
        <v>19</v>
      </c>
    </row>
    <row r="332" spans="1:6" x14ac:dyDescent="0.25">
      <c r="A332" t="s">
        <v>6</v>
      </c>
      <c r="B332">
        <v>2043</v>
      </c>
      <c r="C332" t="s">
        <v>20</v>
      </c>
      <c r="D332">
        <f>PASTRA_DEM_Demand!D332*(1+_xlfn.IFNA(VLOOKUP(RIGHT(C332,2),'TUNE NZ50-4'!B:AD,HLOOKUP(B332,'TUNE NZ50-4'!$C$1:$AD$2,2,FALSE),FALSE),0))</f>
        <v>3300.4414786866901</v>
      </c>
      <c r="E332" t="s">
        <v>8</v>
      </c>
      <c r="F332" t="s">
        <v>21</v>
      </c>
    </row>
    <row r="333" spans="1:6" x14ac:dyDescent="0.25">
      <c r="A333" t="s">
        <v>6</v>
      </c>
      <c r="B333">
        <v>2043</v>
      </c>
      <c r="C333" t="s">
        <v>22</v>
      </c>
      <c r="D333">
        <f>PASTRA_DEM_Demand!D333*(1+_xlfn.IFNA(VLOOKUP(RIGHT(C333,2),'TUNE NZ50-4'!B:AD,HLOOKUP(B333,'TUNE NZ50-4'!$C$1:$AD$2,2,FALSE),FALSE),0))</f>
        <v>2499.8186517966701</v>
      </c>
      <c r="E333" t="s">
        <v>8</v>
      </c>
      <c r="F333" t="s">
        <v>23</v>
      </c>
    </row>
    <row r="334" spans="1:6" x14ac:dyDescent="0.25">
      <c r="A334" t="s">
        <v>6</v>
      </c>
      <c r="B334">
        <v>2043</v>
      </c>
      <c r="C334" t="s">
        <v>24</v>
      </c>
      <c r="D334">
        <f>PASTRA_DEM_Demand!D334*(1+_xlfn.IFNA(VLOOKUP(RIGHT(C334,2),'TUNE NZ50-4'!B:AD,HLOOKUP(B334,'TUNE NZ50-4'!$C$1:$AD$2,2,FALSE),FALSE),0))</f>
        <v>2474.0115874892599</v>
      </c>
      <c r="E334" t="s">
        <v>8</v>
      </c>
      <c r="F334" t="s">
        <v>25</v>
      </c>
    </row>
    <row r="335" spans="1:6" x14ac:dyDescent="0.25">
      <c r="A335" t="s">
        <v>6</v>
      </c>
      <c r="B335">
        <v>2043</v>
      </c>
      <c r="C335" t="s">
        <v>26</v>
      </c>
      <c r="D335">
        <f>PASTRA_DEM_Demand!D335*(1+_xlfn.IFNA(VLOOKUP(RIGHT(C335,2),'TUNE NZ50-4'!B:AD,HLOOKUP(B335,'TUNE NZ50-4'!$C$1:$AD$2,2,FALSE),FALSE),0))</f>
        <v>1592.52295856112</v>
      </c>
      <c r="E335" t="s">
        <v>8</v>
      </c>
      <c r="F335" t="s">
        <v>27</v>
      </c>
    </row>
    <row r="336" spans="1:6" x14ac:dyDescent="0.25">
      <c r="A336" t="s">
        <v>6</v>
      </c>
      <c r="B336">
        <v>2043</v>
      </c>
      <c r="C336" t="s">
        <v>28</v>
      </c>
      <c r="D336">
        <f>PASTRA_DEM_Demand!D336*(1+_xlfn.IFNA(VLOOKUP(RIGHT(C336,2),'TUNE NZ50-4'!B:AD,HLOOKUP(B336,'TUNE NZ50-4'!$C$1:$AD$2,2,FALSE),FALSE),0))</f>
        <v>1206.2079030741199</v>
      </c>
      <c r="E336" t="s">
        <v>8</v>
      </c>
      <c r="F336" t="s">
        <v>29</v>
      </c>
    </row>
    <row r="337" spans="1:6" x14ac:dyDescent="0.25">
      <c r="A337" t="s">
        <v>6</v>
      </c>
      <c r="B337">
        <v>2043</v>
      </c>
      <c r="C337" t="s">
        <v>30</v>
      </c>
      <c r="D337">
        <f>PASTRA_DEM_Demand!D337*(1+_xlfn.IFNA(VLOOKUP(RIGHT(C337,2),'TUNE NZ50-4'!B:AD,HLOOKUP(B337,'TUNE NZ50-4'!$C$1:$AD$2,2,FALSE),FALSE),0))</f>
        <v>1193.75552581852</v>
      </c>
      <c r="E337" t="s">
        <v>8</v>
      </c>
      <c r="F337" t="s">
        <v>31</v>
      </c>
    </row>
    <row r="338" spans="1:6" x14ac:dyDescent="0.25">
      <c r="A338" t="s">
        <v>6</v>
      </c>
      <c r="B338">
        <v>2044</v>
      </c>
      <c r="C338" t="s">
        <v>7</v>
      </c>
      <c r="D338">
        <f>PASTRA_DEM_Demand!D338*(1+_xlfn.IFNA(VLOOKUP(RIGHT(C338,2),'TUNE NZ50-4'!B:AD,HLOOKUP(B338,'TUNE NZ50-4'!$C$1:$AD$2,2,FALSE),FALSE),0))</f>
        <v>4762.7560682776375</v>
      </c>
      <c r="E338" t="s">
        <v>8</v>
      </c>
      <c r="F338" t="s">
        <v>9</v>
      </c>
    </row>
    <row r="339" spans="1:6" x14ac:dyDescent="0.25">
      <c r="A339" t="s">
        <v>6</v>
      </c>
      <c r="B339">
        <v>2044</v>
      </c>
      <c r="C339" t="s">
        <v>10</v>
      </c>
      <c r="D339">
        <f>PASTRA_DEM_Demand!D339*(1+_xlfn.IFNA(VLOOKUP(RIGHT(C339,2),'TUNE NZ50-4'!B:AD,HLOOKUP(B339,'TUNE NZ50-4'!$C$1:$AD$2,2,FALSE),FALSE),0))</f>
        <v>2325.2032731471236</v>
      </c>
      <c r="E339" t="s">
        <v>8</v>
      </c>
      <c r="F339" t="s">
        <v>11</v>
      </c>
    </row>
    <row r="340" spans="1:6" x14ac:dyDescent="0.25">
      <c r="A340" t="s">
        <v>6</v>
      </c>
      <c r="B340">
        <v>2044</v>
      </c>
      <c r="C340" t="s">
        <v>12</v>
      </c>
      <c r="D340">
        <f>PASTRA_DEM_Demand!D340*(1+_xlfn.IFNA(VLOOKUP(RIGHT(C340,2),'TUNE NZ50-4'!B:AD,HLOOKUP(B340,'TUNE NZ50-4'!$C$1:$AD$2,2,FALSE),FALSE),0))</f>
        <v>2301.1988637253548</v>
      </c>
      <c r="E340" t="s">
        <v>8</v>
      </c>
      <c r="F340" t="s">
        <v>13</v>
      </c>
    </row>
    <row r="341" spans="1:6" x14ac:dyDescent="0.25">
      <c r="A341" t="s">
        <v>6</v>
      </c>
      <c r="B341">
        <v>2044</v>
      </c>
      <c r="C341" t="s">
        <v>14</v>
      </c>
      <c r="D341">
        <f>PASTRA_DEM_Demand!D341*(1+_xlfn.IFNA(VLOOKUP(RIGHT(C341,2),'TUNE NZ50-4'!B:AD,HLOOKUP(B341,'TUNE NZ50-4'!$C$1:$AD$2,2,FALSE),FALSE),0))</f>
        <v>2790.85365357716</v>
      </c>
      <c r="E341" t="s">
        <v>8</v>
      </c>
      <c r="F341" t="s">
        <v>15</v>
      </c>
    </row>
    <row r="342" spans="1:6" x14ac:dyDescent="0.25">
      <c r="A342" t="s">
        <v>6</v>
      </c>
      <c r="B342">
        <v>2044</v>
      </c>
      <c r="C342" t="s">
        <v>16</v>
      </c>
      <c r="D342">
        <f>PASTRA_DEM_Demand!D342*(1+_xlfn.IFNA(VLOOKUP(RIGHT(C342,2),'TUNE NZ50-4'!B:AD,HLOOKUP(B342,'TUNE NZ50-4'!$C$1:$AD$2,2,FALSE),FALSE),0))</f>
        <v>809.41903869185796</v>
      </c>
      <c r="E342" t="s">
        <v>8</v>
      </c>
      <c r="F342" t="s">
        <v>17</v>
      </c>
    </row>
    <row r="343" spans="1:6" x14ac:dyDescent="0.25">
      <c r="A343" t="s">
        <v>6</v>
      </c>
      <c r="B343">
        <v>2044</v>
      </c>
      <c r="C343" t="s">
        <v>18</v>
      </c>
      <c r="D343">
        <f>PASTRA_DEM_Demand!D343*(1+_xlfn.IFNA(VLOOKUP(RIGHT(C343,2),'TUNE NZ50-4'!B:AD,HLOOKUP(B343,'TUNE NZ50-4'!$C$1:$AD$2,2,FALSE),FALSE),0))</f>
        <v>801.06294087326296</v>
      </c>
      <c r="E343" t="s">
        <v>8</v>
      </c>
      <c r="F343" t="s">
        <v>19</v>
      </c>
    </row>
    <row r="344" spans="1:6" x14ac:dyDescent="0.25">
      <c r="A344" t="s">
        <v>6</v>
      </c>
      <c r="B344">
        <v>2044</v>
      </c>
      <c r="C344" t="s">
        <v>20</v>
      </c>
      <c r="D344">
        <f>PASTRA_DEM_Demand!D344*(1+_xlfn.IFNA(VLOOKUP(RIGHT(C344,2),'TUNE NZ50-4'!B:AD,HLOOKUP(B344,'TUNE NZ50-4'!$C$1:$AD$2,2,FALSE),FALSE),0))</f>
        <v>3309.1239768765099</v>
      </c>
      <c r="E344" t="s">
        <v>8</v>
      </c>
      <c r="F344" t="s">
        <v>21</v>
      </c>
    </row>
    <row r="345" spans="1:6" x14ac:dyDescent="0.25">
      <c r="A345" t="s">
        <v>6</v>
      </c>
      <c r="B345">
        <v>2044</v>
      </c>
      <c r="C345" t="s">
        <v>22</v>
      </c>
      <c r="D345">
        <f>PASTRA_DEM_Demand!D345*(1+_xlfn.IFNA(VLOOKUP(RIGHT(C345,2),'TUNE NZ50-4'!B:AD,HLOOKUP(B345,'TUNE NZ50-4'!$C$1:$AD$2,2,FALSE),FALSE),0))</f>
        <v>2517.0473334766102</v>
      </c>
      <c r="E345" t="s">
        <v>8</v>
      </c>
      <c r="F345" t="s">
        <v>23</v>
      </c>
    </row>
    <row r="346" spans="1:6" x14ac:dyDescent="0.25">
      <c r="A346" t="s">
        <v>6</v>
      </c>
      <c r="B346">
        <v>2044</v>
      </c>
      <c r="C346" t="s">
        <v>24</v>
      </c>
      <c r="D346">
        <f>PASTRA_DEM_Demand!D346*(1+_xlfn.IFNA(VLOOKUP(RIGHT(C346,2),'TUNE NZ50-4'!B:AD,HLOOKUP(B346,'TUNE NZ50-4'!$C$1:$AD$2,2,FALSE),FALSE),0))</f>
        <v>2491.06240758884</v>
      </c>
      <c r="E346" t="s">
        <v>8</v>
      </c>
      <c r="F346" t="s">
        <v>25</v>
      </c>
    </row>
    <row r="347" spans="1:6" x14ac:dyDescent="0.25">
      <c r="A347" t="s">
        <v>6</v>
      </c>
      <c r="B347">
        <v>2044</v>
      </c>
      <c r="C347" t="s">
        <v>26</v>
      </c>
      <c r="D347">
        <f>PASTRA_DEM_Demand!D347*(1+_xlfn.IFNA(VLOOKUP(RIGHT(C347,2),'TUNE NZ50-4'!B:AD,HLOOKUP(B347,'TUNE NZ50-4'!$C$1:$AD$2,2,FALSE),FALSE),0))</f>
        <v>1596.7124216357599</v>
      </c>
      <c r="E347" t="s">
        <v>8</v>
      </c>
      <c r="F347" t="s">
        <v>27</v>
      </c>
    </row>
    <row r="348" spans="1:6" x14ac:dyDescent="0.25">
      <c r="A348" t="s">
        <v>6</v>
      </c>
      <c r="B348">
        <v>2044</v>
      </c>
      <c r="C348" t="s">
        <v>28</v>
      </c>
      <c r="D348">
        <f>PASTRA_DEM_Demand!D348*(1+_xlfn.IFNA(VLOOKUP(RIGHT(C348,2),'TUNE NZ50-4'!B:AD,HLOOKUP(B348,'TUNE NZ50-4'!$C$1:$AD$2,2,FALSE),FALSE),0))</f>
        <v>1214.52105490493</v>
      </c>
      <c r="E348" t="s">
        <v>8</v>
      </c>
      <c r="F348" t="s">
        <v>29</v>
      </c>
    </row>
    <row r="349" spans="1:6" x14ac:dyDescent="0.25">
      <c r="A349" t="s">
        <v>6</v>
      </c>
      <c r="B349">
        <v>2044</v>
      </c>
      <c r="C349" t="s">
        <v>30</v>
      </c>
      <c r="D349">
        <f>PASTRA_DEM_Demand!D349*(1+_xlfn.IFNA(VLOOKUP(RIGHT(C349,2),'TUNE NZ50-4'!B:AD,HLOOKUP(B349,'TUNE NZ50-4'!$C$1:$AD$2,2,FALSE),FALSE),0))</f>
        <v>1201.9828562063601</v>
      </c>
      <c r="E349" t="s">
        <v>8</v>
      </c>
      <c r="F349" t="s">
        <v>31</v>
      </c>
    </row>
    <row r="350" spans="1:6" x14ac:dyDescent="0.25">
      <c r="A350" t="s">
        <v>6</v>
      </c>
      <c r="B350">
        <v>2045</v>
      </c>
      <c r="C350" t="s">
        <v>7</v>
      </c>
      <c r="D350">
        <f>PASTRA_DEM_Demand!D350*(1+_xlfn.IFNA(VLOOKUP(RIGHT(C350,2),'TUNE NZ50-4'!B:AD,HLOOKUP(B350,'TUNE NZ50-4'!$C$1:$AD$2,2,FALSE),FALSE),0))</f>
        <v>4775.1107642125517</v>
      </c>
      <c r="E350" t="s">
        <v>8</v>
      </c>
      <c r="F350" t="s">
        <v>9</v>
      </c>
    </row>
    <row r="351" spans="1:6" x14ac:dyDescent="0.25">
      <c r="A351" t="s">
        <v>6</v>
      </c>
      <c r="B351">
        <v>2045</v>
      </c>
      <c r="C351" t="s">
        <v>10</v>
      </c>
      <c r="D351">
        <f>PASTRA_DEM_Demand!D351*(1+_xlfn.IFNA(VLOOKUP(RIGHT(C351,2),'TUNE NZ50-4'!B:AD,HLOOKUP(B351,'TUNE NZ50-4'!$C$1:$AD$2,2,FALSE),FALSE),0))</f>
        <v>2340.4279834451927</v>
      </c>
      <c r="E351" t="s">
        <v>8</v>
      </c>
      <c r="F351" t="s">
        <v>11</v>
      </c>
    </row>
    <row r="352" spans="1:6" x14ac:dyDescent="0.25">
      <c r="A352" t="s">
        <v>6</v>
      </c>
      <c r="B352">
        <v>2045</v>
      </c>
      <c r="C352" t="s">
        <v>12</v>
      </c>
      <c r="D352">
        <f>PASTRA_DEM_Demand!D352*(1+_xlfn.IFNA(VLOOKUP(RIGHT(C352,2),'TUNE NZ50-4'!B:AD,HLOOKUP(B352,'TUNE NZ50-4'!$C$1:$AD$2,2,FALSE),FALSE),0))</f>
        <v>2316.2664005910856</v>
      </c>
      <c r="E352" t="s">
        <v>8</v>
      </c>
      <c r="F352" t="s">
        <v>13</v>
      </c>
    </row>
    <row r="353" spans="1:6" x14ac:dyDescent="0.25">
      <c r="A353" t="s">
        <v>6</v>
      </c>
      <c r="B353">
        <v>2045</v>
      </c>
      <c r="C353" t="s">
        <v>14</v>
      </c>
      <c r="D353">
        <f>PASTRA_DEM_Demand!D353*(1+_xlfn.IFNA(VLOOKUP(RIGHT(C353,2),'TUNE NZ50-4'!B:AD,HLOOKUP(B353,'TUNE NZ50-4'!$C$1:$AD$2,2,FALSE),FALSE),0))</f>
        <v>2798.0931904743902</v>
      </c>
      <c r="E353" t="s">
        <v>8</v>
      </c>
      <c r="F353" t="s">
        <v>15</v>
      </c>
    </row>
    <row r="354" spans="1:6" x14ac:dyDescent="0.25">
      <c r="A354" t="s">
        <v>6</v>
      </c>
      <c r="B354">
        <v>2045</v>
      </c>
      <c r="C354" t="s">
        <v>16</v>
      </c>
      <c r="D354">
        <f>PASTRA_DEM_Demand!D354*(1+_xlfn.IFNA(VLOOKUP(RIGHT(C354,2),'TUNE NZ50-4'!B:AD,HLOOKUP(B354,'TUNE NZ50-4'!$C$1:$AD$2,2,FALSE),FALSE),0))</f>
        <v>814.71886366464298</v>
      </c>
      <c r="E354" t="s">
        <v>8</v>
      </c>
      <c r="F354" t="s">
        <v>17</v>
      </c>
    </row>
    <row r="355" spans="1:6" x14ac:dyDescent="0.25">
      <c r="A355" t="s">
        <v>6</v>
      </c>
      <c r="B355">
        <v>2045</v>
      </c>
      <c r="C355" t="s">
        <v>18</v>
      </c>
      <c r="D355">
        <f>PASTRA_DEM_Demand!D355*(1+_xlfn.IFNA(VLOOKUP(RIGHT(C355,2),'TUNE NZ50-4'!B:AD,HLOOKUP(B355,'TUNE NZ50-4'!$C$1:$AD$2,2,FALSE),FALSE),0))</f>
        <v>806.30805270763994</v>
      </c>
      <c r="E355" t="s">
        <v>8</v>
      </c>
      <c r="F355" t="s">
        <v>19</v>
      </c>
    </row>
    <row r="356" spans="1:6" x14ac:dyDescent="0.25">
      <c r="A356" t="s">
        <v>6</v>
      </c>
      <c r="B356">
        <v>2045</v>
      </c>
      <c r="C356" t="s">
        <v>20</v>
      </c>
      <c r="D356">
        <f>PASTRA_DEM_Demand!D356*(1+_xlfn.IFNA(VLOOKUP(RIGHT(C356,2),'TUNE NZ50-4'!B:AD,HLOOKUP(B356,'TUNE NZ50-4'!$C$1:$AD$2,2,FALSE),FALSE),0))</f>
        <v>3317.7079186025098</v>
      </c>
      <c r="E356" t="s">
        <v>8</v>
      </c>
      <c r="F356" t="s">
        <v>21</v>
      </c>
    </row>
    <row r="357" spans="1:6" x14ac:dyDescent="0.25">
      <c r="A357" t="s">
        <v>6</v>
      </c>
      <c r="B357">
        <v>2045</v>
      </c>
      <c r="C357" t="s">
        <v>22</v>
      </c>
      <c r="D357">
        <f>PASTRA_DEM_Demand!D357*(1+_xlfn.IFNA(VLOOKUP(RIGHT(C357,2),'TUNE NZ50-4'!B:AD,HLOOKUP(B357,'TUNE NZ50-4'!$C$1:$AD$2,2,FALSE),FALSE),0))</f>
        <v>2533.5281792165401</v>
      </c>
      <c r="E357" t="s">
        <v>8</v>
      </c>
      <c r="F357" t="s">
        <v>23</v>
      </c>
    </row>
    <row r="358" spans="1:6" x14ac:dyDescent="0.25">
      <c r="A358" t="s">
        <v>6</v>
      </c>
      <c r="B358">
        <v>2045</v>
      </c>
      <c r="C358" t="s">
        <v>24</v>
      </c>
      <c r="D358">
        <f>PASTRA_DEM_Demand!D358*(1+_xlfn.IFNA(VLOOKUP(RIGHT(C358,2),'TUNE NZ50-4'!B:AD,HLOOKUP(B358,'TUNE NZ50-4'!$C$1:$AD$2,2,FALSE),FALSE),0))</f>
        <v>2507.3731120885</v>
      </c>
      <c r="E358" t="s">
        <v>8</v>
      </c>
      <c r="F358" t="s">
        <v>25</v>
      </c>
    </row>
    <row r="359" spans="1:6" x14ac:dyDescent="0.25">
      <c r="A359" t="s">
        <v>6</v>
      </c>
      <c r="B359">
        <v>2045</v>
      </c>
      <c r="C359" t="s">
        <v>26</v>
      </c>
      <c r="D359">
        <f>PASTRA_DEM_Demand!D359*(1+_xlfn.IFNA(VLOOKUP(RIGHT(C359,2),'TUNE NZ50-4'!B:AD,HLOOKUP(B359,'TUNE NZ50-4'!$C$1:$AD$2,2,FALSE),FALSE),0))</f>
        <v>1600.8543294265401</v>
      </c>
      <c r="E359" t="s">
        <v>8</v>
      </c>
      <c r="F359" t="s">
        <v>27</v>
      </c>
    </row>
    <row r="360" spans="1:6" x14ac:dyDescent="0.25">
      <c r="A360" t="s">
        <v>6</v>
      </c>
      <c r="B360">
        <v>2045</v>
      </c>
      <c r="C360" t="s">
        <v>28</v>
      </c>
      <c r="D360">
        <f>PASTRA_DEM_Demand!D360*(1+_xlfn.IFNA(VLOOKUP(RIGHT(C360,2),'TUNE NZ50-4'!B:AD,HLOOKUP(B360,'TUNE NZ50-4'!$C$1:$AD$2,2,FALSE),FALSE),0))</f>
        <v>1222.47336231194</v>
      </c>
      <c r="E360" t="s">
        <v>8</v>
      </c>
      <c r="F360" t="s">
        <v>29</v>
      </c>
    </row>
    <row r="361" spans="1:6" x14ac:dyDescent="0.25">
      <c r="A361" t="s">
        <v>6</v>
      </c>
      <c r="B361">
        <v>2045</v>
      </c>
      <c r="C361" t="s">
        <v>30</v>
      </c>
      <c r="D361">
        <f>PASTRA_DEM_Demand!D361*(1+_xlfn.IFNA(VLOOKUP(RIGHT(C361,2),'TUNE NZ50-4'!B:AD,HLOOKUP(B361,'TUNE NZ50-4'!$C$1:$AD$2,2,FALSE),FALSE),0))</f>
        <v>1209.8530673747</v>
      </c>
      <c r="E361" t="s">
        <v>8</v>
      </c>
      <c r="F361" t="s">
        <v>31</v>
      </c>
    </row>
    <row r="362" spans="1:6" x14ac:dyDescent="0.25">
      <c r="A362" t="s">
        <v>6</v>
      </c>
      <c r="B362">
        <v>2046</v>
      </c>
      <c r="C362" t="s">
        <v>7</v>
      </c>
      <c r="D362">
        <f>PASTRA_DEM_Demand!D362*(1+_xlfn.IFNA(VLOOKUP(RIGHT(C362,2),'TUNE NZ50-4'!B:AD,HLOOKUP(B362,'TUNE NZ50-4'!$C$1:$AD$2,2,FALSE),FALSE),0))</f>
        <v>4787.5166507713366</v>
      </c>
      <c r="E362" t="s">
        <v>8</v>
      </c>
      <c r="F362" t="s">
        <v>9</v>
      </c>
    </row>
    <row r="363" spans="1:6" x14ac:dyDescent="0.25">
      <c r="A363" t="s">
        <v>6</v>
      </c>
      <c r="B363">
        <v>2046</v>
      </c>
      <c r="C363" t="s">
        <v>10</v>
      </c>
      <c r="D363">
        <f>PASTRA_DEM_Demand!D363*(1+_xlfn.IFNA(VLOOKUP(RIGHT(C363,2),'TUNE NZ50-4'!B:AD,HLOOKUP(B363,'TUNE NZ50-4'!$C$1:$AD$2,2,FALSE),FALSE),0))</f>
        <v>2355.0006579411715</v>
      </c>
      <c r="E363" t="s">
        <v>8</v>
      </c>
      <c r="F363" t="s">
        <v>11</v>
      </c>
    </row>
    <row r="364" spans="1:6" x14ac:dyDescent="0.25">
      <c r="A364" t="s">
        <v>6</v>
      </c>
      <c r="B364">
        <v>2046</v>
      </c>
      <c r="C364" t="s">
        <v>12</v>
      </c>
      <c r="D364">
        <f>PASTRA_DEM_Demand!D364*(1+_xlfn.IFNA(VLOOKUP(RIGHT(C364,2),'TUNE NZ50-4'!B:AD,HLOOKUP(B364,'TUNE NZ50-4'!$C$1:$AD$2,2,FALSE),FALSE),0))</f>
        <v>2330.6886329949589</v>
      </c>
      <c r="E364" t="s">
        <v>8</v>
      </c>
      <c r="F364" t="s">
        <v>13</v>
      </c>
    </row>
    <row r="365" spans="1:6" x14ac:dyDescent="0.25">
      <c r="A365" t="s">
        <v>6</v>
      </c>
      <c r="B365">
        <v>2046</v>
      </c>
      <c r="C365" t="s">
        <v>14</v>
      </c>
      <c r="D365">
        <f>PASTRA_DEM_Demand!D365*(1+_xlfn.IFNA(VLOOKUP(RIGHT(C365,2),'TUNE NZ50-4'!B:AD,HLOOKUP(B365,'TUNE NZ50-4'!$C$1:$AD$2,2,FALSE),FALSE),0))</f>
        <v>2805.3627237723599</v>
      </c>
      <c r="E365" t="s">
        <v>8</v>
      </c>
      <c r="F365" t="s">
        <v>15</v>
      </c>
    </row>
    <row r="366" spans="1:6" x14ac:dyDescent="0.25">
      <c r="A366" t="s">
        <v>6</v>
      </c>
      <c r="B366">
        <v>2046</v>
      </c>
      <c r="C366" t="s">
        <v>16</v>
      </c>
      <c r="D366">
        <f>PASTRA_DEM_Demand!D366*(1+_xlfn.IFNA(VLOOKUP(RIGHT(C366,2),'TUNE NZ50-4'!B:AD,HLOOKUP(B366,'TUNE NZ50-4'!$C$1:$AD$2,2,FALSE),FALSE),0))</f>
        <v>819.79171054986898</v>
      </c>
      <c r="E366" t="s">
        <v>8</v>
      </c>
      <c r="F366" t="s">
        <v>17</v>
      </c>
    </row>
    <row r="367" spans="1:6" x14ac:dyDescent="0.25">
      <c r="A367" t="s">
        <v>6</v>
      </c>
      <c r="B367">
        <v>2046</v>
      </c>
      <c r="C367" t="s">
        <v>18</v>
      </c>
      <c r="D367">
        <f>PASTRA_DEM_Demand!D367*(1+_xlfn.IFNA(VLOOKUP(RIGHT(C367,2),'TUNE NZ50-4'!B:AD,HLOOKUP(B367,'TUNE NZ50-4'!$C$1:$AD$2,2,FALSE),FALSE),0))</f>
        <v>811.32852967967494</v>
      </c>
      <c r="E367" t="s">
        <v>8</v>
      </c>
      <c r="F367" t="s">
        <v>19</v>
      </c>
    </row>
    <row r="368" spans="1:6" x14ac:dyDescent="0.25">
      <c r="A368" t="s">
        <v>6</v>
      </c>
      <c r="B368">
        <v>2046</v>
      </c>
      <c r="C368" t="s">
        <v>20</v>
      </c>
      <c r="D368">
        <f>PASTRA_DEM_Demand!D368*(1+_xlfn.IFNA(VLOOKUP(RIGHT(C368,2),'TUNE NZ50-4'!B:AD,HLOOKUP(B368,'TUNE NZ50-4'!$C$1:$AD$2,2,FALSE),FALSE),0))</f>
        <v>3326.3274271554501</v>
      </c>
      <c r="E368" t="s">
        <v>8</v>
      </c>
      <c r="F368" t="s">
        <v>21</v>
      </c>
    </row>
    <row r="369" spans="1:6" x14ac:dyDescent="0.25">
      <c r="A369" t="s">
        <v>6</v>
      </c>
      <c r="B369">
        <v>2046</v>
      </c>
      <c r="C369" t="s">
        <v>22</v>
      </c>
      <c r="D369">
        <f>PASTRA_DEM_Demand!D369*(1+_xlfn.IFNA(VLOOKUP(RIGHT(C369,2),'TUNE NZ50-4'!B:AD,HLOOKUP(B369,'TUNE NZ50-4'!$C$1:$AD$2,2,FALSE),FALSE),0))</f>
        <v>2549.3031920531898</v>
      </c>
      <c r="E369" t="s">
        <v>8</v>
      </c>
      <c r="F369" t="s">
        <v>23</v>
      </c>
    </row>
    <row r="370" spans="1:6" x14ac:dyDescent="0.25">
      <c r="A370" t="s">
        <v>6</v>
      </c>
      <c r="B370">
        <v>2046</v>
      </c>
      <c r="C370" t="s">
        <v>24</v>
      </c>
      <c r="D370">
        <f>PASTRA_DEM_Demand!D370*(1+_xlfn.IFNA(VLOOKUP(RIGHT(C370,2),'TUNE NZ50-4'!B:AD,HLOOKUP(B370,'TUNE NZ50-4'!$C$1:$AD$2,2,FALSE),FALSE),0))</f>
        <v>2522.9852704035102</v>
      </c>
      <c r="E370" t="s">
        <v>8</v>
      </c>
      <c r="F370" t="s">
        <v>25</v>
      </c>
    </row>
    <row r="371" spans="1:6" x14ac:dyDescent="0.25">
      <c r="A371" t="s">
        <v>6</v>
      </c>
      <c r="B371">
        <v>2046</v>
      </c>
      <c r="C371" t="s">
        <v>26</v>
      </c>
      <c r="D371">
        <f>PASTRA_DEM_Demand!D371*(1+_xlfn.IFNA(VLOOKUP(RIGHT(C371,2),'TUNE NZ50-4'!B:AD,HLOOKUP(B371,'TUNE NZ50-4'!$C$1:$AD$2,2,FALSE),FALSE),0))</f>
        <v>1605.01339885732</v>
      </c>
      <c r="E371" t="s">
        <v>8</v>
      </c>
      <c r="F371" t="s">
        <v>27</v>
      </c>
    </row>
    <row r="372" spans="1:6" x14ac:dyDescent="0.25">
      <c r="A372" t="s">
        <v>6</v>
      </c>
      <c r="B372">
        <v>2046</v>
      </c>
      <c r="C372" t="s">
        <v>28</v>
      </c>
      <c r="D372">
        <f>PASTRA_DEM_Demand!D372*(1+_xlfn.IFNA(VLOOKUP(RIGHT(C372,2),'TUNE NZ50-4'!B:AD,HLOOKUP(B372,'TUNE NZ50-4'!$C$1:$AD$2,2,FALSE),FALSE),0))</f>
        <v>1230.0850925232401</v>
      </c>
      <c r="E372" t="s">
        <v>8</v>
      </c>
      <c r="F372" t="s">
        <v>29</v>
      </c>
    </row>
    <row r="373" spans="1:6" x14ac:dyDescent="0.25">
      <c r="A373" t="s">
        <v>6</v>
      </c>
      <c r="B373">
        <v>2046</v>
      </c>
      <c r="C373" t="s">
        <v>30</v>
      </c>
      <c r="D373">
        <f>PASTRA_DEM_Demand!D373*(1+_xlfn.IFNA(VLOOKUP(RIGHT(C373,2),'TUNE NZ50-4'!B:AD,HLOOKUP(B373,'TUNE NZ50-4'!$C$1:$AD$2,2,FALSE),FALSE),0))</f>
        <v>1217.38621732143</v>
      </c>
      <c r="E373" t="s">
        <v>8</v>
      </c>
      <c r="F373" t="s">
        <v>31</v>
      </c>
    </row>
    <row r="374" spans="1:6" x14ac:dyDescent="0.25">
      <c r="A374" t="s">
        <v>6</v>
      </c>
      <c r="B374">
        <v>2047</v>
      </c>
      <c r="C374" t="s">
        <v>7</v>
      </c>
      <c r="D374">
        <f>PASTRA_DEM_Demand!D374*(1+_xlfn.IFNA(VLOOKUP(RIGHT(C374,2),'TUNE NZ50-4'!B:AD,HLOOKUP(B374,'TUNE NZ50-4'!$C$1:$AD$2,2,FALSE),FALSE),0))</f>
        <v>4800.1664543470788</v>
      </c>
      <c r="E374" t="s">
        <v>8</v>
      </c>
      <c r="F374" t="s">
        <v>9</v>
      </c>
    </row>
    <row r="375" spans="1:6" x14ac:dyDescent="0.25">
      <c r="A375" t="s">
        <v>6</v>
      </c>
      <c r="B375">
        <v>2047</v>
      </c>
      <c r="C375" t="s">
        <v>10</v>
      </c>
      <c r="D375">
        <f>PASTRA_DEM_Demand!D375*(1+_xlfn.IFNA(VLOOKUP(RIGHT(C375,2),'TUNE NZ50-4'!B:AD,HLOOKUP(B375,'TUNE NZ50-4'!$C$1:$AD$2,2,FALSE),FALSE),0))</f>
        <v>2369.0694942549721</v>
      </c>
      <c r="E375" t="s">
        <v>8</v>
      </c>
      <c r="F375" t="s">
        <v>11</v>
      </c>
    </row>
    <row r="376" spans="1:6" x14ac:dyDescent="0.25">
      <c r="A376" t="s">
        <v>6</v>
      </c>
      <c r="B376">
        <v>2047</v>
      </c>
      <c r="C376" t="s">
        <v>12</v>
      </c>
      <c r="D376">
        <f>PASTRA_DEM_Demand!D376*(1+_xlfn.IFNA(VLOOKUP(RIGHT(C376,2),'TUNE NZ50-4'!B:AD,HLOOKUP(B376,'TUNE NZ50-4'!$C$1:$AD$2,2,FALSE),FALSE),0))</f>
        <v>2344.6122286277187</v>
      </c>
      <c r="E376" t="s">
        <v>8</v>
      </c>
      <c r="F376" t="s">
        <v>13</v>
      </c>
    </row>
    <row r="377" spans="1:6" x14ac:dyDescent="0.25">
      <c r="A377" t="s">
        <v>6</v>
      </c>
      <c r="B377">
        <v>2047</v>
      </c>
      <c r="C377" t="s">
        <v>14</v>
      </c>
      <c r="D377">
        <f>PASTRA_DEM_Demand!D377*(1+_xlfn.IFNA(VLOOKUP(RIGHT(C377,2),'TUNE NZ50-4'!B:AD,HLOOKUP(B377,'TUNE NZ50-4'!$C$1:$AD$2,2,FALSE),FALSE),0))</f>
        <v>2812.7751862248401</v>
      </c>
      <c r="E377" t="s">
        <v>8</v>
      </c>
      <c r="F377" t="s">
        <v>15</v>
      </c>
    </row>
    <row r="378" spans="1:6" x14ac:dyDescent="0.25">
      <c r="A378" t="s">
        <v>6</v>
      </c>
      <c r="B378">
        <v>2047</v>
      </c>
      <c r="C378" t="s">
        <v>16</v>
      </c>
      <c r="D378">
        <f>PASTRA_DEM_Demand!D378*(1+_xlfn.IFNA(VLOOKUP(RIGHT(C378,2),'TUNE NZ50-4'!B:AD,HLOOKUP(B378,'TUNE NZ50-4'!$C$1:$AD$2,2,FALSE),FALSE),0))</f>
        <v>824.68916794473205</v>
      </c>
      <c r="E378" t="s">
        <v>8</v>
      </c>
      <c r="F378" t="s">
        <v>17</v>
      </c>
    </row>
    <row r="379" spans="1:6" x14ac:dyDescent="0.25">
      <c r="A379" t="s">
        <v>6</v>
      </c>
      <c r="B379">
        <v>2047</v>
      </c>
      <c r="C379" t="s">
        <v>18</v>
      </c>
      <c r="D379">
        <f>PASTRA_DEM_Demand!D379*(1+_xlfn.IFNA(VLOOKUP(RIGHT(C379,2),'TUNE NZ50-4'!B:AD,HLOOKUP(B379,'TUNE NZ50-4'!$C$1:$AD$2,2,FALSE),FALSE),0))</f>
        <v>816.17542780783197</v>
      </c>
      <c r="E379" t="s">
        <v>8</v>
      </c>
      <c r="F379" t="s">
        <v>19</v>
      </c>
    </row>
    <row r="380" spans="1:6" x14ac:dyDescent="0.25">
      <c r="A380" t="s">
        <v>6</v>
      </c>
      <c r="B380">
        <v>2047</v>
      </c>
      <c r="C380" t="s">
        <v>20</v>
      </c>
      <c r="D380">
        <f>PASTRA_DEM_Demand!D380*(1+_xlfn.IFNA(VLOOKUP(RIGHT(C380,2),'TUNE NZ50-4'!B:AD,HLOOKUP(B380,'TUNE NZ50-4'!$C$1:$AD$2,2,FALSE),FALSE),0))</f>
        <v>3335.1164072575598</v>
      </c>
      <c r="E380" t="s">
        <v>8</v>
      </c>
      <c r="F380" t="s">
        <v>21</v>
      </c>
    </row>
    <row r="381" spans="1:6" x14ac:dyDescent="0.25">
      <c r="A381" t="s">
        <v>6</v>
      </c>
      <c r="B381">
        <v>2047</v>
      </c>
      <c r="C381" t="s">
        <v>22</v>
      </c>
      <c r="D381">
        <f>PASTRA_DEM_Demand!D381*(1+_xlfn.IFNA(VLOOKUP(RIGHT(C381,2),'TUNE NZ50-4'!B:AD,HLOOKUP(B381,'TUNE NZ50-4'!$C$1:$AD$2,2,FALSE),FALSE),0))</f>
        <v>2564.5327968527999</v>
      </c>
      <c r="E381" t="s">
        <v>8</v>
      </c>
      <c r="F381" t="s">
        <v>23</v>
      </c>
    </row>
    <row r="382" spans="1:6" x14ac:dyDescent="0.25">
      <c r="A382" t="s">
        <v>6</v>
      </c>
      <c r="B382">
        <v>2047</v>
      </c>
      <c r="C382" t="s">
        <v>24</v>
      </c>
      <c r="D382">
        <f>PASTRA_DEM_Demand!D382*(1+_xlfn.IFNA(VLOOKUP(RIGHT(C382,2),'TUNE NZ50-4'!B:AD,HLOOKUP(B382,'TUNE NZ50-4'!$C$1:$AD$2,2,FALSE),FALSE),0))</f>
        <v>2538.0576512420298</v>
      </c>
      <c r="E382" t="s">
        <v>8</v>
      </c>
      <c r="F382" t="s">
        <v>25</v>
      </c>
    </row>
    <row r="383" spans="1:6" x14ac:dyDescent="0.25">
      <c r="A383" t="s">
        <v>6</v>
      </c>
      <c r="B383">
        <v>2047</v>
      </c>
      <c r="C383" t="s">
        <v>26</v>
      </c>
      <c r="D383">
        <f>PASTRA_DEM_Demand!D383*(1+_xlfn.IFNA(VLOOKUP(RIGHT(C383,2),'TUNE NZ50-4'!B:AD,HLOOKUP(B383,'TUNE NZ50-4'!$C$1:$AD$2,2,FALSE),FALSE),0))</f>
        <v>1609.2542413886399</v>
      </c>
      <c r="E383" t="s">
        <v>8</v>
      </c>
      <c r="F383" t="s">
        <v>27</v>
      </c>
    </row>
    <row r="384" spans="1:6" x14ac:dyDescent="0.25">
      <c r="A384" t="s">
        <v>6</v>
      </c>
      <c r="B384">
        <v>2047</v>
      </c>
      <c r="C384" t="s">
        <v>28</v>
      </c>
      <c r="D384">
        <f>PASTRA_DEM_Demand!D384*(1+_xlfn.IFNA(VLOOKUP(RIGHT(C384,2),'TUNE NZ50-4'!B:AD,HLOOKUP(B384,'TUNE NZ50-4'!$C$1:$AD$2,2,FALSE),FALSE),0))</f>
        <v>1237.4336534505601</v>
      </c>
      <c r="E384" t="s">
        <v>8</v>
      </c>
      <c r="F384" t="s">
        <v>29</v>
      </c>
    </row>
    <row r="385" spans="1:6" x14ac:dyDescent="0.25">
      <c r="A385" t="s">
        <v>6</v>
      </c>
      <c r="B385">
        <v>2047</v>
      </c>
      <c r="C385" t="s">
        <v>30</v>
      </c>
      <c r="D385">
        <f>PASTRA_DEM_Demand!D385*(1+_xlfn.IFNA(VLOOKUP(RIGHT(C385,2),'TUNE NZ50-4'!B:AD,HLOOKUP(B385,'TUNE NZ50-4'!$C$1:$AD$2,2,FALSE),FALSE),0))</f>
        <v>1224.6589148318999</v>
      </c>
      <c r="E385" t="s">
        <v>8</v>
      </c>
      <c r="F385" t="s">
        <v>31</v>
      </c>
    </row>
    <row r="386" spans="1:6" x14ac:dyDescent="0.25">
      <c r="A386" t="s">
        <v>6</v>
      </c>
      <c r="B386">
        <v>2048</v>
      </c>
      <c r="C386" t="s">
        <v>7</v>
      </c>
      <c r="D386">
        <f>PASTRA_DEM_Demand!D386*(1+_xlfn.IFNA(VLOOKUP(RIGHT(C386,2),'TUNE NZ50-4'!B:AD,HLOOKUP(B386,'TUNE NZ50-4'!$C$1:$AD$2,2,FALSE),FALSE),0))</f>
        <v>4813.1806902588432</v>
      </c>
      <c r="E386" t="s">
        <v>8</v>
      </c>
      <c r="F386" t="s">
        <v>9</v>
      </c>
    </row>
    <row r="387" spans="1:6" x14ac:dyDescent="0.25">
      <c r="A387" t="s">
        <v>6</v>
      </c>
      <c r="B387">
        <v>2048</v>
      </c>
      <c r="C387" t="s">
        <v>10</v>
      </c>
      <c r="D387">
        <f>PASTRA_DEM_Demand!D387*(1+_xlfn.IFNA(VLOOKUP(RIGHT(C387,2),'TUNE NZ50-4'!B:AD,HLOOKUP(B387,'TUNE NZ50-4'!$C$1:$AD$2,2,FALSE),FALSE),0))</f>
        <v>2382.6863947220754</v>
      </c>
      <c r="E387" t="s">
        <v>8</v>
      </c>
      <c r="F387" t="s">
        <v>11</v>
      </c>
    </row>
    <row r="388" spans="1:6" x14ac:dyDescent="0.25">
      <c r="A388" t="s">
        <v>6</v>
      </c>
      <c r="B388">
        <v>2048</v>
      </c>
      <c r="C388" t="s">
        <v>12</v>
      </c>
      <c r="D388">
        <f>PASTRA_DEM_Demand!D388*(1+_xlfn.IFNA(VLOOKUP(RIGHT(C388,2),'TUNE NZ50-4'!B:AD,HLOOKUP(B388,'TUNE NZ50-4'!$C$1:$AD$2,2,FALSE),FALSE),0))</f>
        <v>2358.0885540071995</v>
      </c>
      <c r="E388" t="s">
        <v>8</v>
      </c>
      <c r="F388" t="s">
        <v>13</v>
      </c>
    </row>
    <row r="389" spans="1:6" x14ac:dyDescent="0.25">
      <c r="A389" t="s">
        <v>6</v>
      </c>
      <c r="B389">
        <v>2048</v>
      </c>
      <c r="C389" t="s">
        <v>14</v>
      </c>
      <c r="D389">
        <f>PASTRA_DEM_Demand!D389*(1+_xlfn.IFNA(VLOOKUP(RIGHT(C389,2),'TUNE NZ50-4'!B:AD,HLOOKUP(B389,'TUNE NZ50-4'!$C$1:$AD$2,2,FALSE),FALSE),0))</f>
        <v>2820.4011967368501</v>
      </c>
      <c r="E389" t="s">
        <v>8</v>
      </c>
      <c r="F389" t="s">
        <v>15</v>
      </c>
    </row>
    <row r="390" spans="1:6" x14ac:dyDescent="0.25">
      <c r="A390" t="s">
        <v>6</v>
      </c>
      <c r="B390">
        <v>2048</v>
      </c>
      <c r="C390" t="s">
        <v>16</v>
      </c>
      <c r="D390">
        <f>PASTRA_DEM_Demand!D390*(1+_xlfn.IFNA(VLOOKUP(RIGHT(C390,2),'TUNE NZ50-4'!B:AD,HLOOKUP(B390,'TUNE NZ50-4'!$C$1:$AD$2,2,FALSE),FALSE),0))</f>
        <v>829.42930340442797</v>
      </c>
      <c r="E390" t="s">
        <v>8</v>
      </c>
      <c r="F390" t="s">
        <v>17</v>
      </c>
    </row>
    <row r="391" spans="1:6" x14ac:dyDescent="0.25">
      <c r="A391" t="s">
        <v>6</v>
      </c>
      <c r="B391">
        <v>2048</v>
      </c>
      <c r="C391" t="s">
        <v>18</v>
      </c>
      <c r="D391">
        <f>PASTRA_DEM_Demand!D391*(1+_xlfn.IFNA(VLOOKUP(RIGHT(C391,2),'TUNE NZ50-4'!B:AD,HLOOKUP(B391,'TUNE NZ50-4'!$C$1:$AD$2,2,FALSE),FALSE),0))</f>
        <v>820.86662812555403</v>
      </c>
      <c r="E391" t="s">
        <v>8</v>
      </c>
      <c r="F391" t="s">
        <v>19</v>
      </c>
    </row>
    <row r="392" spans="1:6" x14ac:dyDescent="0.25">
      <c r="A392" t="s">
        <v>6</v>
      </c>
      <c r="B392">
        <v>2048</v>
      </c>
      <c r="C392" t="s">
        <v>20</v>
      </c>
      <c r="D392">
        <f>PASTRA_DEM_Demand!D392*(1+_xlfn.IFNA(VLOOKUP(RIGHT(C392,2),'TUNE NZ50-4'!B:AD,HLOOKUP(B392,'TUNE NZ50-4'!$C$1:$AD$2,2,FALSE),FALSE),0))</f>
        <v>3344.1585919672002</v>
      </c>
      <c r="E392" t="s">
        <v>8</v>
      </c>
      <c r="F392" t="s">
        <v>21</v>
      </c>
    </row>
    <row r="393" spans="1:6" x14ac:dyDescent="0.25">
      <c r="A393" t="s">
        <v>6</v>
      </c>
      <c r="B393">
        <v>2048</v>
      </c>
      <c r="C393" t="s">
        <v>22</v>
      </c>
      <c r="D393">
        <f>PASTRA_DEM_Demand!D393*(1+_xlfn.IFNA(VLOOKUP(RIGHT(C393,2),'TUNE NZ50-4'!B:AD,HLOOKUP(B393,'TUNE NZ50-4'!$C$1:$AD$2,2,FALSE),FALSE),0))</f>
        <v>2579.2731782236501</v>
      </c>
      <c r="E393" t="s">
        <v>8</v>
      </c>
      <c r="F393" t="s">
        <v>23</v>
      </c>
    </row>
    <row r="394" spans="1:6" x14ac:dyDescent="0.25">
      <c r="A394" t="s">
        <v>6</v>
      </c>
      <c r="B394">
        <v>2048</v>
      </c>
      <c r="C394" t="s">
        <v>24</v>
      </c>
      <c r="D394">
        <f>PASTRA_DEM_Demand!D394*(1+_xlfn.IFNA(VLOOKUP(RIGHT(C394,2),'TUNE NZ50-4'!B:AD,HLOOKUP(B394,'TUNE NZ50-4'!$C$1:$AD$2,2,FALSE),FALSE),0))</f>
        <v>2552.6458591863502</v>
      </c>
      <c r="E394" t="s">
        <v>8</v>
      </c>
      <c r="F394" t="s">
        <v>25</v>
      </c>
    </row>
    <row r="395" spans="1:6" x14ac:dyDescent="0.25">
      <c r="A395" t="s">
        <v>6</v>
      </c>
      <c r="B395">
        <v>2048</v>
      </c>
      <c r="C395" t="s">
        <v>26</v>
      </c>
      <c r="D395">
        <f>PASTRA_DEM_Demand!D395*(1+_xlfn.IFNA(VLOOKUP(RIGHT(C395,2),'TUNE NZ50-4'!B:AD,HLOOKUP(B395,'TUNE NZ50-4'!$C$1:$AD$2,2,FALSE),FALSE),0))</f>
        <v>1613.61725974198</v>
      </c>
      <c r="E395" t="s">
        <v>8</v>
      </c>
      <c r="F395" t="s">
        <v>27</v>
      </c>
    </row>
    <row r="396" spans="1:6" x14ac:dyDescent="0.25">
      <c r="A396" t="s">
        <v>6</v>
      </c>
      <c r="B396">
        <v>2048</v>
      </c>
      <c r="C396" t="s">
        <v>28</v>
      </c>
      <c r="D396">
        <f>PASTRA_DEM_Demand!D396*(1+_xlfn.IFNA(VLOOKUP(RIGHT(C396,2),'TUNE NZ50-4'!B:AD,HLOOKUP(B396,'TUNE NZ50-4'!$C$1:$AD$2,2,FALSE),FALSE),0))</f>
        <v>1244.54615518787</v>
      </c>
      <c r="E396" t="s">
        <v>8</v>
      </c>
      <c r="F396" t="s">
        <v>29</v>
      </c>
    </row>
    <row r="397" spans="1:6" x14ac:dyDescent="0.25">
      <c r="A397" t="s">
        <v>6</v>
      </c>
      <c r="B397">
        <v>2048</v>
      </c>
      <c r="C397" t="s">
        <v>30</v>
      </c>
      <c r="D397">
        <f>PASTRA_DEM_Demand!D397*(1+_xlfn.IFNA(VLOOKUP(RIGHT(C397,2),'TUNE NZ50-4'!B:AD,HLOOKUP(B397,'TUNE NZ50-4'!$C$1:$AD$2,2,FALSE),FALSE),0))</f>
        <v>1231.6979901270199</v>
      </c>
      <c r="E397" t="s">
        <v>8</v>
      </c>
      <c r="F397" t="s">
        <v>31</v>
      </c>
    </row>
    <row r="398" spans="1:6" x14ac:dyDescent="0.25">
      <c r="A398" t="s">
        <v>6</v>
      </c>
      <c r="B398">
        <v>2049</v>
      </c>
      <c r="C398" t="s">
        <v>7</v>
      </c>
      <c r="D398">
        <f>PASTRA_DEM_Demand!D398*(1+_xlfn.IFNA(VLOOKUP(RIGHT(C398,2),'TUNE NZ50-4'!B:AD,HLOOKUP(B398,'TUNE NZ50-4'!$C$1:$AD$2,2,FALSE),FALSE),0))</f>
        <v>4826.6301858543766</v>
      </c>
      <c r="E398" t="s">
        <v>8</v>
      </c>
      <c r="F398" t="s">
        <v>9</v>
      </c>
    </row>
    <row r="399" spans="1:6" x14ac:dyDescent="0.25">
      <c r="A399" t="s">
        <v>6</v>
      </c>
      <c r="B399">
        <v>2049</v>
      </c>
      <c r="C399" t="s">
        <v>10</v>
      </c>
      <c r="D399">
        <f>PASTRA_DEM_Demand!D399*(1+_xlfn.IFNA(VLOOKUP(RIGHT(C399,2),'TUNE NZ50-4'!B:AD,HLOOKUP(B399,'TUNE NZ50-4'!$C$1:$AD$2,2,FALSE),FALSE),0))</f>
        <v>2396.1046138078591</v>
      </c>
      <c r="E399" t="s">
        <v>8</v>
      </c>
      <c r="F399" t="s">
        <v>11</v>
      </c>
    </row>
    <row r="400" spans="1:6" x14ac:dyDescent="0.25">
      <c r="A400" t="s">
        <v>6</v>
      </c>
      <c r="B400">
        <v>2049</v>
      </c>
      <c r="C400" t="s">
        <v>12</v>
      </c>
      <c r="D400">
        <f>PASTRA_DEM_Demand!D400*(1+_xlfn.IFNA(VLOOKUP(RIGHT(C400,2),'TUNE NZ50-4'!B:AD,HLOOKUP(B400,'TUNE NZ50-4'!$C$1:$AD$2,2,FALSE),FALSE),0))</f>
        <v>2371.3682491074151</v>
      </c>
      <c r="E400" t="s">
        <v>8</v>
      </c>
      <c r="F400" t="s">
        <v>13</v>
      </c>
    </row>
    <row r="401" spans="1:6" x14ac:dyDescent="0.25">
      <c r="A401" t="s">
        <v>6</v>
      </c>
      <c r="B401">
        <v>2049</v>
      </c>
      <c r="C401" t="s">
        <v>14</v>
      </c>
      <c r="D401">
        <f>PASTRA_DEM_Demand!D401*(1+_xlfn.IFNA(VLOOKUP(RIGHT(C401,2),'TUNE NZ50-4'!B:AD,HLOOKUP(B401,'TUNE NZ50-4'!$C$1:$AD$2,2,FALSE),FALSE),0))</f>
        <v>2828.2822583288098</v>
      </c>
      <c r="E401" t="s">
        <v>8</v>
      </c>
      <c r="F401" t="s">
        <v>15</v>
      </c>
    </row>
    <row r="402" spans="1:6" x14ac:dyDescent="0.25">
      <c r="A402" t="s">
        <v>6</v>
      </c>
      <c r="B402">
        <v>2049</v>
      </c>
      <c r="C402" t="s">
        <v>16</v>
      </c>
      <c r="D402">
        <f>PASTRA_DEM_Demand!D402*(1+_xlfn.IFNA(VLOOKUP(RIGHT(C402,2),'TUNE NZ50-4'!B:AD,HLOOKUP(B402,'TUNE NZ50-4'!$C$1:$AD$2,2,FALSE),FALSE),0))</f>
        <v>834.10027652699398</v>
      </c>
      <c r="E402" t="s">
        <v>8</v>
      </c>
      <c r="F402" t="s">
        <v>17</v>
      </c>
    </row>
    <row r="403" spans="1:6" x14ac:dyDescent="0.25">
      <c r="A403" t="s">
        <v>6</v>
      </c>
      <c r="B403">
        <v>2049</v>
      </c>
      <c r="C403" t="s">
        <v>18</v>
      </c>
      <c r="D403">
        <f>PASTRA_DEM_Demand!D403*(1+_xlfn.IFNA(VLOOKUP(RIGHT(C403,2),'TUNE NZ50-4'!B:AD,HLOOKUP(B403,'TUNE NZ50-4'!$C$1:$AD$2,2,FALSE),FALSE),0))</f>
        <v>825.48938010869199</v>
      </c>
      <c r="E403" t="s">
        <v>8</v>
      </c>
      <c r="F403" t="s">
        <v>19</v>
      </c>
    </row>
    <row r="404" spans="1:6" x14ac:dyDescent="0.25">
      <c r="A404" t="s">
        <v>6</v>
      </c>
      <c r="B404">
        <v>2049</v>
      </c>
      <c r="C404" t="s">
        <v>20</v>
      </c>
      <c r="D404">
        <f>PASTRA_DEM_Demand!D404*(1+_xlfn.IFNA(VLOOKUP(RIGHT(C404,2),'TUNE NZ50-4'!B:AD,HLOOKUP(B404,'TUNE NZ50-4'!$C$1:$AD$2,2,FALSE),FALSE),0))</f>
        <v>3353.5031915465302</v>
      </c>
      <c r="E404" t="s">
        <v>8</v>
      </c>
      <c r="F404" t="s">
        <v>21</v>
      </c>
    </row>
    <row r="405" spans="1:6" x14ac:dyDescent="0.25">
      <c r="A405" t="s">
        <v>6</v>
      </c>
      <c r="B405">
        <v>2049</v>
      </c>
      <c r="C405" t="s">
        <v>22</v>
      </c>
      <c r="D405">
        <f>PASTRA_DEM_Demand!D405*(1+_xlfn.IFNA(VLOOKUP(RIGHT(C405,2),'TUNE NZ50-4'!B:AD,HLOOKUP(B405,'TUNE NZ50-4'!$C$1:$AD$2,2,FALSE),FALSE),0))</f>
        <v>2593.79848573544</v>
      </c>
      <c r="E405" t="s">
        <v>8</v>
      </c>
      <c r="F405" t="s">
        <v>23</v>
      </c>
    </row>
    <row r="406" spans="1:6" x14ac:dyDescent="0.25">
      <c r="A406" t="s">
        <v>6</v>
      </c>
      <c r="B406">
        <v>2049</v>
      </c>
      <c r="C406" t="s">
        <v>24</v>
      </c>
      <c r="D406">
        <f>PASTRA_DEM_Demand!D406*(1+_xlfn.IFNA(VLOOKUP(RIGHT(C406,2),'TUNE NZ50-4'!B:AD,HLOOKUP(B406,'TUNE NZ50-4'!$C$1:$AD$2,2,FALSE),FALSE),0))</f>
        <v>2567.0212136026298</v>
      </c>
      <c r="E406" t="s">
        <v>8</v>
      </c>
      <c r="F406" t="s">
        <v>25</v>
      </c>
    </row>
    <row r="407" spans="1:6" x14ac:dyDescent="0.25">
      <c r="A407" t="s">
        <v>6</v>
      </c>
      <c r="B407">
        <v>2049</v>
      </c>
      <c r="C407" t="s">
        <v>26</v>
      </c>
      <c r="D407">
        <f>PASTRA_DEM_Demand!D407*(1+_xlfn.IFNA(VLOOKUP(RIGHT(C407,2),'TUNE NZ50-4'!B:AD,HLOOKUP(B407,'TUNE NZ50-4'!$C$1:$AD$2,2,FALSE),FALSE),0))</f>
        <v>1618.1261987626399</v>
      </c>
      <c r="E407" t="s">
        <v>8</v>
      </c>
      <c r="F407" t="s">
        <v>27</v>
      </c>
    </row>
    <row r="408" spans="1:6" x14ac:dyDescent="0.25">
      <c r="A408" t="s">
        <v>6</v>
      </c>
      <c r="B408">
        <v>2049</v>
      </c>
      <c r="C408" t="s">
        <v>28</v>
      </c>
      <c r="D408">
        <f>PASTRA_DEM_Demand!D408*(1+_xlfn.IFNA(VLOOKUP(RIGHT(C408,2),'TUNE NZ50-4'!B:AD,HLOOKUP(B408,'TUNE NZ50-4'!$C$1:$AD$2,2,FALSE),FALSE),0))</f>
        <v>1251.55487988184</v>
      </c>
      <c r="E408" t="s">
        <v>8</v>
      </c>
      <c r="F408" t="s">
        <v>29</v>
      </c>
    </row>
    <row r="409" spans="1:6" x14ac:dyDescent="0.25">
      <c r="A409" t="s">
        <v>6</v>
      </c>
      <c r="B409">
        <v>2049</v>
      </c>
      <c r="C409" t="s">
        <v>30</v>
      </c>
      <c r="D409">
        <f>PASTRA_DEM_Demand!D409*(1+_xlfn.IFNA(VLOOKUP(RIGHT(C409,2),'TUNE NZ50-4'!B:AD,HLOOKUP(B409,'TUNE NZ50-4'!$C$1:$AD$2,2,FALSE),FALSE),0))</f>
        <v>1238.6343597288501</v>
      </c>
      <c r="E409" t="s">
        <v>8</v>
      </c>
      <c r="F409" t="s">
        <v>31</v>
      </c>
    </row>
    <row r="410" spans="1:6" x14ac:dyDescent="0.25">
      <c r="A410" t="s">
        <v>6</v>
      </c>
      <c r="B410">
        <v>2050</v>
      </c>
      <c r="C410" t="s">
        <v>7</v>
      </c>
      <c r="D410">
        <f>PASTRA_DEM_Demand!D410*(1+_xlfn.IFNA(VLOOKUP(RIGHT(C410,2),'TUNE NZ50-4'!B:AD,HLOOKUP(B410,'TUNE NZ50-4'!$C$1:$AD$2,2,FALSE),FALSE),0))</f>
        <v>4840.5326941705416</v>
      </c>
      <c r="E410" t="s">
        <v>8</v>
      </c>
      <c r="F410" t="s">
        <v>9</v>
      </c>
    </row>
    <row r="411" spans="1:6" x14ac:dyDescent="0.25">
      <c r="A411" t="s">
        <v>6</v>
      </c>
      <c r="B411">
        <v>2050</v>
      </c>
      <c r="C411" t="s">
        <v>10</v>
      </c>
      <c r="D411">
        <f>PASTRA_DEM_Demand!D411*(1+_xlfn.IFNA(VLOOKUP(RIGHT(C411,2),'TUNE NZ50-4'!B:AD,HLOOKUP(B411,'TUNE NZ50-4'!$C$1:$AD$2,2,FALSE),FALSE),0))</f>
        <v>2409.2618181293924</v>
      </c>
      <c r="E411" t="s">
        <v>8</v>
      </c>
      <c r="F411" t="s">
        <v>11</v>
      </c>
    </row>
    <row r="412" spans="1:6" x14ac:dyDescent="0.25">
      <c r="A412" t="s">
        <v>6</v>
      </c>
      <c r="B412">
        <v>2050</v>
      </c>
      <c r="C412" t="s">
        <v>12</v>
      </c>
      <c r="D412">
        <f>PASTRA_DEM_Demand!D412*(1+_xlfn.IFNA(VLOOKUP(RIGHT(C412,2),'TUNE NZ50-4'!B:AD,HLOOKUP(B412,'TUNE NZ50-4'!$C$1:$AD$2,2,FALSE),FALSE),0))</f>
        <v>2384.389624048767</v>
      </c>
      <c r="E412" t="s">
        <v>8</v>
      </c>
      <c r="F412" t="s">
        <v>13</v>
      </c>
    </row>
    <row r="413" spans="1:6" x14ac:dyDescent="0.25">
      <c r="A413" t="s">
        <v>6</v>
      </c>
      <c r="B413">
        <v>2050</v>
      </c>
      <c r="C413" t="s">
        <v>14</v>
      </c>
      <c r="D413">
        <f>PASTRA_DEM_Demand!D413*(1+_xlfn.IFNA(VLOOKUP(RIGHT(C413,2),'TUNE NZ50-4'!B:AD,HLOOKUP(B413,'TUNE NZ50-4'!$C$1:$AD$2,2,FALSE),FALSE),0))</f>
        <v>2836.4287738277799</v>
      </c>
      <c r="E413" t="s">
        <v>8</v>
      </c>
      <c r="F413" t="s">
        <v>15</v>
      </c>
    </row>
    <row r="414" spans="1:6" x14ac:dyDescent="0.25">
      <c r="A414" t="s">
        <v>6</v>
      </c>
      <c r="B414">
        <v>2050</v>
      </c>
      <c r="C414" t="s">
        <v>16</v>
      </c>
      <c r="D414">
        <f>PASTRA_DEM_Demand!D414*(1+_xlfn.IFNA(VLOOKUP(RIGHT(C414,2),'TUNE NZ50-4'!B:AD,HLOOKUP(B414,'TUNE NZ50-4'!$C$1:$AD$2,2,FALSE),FALSE),0))</f>
        <v>838.68038863882202</v>
      </c>
      <c r="E414" t="s">
        <v>8</v>
      </c>
      <c r="F414" t="s">
        <v>17</v>
      </c>
    </row>
    <row r="415" spans="1:6" x14ac:dyDescent="0.25">
      <c r="A415" t="s">
        <v>6</v>
      </c>
      <c r="B415">
        <v>2050</v>
      </c>
      <c r="C415" t="s">
        <v>18</v>
      </c>
      <c r="D415">
        <f>PASTRA_DEM_Demand!D415*(1+_xlfn.IFNA(VLOOKUP(RIGHT(C415,2),'TUNE NZ50-4'!B:AD,HLOOKUP(B415,'TUNE NZ50-4'!$C$1:$AD$2,2,FALSE),FALSE),0))</f>
        <v>830.02220909151504</v>
      </c>
      <c r="E415" t="s">
        <v>8</v>
      </c>
      <c r="F415" t="s">
        <v>19</v>
      </c>
    </row>
    <row r="416" spans="1:6" x14ac:dyDescent="0.25">
      <c r="A416" t="s">
        <v>6</v>
      </c>
      <c r="B416">
        <v>2050</v>
      </c>
      <c r="C416" t="s">
        <v>20</v>
      </c>
      <c r="D416">
        <f>PASTRA_DEM_Demand!D416*(1+_xlfn.IFNA(VLOOKUP(RIGHT(C416,2),'TUNE NZ50-4'!B:AD,HLOOKUP(B416,'TUNE NZ50-4'!$C$1:$AD$2,2,FALSE),FALSE),0))</f>
        <v>3363.1625406604098</v>
      </c>
      <c r="E416" t="s">
        <v>8</v>
      </c>
      <c r="F416" t="s">
        <v>21</v>
      </c>
    </row>
    <row r="417" spans="1:6" x14ac:dyDescent="0.25">
      <c r="A417" t="s">
        <v>6</v>
      </c>
      <c r="B417">
        <v>2050</v>
      </c>
      <c r="C417" t="s">
        <v>22</v>
      </c>
      <c r="D417">
        <f>PASTRA_DEM_Demand!D417*(1+_xlfn.IFNA(VLOOKUP(RIGHT(C417,2),'TUNE NZ50-4'!B:AD,HLOOKUP(B417,'TUNE NZ50-4'!$C$1:$AD$2,2,FALSE),FALSE),0))</f>
        <v>2608.0412431046402</v>
      </c>
      <c r="E417" t="s">
        <v>8</v>
      </c>
      <c r="F417" t="s">
        <v>23</v>
      </c>
    </row>
    <row r="418" spans="1:6" x14ac:dyDescent="0.25">
      <c r="A418" t="s">
        <v>6</v>
      </c>
      <c r="B418">
        <v>2050</v>
      </c>
      <c r="C418" t="s">
        <v>24</v>
      </c>
      <c r="D418">
        <f>PASTRA_DEM_Demand!D418*(1+_xlfn.IFNA(VLOOKUP(RIGHT(C418,2),'TUNE NZ50-4'!B:AD,HLOOKUP(B418,'TUNE NZ50-4'!$C$1:$AD$2,2,FALSE),FALSE),0))</f>
        <v>2581.1169348038002</v>
      </c>
      <c r="E418" t="s">
        <v>8</v>
      </c>
      <c r="F418" t="s">
        <v>25</v>
      </c>
    </row>
    <row r="419" spans="1:6" x14ac:dyDescent="0.25">
      <c r="A419" t="s">
        <v>6</v>
      </c>
      <c r="B419">
        <v>2050</v>
      </c>
      <c r="C419" t="s">
        <v>26</v>
      </c>
      <c r="D419">
        <f>PASTRA_DEM_Demand!D419*(1+_xlfn.IFNA(VLOOKUP(RIGHT(C419,2),'TUNE NZ50-4'!B:AD,HLOOKUP(B419,'TUNE NZ50-4'!$C$1:$AD$2,2,FALSE),FALSE),0))</f>
        <v>1622.78701015043</v>
      </c>
      <c r="E419" t="s">
        <v>8</v>
      </c>
      <c r="F419" t="s">
        <v>27</v>
      </c>
    </row>
    <row r="420" spans="1:6" x14ac:dyDescent="0.25">
      <c r="A420" t="s">
        <v>6</v>
      </c>
      <c r="B420">
        <v>2050</v>
      </c>
      <c r="C420" t="s">
        <v>28</v>
      </c>
      <c r="D420">
        <f>PASTRA_DEM_Demand!D420*(1+_xlfn.IFNA(VLOOKUP(RIGHT(C420,2),'TUNE NZ50-4'!B:AD,HLOOKUP(B420,'TUNE NZ50-4'!$C$1:$AD$2,2,FALSE),FALSE),0))</f>
        <v>1258.4272690001301</v>
      </c>
      <c r="E420" t="s">
        <v>8</v>
      </c>
      <c r="F420" t="s">
        <v>29</v>
      </c>
    </row>
    <row r="421" spans="1:6" x14ac:dyDescent="0.25">
      <c r="A421" t="s">
        <v>6</v>
      </c>
      <c r="B421">
        <v>2050</v>
      </c>
      <c r="C421" t="s">
        <v>30</v>
      </c>
      <c r="D421">
        <f>PASTRA_DEM_Demand!D421*(1+_xlfn.IFNA(VLOOKUP(RIGHT(C421,2),'TUNE NZ50-4'!B:AD,HLOOKUP(B421,'TUNE NZ50-4'!$C$1:$AD$2,2,FALSE),FALSE),0))</f>
        <v>1245.43580122548</v>
      </c>
      <c r="E421" t="s">
        <v>8</v>
      </c>
      <c r="F4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PASTRA_DEM_Demand</vt:lpstr>
      <vt:lpstr>TUNE NZ50-4</vt:lpstr>
      <vt:lpstr>NZ50-TRA-4_Demand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2023-01-17T16:09:05Z</dcterms:created>
  <dcterms:modified xsi:type="dcterms:W3CDTF">2023-04-05T13:55:32Z</dcterms:modified>
</cp:coreProperties>
</file>