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AS\Desktop\API\Device-Management-System\"/>
    </mc:Choice>
  </mc:AlternateContent>
  <xr:revisionPtr revIDLastSave="0" documentId="8_{D36D170D-180E-4CA8-AB88-8675E5AFD1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ubric" sheetId="1" r:id="rId1"/>
    <sheet name="High Level Summ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E27" i="1"/>
  <c r="C11" i="2" s="1"/>
  <c r="C20" i="1"/>
  <c r="E20" i="1" s="1"/>
  <c r="C21" i="1"/>
  <c r="E21" i="1" s="1"/>
  <c r="C22" i="1"/>
  <c r="C19" i="1"/>
  <c r="C44" i="1"/>
  <c r="C45" i="1"/>
  <c r="C46" i="1"/>
  <c r="C43" i="1"/>
  <c r="E43" i="1" s="1"/>
  <c r="E42" i="1" s="1"/>
  <c r="C14" i="2" s="1"/>
  <c r="C38" i="1"/>
  <c r="E38" i="1" s="1"/>
  <c r="C39" i="1"/>
  <c r="E39" i="1" s="1"/>
  <c r="C40" i="1"/>
  <c r="C41" i="1"/>
  <c r="C37" i="1"/>
  <c r="C34" i="1"/>
  <c r="C35" i="1"/>
  <c r="C32" i="1"/>
  <c r="C33" i="1"/>
  <c r="C31" i="1"/>
  <c r="E31" i="1" s="1"/>
  <c r="E30" i="1" s="1"/>
  <c r="C12" i="2" s="1"/>
  <c r="C25" i="1"/>
  <c r="C26" i="1"/>
  <c r="C24" i="1"/>
  <c r="C13" i="1"/>
  <c r="E13" i="1" s="1"/>
  <c r="C14" i="1"/>
  <c r="C15" i="1"/>
  <c r="E15" i="1" s="1"/>
  <c r="C16" i="1"/>
  <c r="C17" i="1"/>
  <c r="E17" i="1" s="1"/>
  <c r="C12" i="1"/>
  <c r="C9" i="1"/>
  <c r="C10" i="1"/>
  <c r="C8" i="1"/>
  <c r="E8" i="1" s="1"/>
  <c r="E7" i="1" s="1"/>
  <c r="C7" i="2" s="1"/>
  <c r="E26" i="1"/>
  <c r="E25" i="1"/>
  <c r="E24" i="1"/>
  <c r="E23" i="1" s="1"/>
  <c r="C10" i="2" s="1"/>
  <c r="E19" i="1"/>
  <c r="E44" i="1"/>
  <c r="E45" i="1"/>
  <c r="E22" i="1"/>
  <c r="E16" i="1"/>
  <c r="E14" i="1"/>
  <c r="E12" i="1"/>
  <c r="E10" i="1"/>
  <c r="E9" i="1"/>
  <c r="E40" i="1"/>
  <c r="E46" i="1"/>
  <c r="E41" i="1"/>
  <c r="E37" i="1"/>
  <c r="E35" i="1"/>
  <c r="E34" i="1"/>
  <c r="E33" i="1"/>
  <c r="E32" i="1"/>
  <c r="E11" i="1" l="1"/>
  <c r="C8" i="2" s="1"/>
  <c r="E36" i="1"/>
  <c r="C13" i="2" s="1"/>
  <c r="E18" i="1"/>
  <c r="C9" i="2" s="1"/>
  <c r="C15" i="2" s="1"/>
  <c r="B15" i="2" s="1"/>
  <c r="E47" i="1" l="1"/>
</calcChain>
</file>

<file path=xl/sharedStrings.xml><?xml version="1.0" encoding="utf-8"?>
<sst xmlns="http://schemas.openxmlformats.org/spreadsheetml/2006/main" count="78" uniqueCount="65">
  <si>
    <t>Student Initials &amp; Surname:</t>
  </si>
  <si>
    <t>Student Number:</t>
  </si>
  <si>
    <t>Assessor:</t>
  </si>
  <si>
    <t>Moderator:</t>
  </si>
  <si>
    <t>Criteria</t>
  </si>
  <si>
    <t>Sub-Criteria</t>
  </si>
  <si>
    <t>Weighting</t>
  </si>
  <si>
    <t>Mark</t>
  </si>
  <si>
    <t>Total</t>
  </si>
  <si>
    <t>Data Access Layer
(15%)</t>
  </si>
  <si>
    <t>1 = Yes; 0 = No
(Max = 3.75)</t>
  </si>
  <si>
    <t>Has the student scaffolded the Device, Zone and Category models into the API which accurately depicts the database structure?</t>
  </si>
  <si>
    <t>Has the student resolved the dependency injection by adding the DBContext to the Startup.cs?</t>
  </si>
  <si>
    <t>Has the student connected the API to a database hosted on Azure?</t>
  </si>
  <si>
    <t>Business Logic Layer
(25%)</t>
  </si>
  <si>
    <t>1 = Yes; 0 = No
(Max = 6.25)</t>
  </si>
  <si>
    <t>Has the student created at least the GETs (retrieve all &amp; retrieve by ID) and POST methods for Devices, Zones and Categories in separate controllers?</t>
  </si>
  <si>
    <t>Has the student created the PUT and DELETE methods for Devices, Zones and Categories in separate controllers?</t>
  </si>
  <si>
    <t>Has the student created a GET method that gets the devices based on a category ID being parsed in?</t>
  </si>
  <si>
    <t>Has the student created a GET method that will return the number of zones that are associated to a specific category?</t>
  </si>
  <si>
    <t>Has the student created a a GET method that retrieves all devices within a specific zone (based on the zone ID that is parsed through)?</t>
  </si>
  <si>
    <t>Has the student created a method that checks if an item exists before trying to edit or delete the item (applied to Devices, Zones and Categories)?</t>
  </si>
  <si>
    <t>Security
(15%)</t>
  </si>
  <si>
    <t>Has the student used a .gitignore file to ensure that appsettings.json is not accessible through GitHub?</t>
  </si>
  <si>
    <t>[Bonus Mark] Has the student applied authentication on the API?</t>
  </si>
  <si>
    <t>Has the student refrained from storing credentials in the code?</t>
  </si>
  <si>
    <t>[Bonus Mark] Has the student implememted user authentication on the API endpoints?</t>
  </si>
  <si>
    <t>Hosting
(15%)</t>
  </si>
  <si>
    <t>No cloud hosted version of the API results in -30%</t>
  </si>
  <si>
    <t>Has the student hosted the API on Azure?</t>
  </si>
  <si>
    <t>Has the student hosted the database on Azure?</t>
  </si>
  <si>
    <t>Has the student granted the lecturers access to the resource group on Azure?</t>
  </si>
  <si>
    <t>API Management 
(10%)</t>
  </si>
  <si>
    <t>1 = Yes; 0 = No
(Max = 2.5)</t>
  </si>
  <si>
    <t>[Bonus Mark] Has the student setup API Management in Azure?</t>
  </si>
  <si>
    <t>[Bonus Mark] Has the student implemented a number of functions available in API Management?</t>
  </si>
  <si>
    <t>Scrum Implementation
(10%)</t>
  </si>
  <si>
    <t>No update to project should result in -10%</t>
  </si>
  <si>
    <t>Has the student updated their GitHub board to present the current progress of the student based on projects and deliverables on a task level?</t>
  </si>
  <si>
    <t>Has the student linked their repository, specific to this project, to their board?</t>
  </si>
  <si>
    <t>According to the student's board, is it clear that the student used roughly 11 hours on the project?</t>
  </si>
  <si>
    <t>[Bonus Mark] Has the student included stretch tasks and stories on the board for the project?</t>
  </si>
  <si>
    <t>[Bonus Mark] Has the student indicated that any stretch tasks were completed for the project, ahead of the project milestone?</t>
  </si>
  <si>
    <t>Source Control
(10%)</t>
  </si>
  <si>
    <t>No source control to project should result in between -30% and -55%</t>
  </si>
  <si>
    <t>Has the student added their project to GitHub?</t>
  </si>
  <si>
    <t>Has the student demonstrated an iterative use of GitHub to manage version control of the project?</t>
  </si>
  <si>
    <t>Was the initial commit made to the GitHub repo 7 days (or more) ago?</t>
  </si>
  <si>
    <t>Has the student added a ReadME.md file in the repository that describes how the API should be used by users?</t>
  </si>
  <si>
    <t>Has the student has ensured that no credentials are available or present in the repository?</t>
  </si>
  <si>
    <t>Reference List
(10%)</t>
  </si>
  <si>
    <t>Has the student provided a reference list document?</t>
  </si>
  <si>
    <t>Does the student's reference list contain more than 5 references relevant to the project topic?</t>
  </si>
  <si>
    <t>Does the student's reference list contain more than 10 references relevant to the project topic?</t>
  </si>
  <si>
    <t>Does the student's reference list contain more than 25 references relevant to the project topic?</t>
  </si>
  <si>
    <t>Data Access Layer</t>
  </si>
  <si>
    <t>Business Logic Layer</t>
  </si>
  <si>
    <t>Security</t>
  </si>
  <si>
    <t>Hosting</t>
  </si>
  <si>
    <t>Microservices</t>
  </si>
  <si>
    <t>Scrum Implementation</t>
  </si>
  <si>
    <t>Source Control</t>
  </si>
  <si>
    <t>Reference List</t>
  </si>
  <si>
    <t>Total (Out of 20)</t>
  </si>
  <si>
    <t xml:space="preserve">L Oanyane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</si>
</sst>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2" xfId="0" applyFont="1" applyBorder="1"/>
    <xf numFmtId="9" fontId="1" fillId="0" borderId="2" xfId="0" applyNumberFormat="1" applyFont="1" applyBorder="1"/>
    <xf numFmtId="9" fontId="1" fillId="0" borderId="2" xfId="0" applyNumberFormat="1" applyFont="1" applyBorder="1" applyAlignment="1">
      <alignment wrapText="1"/>
    </xf>
    <xf numFmtId="0" fontId="3" fillId="2" borderId="2" xfId="0" quotePrefix="1" applyFont="1" applyFill="1" applyBorder="1"/>
    <xf numFmtId="0" fontId="0" fillId="0" borderId="2" xfId="0" applyBorder="1"/>
    <xf numFmtId="0" fontId="0" fillId="0" borderId="1" xfId="0" applyBorder="1"/>
    <xf numFmtId="0" fontId="1" fillId="0" borderId="5" xfId="0" applyFont="1" applyBorder="1"/>
    <xf numFmtId="0" fontId="0" fillId="0" borderId="5" xfId="0" applyBorder="1"/>
    <xf numFmtId="9" fontId="0" fillId="0" borderId="2" xfId="0" applyNumberFormat="1" applyBorder="1"/>
    <xf numFmtId="0" fontId="1" fillId="2" borderId="0" xfId="0" applyFont="1" applyFill="1"/>
    <xf numFmtId="9" fontId="1" fillId="2" borderId="0" xfId="0" applyNumberFormat="1" applyFont="1" applyFill="1"/>
    <xf numFmtId="2" fontId="0" fillId="0" borderId="2" xfId="0" applyNumberFormat="1" applyBorder="1"/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2" fontId="1" fillId="0" borderId="2" xfId="0" applyNumberFormat="1" applyFont="1" applyBorder="1"/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1" fontId="1" fillId="0" borderId="2" xfId="0" applyNumberFormat="1" applyFont="1" applyBorder="1"/>
    <xf numFmtId="0" fontId="1" fillId="2" borderId="2" xfId="0" applyFont="1" applyFill="1" applyBorder="1"/>
    <xf numFmtId="0" fontId="0" fillId="0" borderId="6" xfId="0" applyBorder="1"/>
    <xf numFmtId="0" fontId="5" fillId="0" borderId="2" xfId="0" applyFont="1" applyBorder="1"/>
    <xf numFmtId="0" fontId="5" fillId="0" borderId="4" xfId="0" applyFont="1" applyBorder="1"/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workbookViewId="0">
      <selection activeCell="F6" sqref="F6"/>
    </sheetView>
  </sheetViews>
  <sheetFormatPr defaultRowHeight="15" x14ac:dyDescent="0.25"/>
  <cols>
    <col min="1" max="1" width="25.42578125" bestFit="1" customWidth="1"/>
    <col min="2" max="2" width="109.85546875" customWidth="1"/>
    <col min="3" max="3" width="12.5703125" bestFit="1" customWidth="1"/>
    <col min="4" max="4" width="16.28515625" customWidth="1"/>
    <col min="5" max="5" width="5.7109375" bestFit="1" customWidth="1"/>
    <col min="6" max="6" width="16.140625" customWidth="1"/>
  </cols>
  <sheetData>
    <row r="1" spans="1:6" x14ac:dyDescent="0.25">
      <c r="A1" s="2" t="s">
        <v>0</v>
      </c>
      <c r="B1" s="6" t="s">
        <v>64</v>
      </c>
    </row>
    <row r="2" spans="1:6" x14ac:dyDescent="0.25">
      <c r="A2" s="2" t="s">
        <v>1</v>
      </c>
      <c r="B2" s="29">
        <v>31958435</v>
      </c>
    </row>
    <row r="3" spans="1:6" x14ac:dyDescent="0.25">
      <c r="A3" s="2" t="s">
        <v>2</v>
      </c>
      <c r="B3" s="6"/>
    </row>
    <row r="4" spans="1:6" x14ac:dyDescent="0.25">
      <c r="A4" s="2" t="s">
        <v>3</v>
      </c>
      <c r="B4" s="6"/>
    </row>
    <row r="6" spans="1:6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</row>
    <row r="7" spans="1:6" ht="30" x14ac:dyDescent="0.25">
      <c r="A7" s="14" t="s">
        <v>9</v>
      </c>
      <c r="B7" s="2"/>
      <c r="C7" s="3">
        <v>0.15</v>
      </c>
      <c r="D7" s="4" t="s">
        <v>10</v>
      </c>
      <c r="E7" s="5">
        <f>SUM(E8:E10)</f>
        <v>0</v>
      </c>
    </row>
    <row r="8" spans="1:6" x14ac:dyDescent="0.25">
      <c r="A8" s="15"/>
      <c r="B8" t="s">
        <v>11</v>
      </c>
      <c r="C8" s="13">
        <f>3.75/3</f>
        <v>1.25</v>
      </c>
      <c r="D8" s="6"/>
      <c r="E8" s="6">
        <f>C8*D8</f>
        <v>0</v>
      </c>
      <c r="F8" s="30"/>
    </row>
    <row r="9" spans="1:6" x14ac:dyDescent="0.25">
      <c r="A9" s="15"/>
      <c r="B9" t="s">
        <v>12</v>
      </c>
      <c r="C9" s="13">
        <f t="shared" ref="C9:C10" si="0">3.75/3</f>
        <v>1.25</v>
      </c>
      <c r="D9" s="6"/>
      <c r="E9" s="6">
        <f t="shared" ref="E9:E22" si="1">C9*D9</f>
        <v>0</v>
      </c>
      <c r="F9" s="30"/>
    </row>
    <row r="10" spans="1:6" x14ac:dyDescent="0.25">
      <c r="A10" s="15"/>
      <c r="B10" t="s">
        <v>13</v>
      </c>
      <c r="C10" s="13">
        <f t="shared" si="0"/>
        <v>1.25</v>
      </c>
      <c r="D10" s="6"/>
      <c r="E10" s="6">
        <f t="shared" si="1"/>
        <v>0</v>
      </c>
      <c r="F10" s="30"/>
    </row>
    <row r="11" spans="1:6" ht="30" x14ac:dyDescent="0.25">
      <c r="A11" s="14" t="s">
        <v>14</v>
      </c>
      <c r="B11" s="6"/>
      <c r="C11" s="3">
        <v>0.25</v>
      </c>
      <c r="D11" s="4" t="s">
        <v>15</v>
      </c>
      <c r="E11" s="5">
        <f>SUM(E12:E17)</f>
        <v>0</v>
      </c>
      <c r="F11" s="30"/>
    </row>
    <row r="12" spans="1:6" x14ac:dyDescent="0.25">
      <c r="A12" s="15"/>
      <c r="B12" t="s">
        <v>16</v>
      </c>
      <c r="C12" s="13">
        <f>6.25/6</f>
        <v>1.0416666666666667</v>
      </c>
      <c r="D12" s="6"/>
      <c r="E12" s="6">
        <f t="shared" si="1"/>
        <v>0</v>
      </c>
      <c r="F12" s="30"/>
    </row>
    <row r="13" spans="1:6" x14ac:dyDescent="0.25">
      <c r="A13" s="15"/>
      <c r="B13" t="s">
        <v>17</v>
      </c>
      <c r="C13" s="13">
        <f t="shared" ref="C13:C17" si="2">6.25/6</f>
        <v>1.0416666666666667</v>
      </c>
      <c r="D13" s="6"/>
      <c r="E13" s="6">
        <f t="shared" si="1"/>
        <v>0</v>
      </c>
      <c r="F13" s="30"/>
    </row>
    <row r="14" spans="1:6" x14ac:dyDescent="0.25">
      <c r="A14" s="15"/>
      <c r="B14" t="s">
        <v>18</v>
      </c>
      <c r="C14" s="13">
        <f t="shared" si="2"/>
        <v>1.0416666666666667</v>
      </c>
      <c r="D14" s="6"/>
      <c r="E14" s="6">
        <f t="shared" si="1"/>
        <v>0</v>
      </c>
      <c r="F14" s="30"/>
    </row>
    <row r="15" spans="1:6" x14ac:dyDescent="0.25">
      <c r="A15" s="15"/>
      <c r="B15" t="s">
        <v>19</v>
      </c>
      <c r="C15" s="13">
        <f t="shared" si="2"/>
        <v>1.0416666666666667</v>
      </c>
      <c r="D15" s="6"/>
      <c r="E15" s="6">
        <f t="shared" ref="E15" si="3">C15*D15</f>
        <v>0</v>
      </c>
      <c r="F15" s="30"/>
    </row>
    <row r="16" spans="1:6" x14ac:dyDescent="0.25">
      <c r="A16" s="15"/>
      <c r="B16" t="s">
        <v>20</v>
      </c>
      <c r="C16" s="13">
        <f t="shared" si="2"/>
        <v>1.0416666666666667</v>
      </c>
      <c r="D16" s="6"/>
      <c r="E16" s="6">
        <f t="shared" si="1"/>
        <v>0</v>
      </c>
      <c r="F16" s="30"/>
    </row>
    <row r="17" spans="1:6" x14ac:dyDescent="0.25">
      <c r="A17" s="15"/>
      <c r="B17" t="s">
        <v>21</v>
      </c>
      <c r="C17" s="13">
        <f t="shared" si="2"/>
        <v>1.0416666666666667</v>
      </c>
      <c r="D17" s="6"/>
      <c r="E17" s="6">
        <f t="shared" ref="E17" si="4">C17*D17</f>
        <v>0</v>
      </c>
      <c r="F17" s="30"/>
    </row>
    <row r="18" spans="1:6" ht="30" x14ac:dyDescent="0.25">
      <c r="A18" s="14" t="s">
        <v>22</v>
      </c>
      <c r="B18" s="23"/>
      <c r="C18" s="3">
        <v>0.15</v>
      </c>
      <c r="D18" s="4" t="s">
        <v>10</v>
      </c>
      <c r="E18" s="5">
        <f>SUM(E19:E22)</f>
        <v>0</v>
      </c>
      <c r="F18" s="30"/>
    </row>
    <row r="19" spans="1:6" x14ac:dyDescent="0.25">
      <c r="A19" s="15"/>
      <c r="B19" t="s">
        <v>23</v>
      </c>
      <c r="C19" s="13">
        <f>3.75/2</f>
        <v>1.875</v>
      </c>
      <c r="D19" s="6"/>
      <c r="E19" s="6">
        <f t="shared" ref="E19:E21" si="5">C19*D19</f>
        <v>0</v>
      </c>
      <c r="F19" s="30"/>
    </row>
    <row r="20" spans="1:6" x14ac:dyDescent="0.25">
      <c r="A20" s="15"/>
      <c r="B20" s="1" t="s">
        <v>24</v>
      </c>
      <c r="C20" s="18">
        <f t="shared" ref="C20:C22" si="6">3.75/2</f>
        <v>1.875</v>
      </c>
      <c r="D20" s="2"/>
      <c r="E20" s="2">
        <f t="shared" si="5"/>
        <v>0</v>
      </c>
      <c r="F20" s="30"/>
    </row>
    <row r="21" spans="1:6" x14ac:dyDescent="0.25">
      <c r="A21" s="15"/>
      <c r="B21" t="s">
        <v>25</v>
      </c>
      <c r="C21" s="13">
        <f t="shared" si="6"/>
        <v>1.875</v>
      </c>
      <c r="D21" s="6"/>
      <c r="E21" s="6">
        <f t="shared" si="5"/>
        <v>0</v>
      </c>
      <c r="F21" s="30"/>
    </row>
    <row r="22" spans="1:6" x14ac:dyDescent="0.25">
      <c r="A22" s="15"/>
      <c r="B22" s="1" t="s">
        <v>26</v>
      </c>
      <c r="C22" s="18">
        <f t="shared" si="6"/>
        <v>1.875</v>
      </c>
      <c r="D22" s="2"/>
      <c r="E22" s="2">
        <f t="shared" si="1"/>
        <v>0</v>
      </c>
      <c r="F22" s="30"/>
    </row>
    <row r="23" spans="1:6" ht="30" x14ac:dyDescent="0.25">
      <c r="A23" s="14" t="s">
        <v>27</v>
      </c>
      <c r="B23" s="6"/>
      <c r="C23" s="3">
        <v>0.15</v>
      </c>
      <c r="D23" s="4" t="s">
        <v>10</v>
      </c>
      <c r="E23" s="5">
        <f>SUM(E24:E26)</f>
        <v>0</v>
      </c>
      <c r="F23" t="s">
        <v>28</v>
      </c>
    </row>
    <row r="24" spans="1:6" x14ac:dyDescent="0.25">
      <c r="A24" s="15"/>
      <c r="B24" s="24" t="s">
        <v>29</v>
      </c>
      <c r="C24" s="13">
        <f>3.75/3</f>
        <v>1.25</v>
      </c>
      <c r="D24" s="6"/>
      <c r="E24" s="6">
        <f t="shared" ref="E24:E26" si="7">C24*D24</f>
        <v>0</v>
      </c>
      <c r="F24" s="30"/>
    </row>
    <row r="25" spans="1:6" x14ac:dyDescent="0.25">
      <c r="A25" s="15"/>
      <c r="B25" s="25" t="s">
        <v>30</v>
      </c>
      <c r="C25" s="13">
        <f t="shared" ref="C25:C26" si="8">3.75/3</f>
        <v>1.25</v>
      </c>
      <c r="D25" s="6"/>
      <c r="E25" s="6">
        <f t="shared" si="7"/>
        <v>0</v>
      </c>
      <c r="F25" s="30"/>
    </row>
    <row r="26" spans="1:6" x14ac:dyDescent="0.25">
      <c r="A26" s="15"/>
      <c r="B26" s="25" t="s">
        <v>31</v>
      </c>
      <c r="C26" s="13">
        <f t="shared" si="8"/>
        <v>1.25</v>
      </c>
      <c r="D26" s="6"/>
      <c r="E26" s="6">
        <f t="shared" si="7"/>
        <v>0</v>
      </c>
      <c r="F26" s="30"/>
    </row>
    <row r="27" spans="1:6" ht="34.5" customHeight="1" x14ac:dyDescent="0.25">
      <c r="A27" s="15" t="s">
        <v>32</v>
      </c>
      <c r="C27" s="3">
        <v>0.1</v>
      </c>
      <c r="D27" s="4" t="s">
        <v>33</v>
      </c>
      <c r="E27" s="22">
        <f>SUM(E28:E29)</f>
        <v>0</v>
      </c>
      <c r="F27" s="30"/>
    </row>
    <row r="28" spans="1:6" x14ac:dyDescent="0.25">
      <c r="A28" s="15"/>
      <c r="B28" s="2" t="s">
        <v>34</v>
      </c>
      <c r="C28" s="18">
        <v>0.25</v>
      </c>
      <c r="D28" s="21"/>
      <c r="E28" s="2">
        <f t="shared" ref="E28:E29" si="9">C28*D28</f>
        <v>0</v>
      </c>
      <c r="F28" s="30"/>
    </row>
    <row r="29" spans="1:6" x14ac:dyDescent="0.25">
      <c r="A29" s="15"/>
      <c r="B29" s="2" t="s">
        <v>35</v>
      </c>
      <c r="C29" s="18">
        <v>0.25</v>
      </c>
      <c r="D29" s="21"/>
      <c r="E29" s="2">
        <f t="shared" si="9"/>
        <v>0</v>
      </c>
      <c r="F29" s="30"/>
    </row>
    <row r="30" spans="1:6" ht="30" x14ac:dyDescent="0.25">
      <c r="A30" s="26" t="s">
        <v>36</v>
      </c>
      <c r="B30" s="6"/>
      <c r="C30" s="3">
        <v>0.1</v>
      </c>
      <c r="D30" s="4" t="s">
        <v>33</v>
      </c>
      <c r="E30" s="5">
        <f>SUM(E31:E35)</f>
        <v>0</v>
      </c>
      <c r="F30" t="s">
        <v>37</v>
      </c>
    </row>
    <row r="31" spans="1:6" x14ac:dyDescent="0.25">
      <c r="A31" s="27"/>
      <c r="B31" s="6" t="s">
        <v>38</v>
      </c>
      <c r="C31" s="13">
        <f>2.5/3</f>
        <v>0.83333333333333337</v>
      </c>
      <c r="D31" s="6"/>
      <c r="E31" s="6">
        <f>C31*D31</f>
        <v>0</v>
      </c>
      <c r="F31" s="30"/>
    </row>
    <row r="32" spans="1:6" x14ac:dyDescent="0.25">
      <c r="A32" s="27"/>
      <c r="B32" s="6" t="s">
        <v>39</v>
      </c>
      <c r="C32" s="13">
        <f t="shared" ref="C32:C35" si="10">2.5/3</f>
        <v>0.83333333333333337</v>
      </c>
      <c r="D32" s="6"/>
      <c r="E32" s="6">
        <f t="shared" ref="E32:E35" si="11">C32*D32</f>
        <v>0</v>
      </c>
      <c r="F32" s="30"/>
    </row>
    <row r="33" spans="1:6" x14ac:dyDescent="0.25">
      <c r="A33" s="27"/>
      <c r="B33" s="6" t="s">
        <v>40</v>
      </c>
      <c r="C33" s="13">
        <f t="shared" si="10"/>
        <v>0.83333333333333337</v>
      </c>
      <c r="D33" s="6"/>
      <c r="E33" s="6">
        <f t="shared" si="11"/>
        <v>0</v>
      </c>
      <c r="F33" s="30"/>
    </row>
    <row r="34" spans="1:6" x14ac:dyDescent="0.25">
      <c r="A34" s="27"/>
      <c r="B34" s="2" t="s">
        <v>41</v>
      </c>
      <c r="C34" s="18">
        <f>2.5/3</f>
        <v>0.83333333333333337</v>
      </c>
      <c r="D34" s="2"/>
      <c r="E34" s="2">
        <f t="shared" si="11"/>
        <v>0</v>
      </c>
      <c r="F34" s="30"/>
    </row>
    <row r="35" spans="1:6" x14ac:dyDescent="0.25">
      <c r="A35" s="28"/>
      <c r="B35" s="2" t="s">
        <v>42</v>
      </c>
      <c r="C35" s="18">
        <f t="shared" si="10"/>
        <v>0.83333333333333337</v>
      </c>
      <c r="D35" s="2"/>
      <c r="E35" s="2">
        <f t="shared" si="11"/>
        <v>0</v>
      </c>
      <c r="F35" s="30"/>
    </row>
    <row r="36" spans="1:6" ht="30" x14ac:dyDescent="0.25">
      <c r="A36" s="16" t="s">
        <v>43</v>
      </c>
      <c r="B36" s="6"/>
      <c r="C36" s="3">
        <v>0.1</v>
      </c>
      <c r="D36" s="4" t="s">
        <v>33</v>
      </c>
      <c r="E36" s="5">
        <f>SUM(E37:E41)</f>
        <v>0</v>
      </c>
      <c r="F36" t="s">
        <v>44</v>
      </c>
    </row>
    <row r="37" spans="1:6" x14ac:dyDescent="0.25">
      <c r="A37" s="17"/>
      <c r="B37" s="6" t="s">
        <v>45</v>
      </c>
      <c r="C37" s="6">
        <f>2.5/5</f>
        <v>0.5</v>
      </c>
      <c r="D37" s="6"/>
      <c r="E37" s="6">
        <f>C37*D37</f>
        <v>0</v>
      </c>
      <c r="F37" s="30"/>
    </row>
    <row r="38" spans="1:6" x14ac:dyDescent="0.25">
      <c r="A38" s="17"/>
      <c r="B38" s="6" t="s">
        <v>46</v>
      </c>
      <c r="C38" s="6">
        <f t="shared" ref="C38:C41" si="12">2.5/5</f>
        <v>0.5</v>
      </c>
      <c r="D38" s="6"/>
      <c r="E38" s="6">
        <f t="shared" ref="E38:E46" si="13">C38*D38</f>
        <v>0</v>
      </c>
      <c r="F38" s="30"/>
    </row>
    <row r="39" spans="1:6" x14ac:dyDescent="0.25">
      <c r="A39" s="17"/>
      <c r="B39" s="6" t="s">
        <v>47</v>
      </c>
      <c r="C39" s="6">
        <f t="shared" si="12"/>
        <v>0.5</v>
      </c>
      <c r="D39" s="6"/>
      <c r="E39" s="6">
        <f t="shared" si="13"/>
        <v>0</v>
      </c>
      <c r="F39" s="30"/>
    </row>
    <row r="40" spans="1:6" x14ac:dyDescent="0.25">
      <c r="A40" s="17"/>
      <c r="B40" s="6" t="s">
        <v>48</v>
      </c>
      <c r="C40" s="6">
        <f t="shared" si="12"/>
        <v>0.5</v>
      </c>
      <c r="D40" s="6"/>
      <c r="E40" s="6">
        <f t="shared" si="13"/>
        <v>0</v>
      </c>
      <c r="F40" s="30"/>
    </row>
    <row r="41" spans="1:6" x14ac:dyDescent="0.25">
      <c r="A41" s="17"/>
      <c r="B41" s="6" t="s">
        <v>49</v>
      </c>
      <c r="C41" s="6">
        <f t="shared" si="12"/>
        <v>0.5</v>
      </c>
      <c r="D41" s="6"/>
      <c r="E41" s="6">
        <f t="shared" si="13"/>
        <v>0</v>
      </c>
      <c r="F41" s="30"/>
    </row>
    <row r="42" spans="1:6" ht="30" x14ac:dyDescent="0.25">
      <c r="A42" s="16" t="s">
        <v>50</v>
      </c>
      <c r="B42" s="6"/>
      <c r="C42" s="3">
        <v>0.1</v>
      </c>
      <c r="D42" s="4" t="s">
        <v>33</v>
      </c>
      <c r="E42" s="5">
        <f>SUM(E43:E46)</f>
        <v>0</v>
      </c>
    </row>
    <row r="43" spans="1:6" x14ac:dyDescent="0.25">
      <c r="A43" s="17"/>
      <c r="B43" s="6" t="s">
        <v>51</v>
      </c>
      <c r="C43" s="6">
        <f>2.5/4</f>
        <v>0.625</v>
      </c>
      <c r="D43" s="6"/>
      <c r="E43" s="6">
        <f t="shared" si="13"/>
        <v>0</v>
      </c>
      <c r="F43" s="30"/>
    </row>
    <row r="44" spans="1:6" x14ac:dyDescent="0.25">
      <c r="A44" s="17"/>
      <c r="B44" s="7" t="s">
        <v>52</v>
      </c>
      <c r="C44" s="6">
        <f t="shared" ref="C44:C46" si="14">2.5/4</f>
        <v>0.625</v>
      </c>
      <c r="D44" s="6"/>
      <c r="E44" s="6">
        <f t="shared" ref="E44" si="15">C44*D44</f>
        <v>0</v>
      </c>
      <c r="F44" s="30"/>
    </row>
    <row r="45" spans="1:6" x14ac:dyDescent="0.25">
      <c r="A45" s="17"/>
      <c r="B45" s="7" t="s">
        <v>53</v>
      </c>
      <c r="C45" s="6">
        <f t="shared" si="14"/>
        <v>0.625</v>
      </c>
      <c r="D45" s="7"/>
      <c r="E45" s="7">
        <f t="shared" ref="E45" si="16">C45*D45</f>
        <v>0</v>
      </c>
      <c r="F45" s="30"/>
    </row>
    <row r="46" spans="1:6" x14ac:dyDescent="0.25">
      <c r="A46" s="17"/>
      <c r="B46" s="7" t="s">
        <v>54</v>
      </c>
      <c r="C46" s="6">
        <f t="shared" si="14"/>
        <v>0.625</v>
      </c>
      <c r="D46" s="7"/>
      <c r="E46" s="7">
        <f t="shared" si="13"/>
        <v>0</v>
      </c>
      <c r="F46" s="30"/>
    </row>
    <row r="47" spans="1:6" ht="15.75" thickBot="1" x14ac:dyDescent="0.3">
      <c r="A47" s="8" t="s">
        <v>8</v>
      </c>
      <c r="B47" s="9"/>
      <c r="C47" s="9"/>
      <c r="D47" s="9"/>
      <c r="E47" s="8">
        <f>E36+E30+E7</f>
        <v>0</v>
      </c>
    </row>
    <row r="48" spans="1:6" ht="15.75" thickTop="1" x14ac:dyDescent="0.25"/>
  </sheetData>
  <mergeCells count="1">
    <mergeCell ref="A30:A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F7B6-3A9D-4646-9158-A487BFC45B6C}">
  <dimension ref="A1:C15"/>
  <sheetViews>
    <sheetView workbookViewId="0">
      <selection activeCell="C11" sqref="C11"/>
    </sheetView>
  </sheetViews>
  <sheetFormatPr defaultRowHeight="15" x14ac:dyDescent="0.25"/>
  <cols>
    <col min="1" max="1" width="26.140625" bestFit="1" customWidth="1"/>
    <col min="2" max="2" width="10.140625" bestFit="1" customWidth="1"/>
  </cols>
  <sheetData>
    <row r="1" spans="1:3" x14ac:dyDescent="0.25">
      <c r="A1" s="2" t="s">
        <v>0</v>
      </c>
      <c r="B1" s="6"/>
    </row>
    <row r="2" spans="1:3" x14ac:dyDescent="0.25">
      <c r="A2" s="2" t="s">
        <v>1</v>
      </c>
      <c r="B2" s="6"/>
    </row>
    <row r="3" spans="1:3" x14ac:dyDescent="0.25">
      <c r="A3" s="2" t="s">
        <v>2</v>
      </c>
      <c r="B3" s="6"/>
    </row>
    <row r="4" spans="1:3" x14ac:dyDescent="0.25">
      <c r="A4" s="2" t="s">
        <v>3</v>
      </c>
      <c r="B4" s="6"/>
    </row>
    <row r="6" spans="1:3" x14ac:dyDescent="0.25">
      <c r="A6" s="2" t="s">
        <v>4</v>
      </c>
      <c r="B6" s="2" t="s">
        <v>6</v>
      </c>
      <c r="C6" s="2" t="s">
        <v>8</v>
      </c>
    </row>
    <row r="7" spans="1:3" x14ac:dyDescent="0.25">
      <c r="A7" s="19" t="s">
        <v>55</v>
      </c>
      <c r="B7" s="10">
        <v>0.15</v>
      </c>
      <c r="C7" s="6">
        <f>Rubric!E7</f>
        <v>0</v>
      </c>
    </row>
    <row r="8" spans="1:3" x14ac:dyDescent="0.25">
      <c r="A8" s="19" t="s">
        <v>56</v>
      </c>
      <c r="B8" s="10">
        <v>0.25</v>
      </c>
      <c r="C8" s="6">
        <f>Rubric!E11</f>
        <v>0</v>
      </c>
    </row>
    <row r="9" spans="1:3" x14ac:dyDescent="0.25">
      <c r="A9" s="19" t="s">
        <v>57</v>
      </c>
      <c r="B9" s="10">
        <v>0.15</v>
      </c>
      <c r="C9" s="6">
        <f>Rubric!E18</f>
        <v>0</v>
      </c>
    </row>
    <row r="10" spans="1:3" ht="15" customHeight="1" x14ac:dyDescent="0.25">
      <c r="A10" s="19" t="s">
        <v>58</v>
      </c>
      <c r="B10" s="10">
        <v>0.15</v>
      </c>
      <c r="C10" s="6">
        <f>Rubric!E23</f>
        <v>0</v>
      </c>
    </row>
    <row r="11" spans="1:3" ht="15" customHeight="1" x14ac:dyDescent="0.25">
      <c r="A11" s="19" t="s">
        <v>59</v>
      </c>
      <c r="B11" s="10">
        <v>0.1</v>
      </c>
      <c r="C11" s="6">
        <f>Rubric!E27</f>
        <v>0</v>
      </c>
    </row>
    <row r="12" spans="1:3" ht="15" customHeight="1" x14ac:dyDescent="0.25">
      <c r="A12" s="20" t="s">
        <v>60</v>
      </c>
      <c r="B12" s="10">
        <v>0.1</v>
      </c>
      <c r="C12" s="6">
        <f>Rubric!E30</f>
        <v>0</v>
      </c>
    </row>
    <row r="13" spans="1:3" ht="15" customHeight="1" x14ac:dyDescent="0.25">
      <c r="A13" s="20" t="s">
        <v>61</v>
      </c>
      <c r="B13" s="10">
        <v>0.1</v>
      </c>
      <c r="C13" s="6">
        <f>Rubric!E36</f>
        <v>0</v>
      </c>
    </row>
    <row r="14" spans="1:3" x14ac:dyDescent="0.25">
      <c r="A14" s="20" t="s">
        <v>62</v>
      </c>
      <c r="B14" s="10">
        <v>0.1</v>
      </c>
      <c r="C14" s="6">
        <f>Rubric!E42</f>
        <v>0</v>
      </c>
    </row>
    <row r="15" spans="1:3" x14ac:dyDescent="0.25">
      <c r="A15" s="11" t="s">
        <v>63</v>
      </c>
      <c r="B15" s="12">
        <f>(C15/25)</f>
        <v>0</v>
      </c>
      <c r="C15" s="11">
        <f>SUM(C7:C14)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aabfb8b-cf5f-49fd-bf11-6ee3d547b703">
      <Terms xmlns="http://schemas.microsoft.com/office/infopath/2007/PartnerControls"/>
    </lcf76f155ced4ddcb4097134ff3c332f>
    <TaxCatchAll xmlns="472eb13a-a9fc-4289-9227-80f0877ea13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E7D942471B9445B4E92B95FBB8F35F" ma:contentTypeVersion="12" ma:contentTypeDescription="Create a new document." ma:contentTypeScope="" ma:versionID="305cf9421428e673948c734495bee006">
  <xsd:schema xmlns:xsd="http://www.w3.org/2001/XMLSchema" xmlns:xs="http://www.w3.org/2001/XMLSchema" xmlns:p="http://schemas.microsoft.com/office/2006/metadata/properties" xmlns:ns2="6aabfb8b-cf5f-49fd-bf11-6ee3d547b703" xmlns:ns3="472eb13a-a9fc-4289-9227-80f0877ea131" targetNamespace="http://schemas.microsoft.com/office/2006/metadata/properties" ma:root="true" ma:fieldsID="50178da3b8300e4fe8a5e90bc762b2cb" ns2:_="" ns3:_="">
    <xsd:import namespace="6aabfb8b-cf5f-49fd-bf11-6ee3d547b703"/>
    <xsd:import namespace="472eb13a-a9fc-4289-9227-80f0877ea1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bfb8b-cf5f-49fd-bf11-6ee3d547b7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faba10-3e7b-4c7b-875f-debe4a9c81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eb13a-a9fc-4289-9227-80f0877ea13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8a0c5fc-4e79-42fc-9de6-54fc2b189f91}" ma:internalName="TaxCatchAll" ma:showField="CatchAllData" ma:web="472eb13a-a9fc-4289-9227-80f0877ea1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DA0685-A023-478E-B2FA-56710F1B47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737FBB-9339-46E9-BD54-1CEBFE91ADFE}">
  <ds:schemaRefs>
    <ds:schemaRef ds:uri="http://schemas.microsoft.com/office/2006/metadata/properties"/>
    <ds:schemaRef ds:uri="http://schemas.microsoft.com/office/infopath/2007/PartnerControls"/>
    <ds:schemaRef ds:uri="6aabfb8b-cf5f-49fd-bf11-6ee3d547b703"/>
    <ds:schemaRef ds:uri="472eb13a-a9fc-4289-9227-80f0877ea131"/>
  </ds:schemaRefs>
</ds:datastoreItem>
</file>

<file path=customXml/itemProps3.xml><?xml version="1.0" encoding="utf-8"?>
<ds:datastoreItem xmlns:ds="http://schemas.openxmlformats.org/officeDocument/2006/customXml" ds:itemID="{7D383F22-40E6-4D65-ACCF-22E4C4C6D2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abfb8b-cf5f-49fd-bf11-6ee3d547b703"/>
    <ds:schemaRef ds:uri="472eb13a-a9fc-4289-9227-80f0877ea1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High Level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LAVAS</dc:creator>
  <cp:keywords/>
  <dc:description/>
  <cp:lastModifiedBy>Lerato</cp:lastModifiedBy>
  <cp:revision/>
  <dcterms:created xsi:type="dcterms:W3CDTF">2022-07-10T09:23:06Z</dcterms:created>
  <dcterms:modified xsi:type="dcterms:W3CDTF">2022-09-08T13:27:44Z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0x0101008AE7D942471B9445B4E92B95FBB8F35F</vt:lpwstr>
  </property>
  <property fmtid="{D5CDD505-2E9C-101B-9397-08002B2CF9AE}" pid="3" name="MediaServiceImageTags">
    <vt:lpwstr/>
  </property>
</Properties>
</file>