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shenyutao\Desktop\Summer2022\LESA\data\GH_Tomato\organized data\"/>
    </mc:Choice>
  </mc:AlternateContent>
  <xr:revisionPtr revIDLastSave="0" documentId="13_ncr:1_{D4BE7B7E-ED2C-42A3-B1A3-0E27232C41E7}" xr6:coauthVersionLast="47" xr6:coauthVersionMax="47" xr10:uidLastSave="{00000000-0000-0000-0000-000000000000}"/>
  <bookViews>
    <workbookView minimized="1" xWindow="300" yWindow="1140" windowWidth="23040" windowHeight="1060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8" i="1" l="1"/>
  <c r="D28" i="1"/>
  <c r="E28" i="1"/>
  <c r="F28" i="1"/>
  <c r="G28" i="1"/>
  <c r="H28" i="1"/>
  <c r="I28" i="1"/>
  <c r="J28" i="1"/>
  <c r="K28" i="1"/>
  <c r="L28" i="1"/>
  <c r="M28" i="1"/>
  <c r="N28" i="1"/>
  <c r="C29" i="1"/>
  <c r="D29" i="1"/>
  <c r="E29" i="1"/>
  <c r="F29" i="1"/>
  <c r="G29" i="1"/>
  <c r="H29" i="1"/>
  <c r="I29" i="1"/>
  <c r="J29" i="1"/>
  <c r="K29" i="1"/>
  <c r="L29" i="1"/>
  <c r="M29" i="1"/>
  <c r="N29" i="1"/>
  <c r="C30" i="1"/>
  <c r="D30" i="1"/>
  <c r="E30" i="1"/>
  <c r="F30" i="1"/>
  <c r="G30" i="1"/>
  <c r="H30" i="1"/>
  <c r="I30" i="1"/>
  <c r="J30" i="1"/>
  <c r="K30" i="1"/>
  <c r="L30" i="1"/>
  <c r="M30" i="1"/>
  <c r="N30" i="1"/>
  <c r="C31" i="1"/>
  <c r="D31" i="1"/>
  <c r="E31" i="1"/>
  <c r="F31" i="1"/>
  <c r="G31" i="1"/>
  <c r="H31" i="1"/>
  <c r="I31" i="1"/>
  <c r="J31" i="1"/>
  <c r="K31" i="1"/>
  <c r="L31" i="1"/>
  <c r="M31" i="1"/>
  <c r="N31" i="1"/>
  <c r="C32" i="1"/>
  <c r="D32" i="1"/>
  <c r="E32" i="1"/>
  <c r="F32" i="1"/>
  <c r="G32" i="1"/>
  <c r="H32" i="1"/>
  <c r="I32" i="1"/>
  <c r="J32" i="1"/>
  <c r="K32" i="1"/>
  <c r="L32" i="1"/>
  <c r="M32" i="1"/>
  <c r="N32" i="1"/>
  <c r="C33" i="1"/>
  <c r="D33" i="1"/>
  <c r="E33" i="1"/>
  <c r="F33" i="1"/>
  <c r="G33" i="1"/>
  <c r="H33" i="1"/>
  <c r="I33" i="1"/>
  <c r="J33" i="1"/>
  <c r="K33" i="1"/>
  <c r="L33" i="1"/>
  <c r="M33" i="1"/>
  <c r="N33" i="1"/>
  <c r="C34" i="1"/>
  <c r="D34" i="1"/>
  <c r="E34" i="1"/>
  <c r="F34" i="1"/>
  <c r="G34" i="1"/>
  <c r="H34" i="1"/>
  <c r="I34" i="1"/>
  <c r="J34" i="1"/>
  <c r="K34" i="1"/>
  <c r="L34" i="1"/>
  <c r="M34" i="1"/>
  <c r="N34" i="1"/>
  <c r="C35" i="1"/>
  <c r="D35" i="1"/>
  <c r="E35" i="1"/>
  <c r="F35" i="1"/>
  <c r="G35" i="1"/>
  <c r="H35" i="1"/>
  <c r="I35" i="1"/>
  <c r="J35" i="1"/>
  <c r="K35" i="1"/>
  <c r="L35" i="1"/>
  <c r="M35" i="1"/>
  <c r="N35" i="1"/>
  <c r="C36" i="1"/>
  <c r="D36" i="1"/>
  <c r="E36" i="1"/>
  <c r="F36" i="1"/>
  <c r="G36" i="1"/>
  <c r="H36" i="1"/>
  <c r="I36" i="1"/>
  <c r="J36" i="1"/>
  <c r="K36" i="1"/>
  <c r="L36" i="1"/>
  <c r="M36" i="1"/>
  <c r="N36" i="1"/>
  <c r="C37" i="1"/>
  <c r="D37" i="1"/>
  <c r="E37" i="1"/>
  <c r="F37" i="1"/>
  <c r="G37" i="1"/>
  <c r="H37" i="1"/>
  <c r="I37" i="1"/>
  <c r="J37" i="1"/>
  <c r="K37" i="1"/>
  <c r="L37" i="1"/>
  <c r="M37" i="1"/>
  <c r="N37" i="1"/>
  <c r="B37" i="1"/>
  <c r="B36" i="1"/>
  <c r="B35" i="1"/>
  <c r="B34" i="1"/>
  <c r="B33" i="1"/>
  <c r="B32" i="1"/>
  <c r="B31" i="1"/>
  <c r="B30" i="1"/>
  <c r="B29" i="1"/>
  <c r="B28" i="1"/>
</calcChain>
</file>

<file path=xl/sharedStrings.xml><?xml version="1.0" encoding="utf-8"?>
<sst xmlns="http://schemas.openxmlformats.org/spreadsheetml/2006/main" count="72" uniqueCount="24">
  <si>
    <t>Date</t>
  </si>
  <si>
    <t>Temp (F)</t>
  </si>
  <si>
    <t>RH (%)</t>
  </si>
  <si>
    <t>Light Bench 1 Final State (%)</t>
  </si>
  <si>
    <t>Light Bench 2 Final State (%)</t>
  </si>
  <si>
    <t>Light Bench 3 Final State (%)</t>
  </si>
  <si>
    <t>Shade Roof Current Timed Position (%)</t>
  </si>
  <si>
    <t>PAD Vent Shutter Current Timed Position (%)</t>
  </si>
  <si>
    <t>Exhaust Fans VFD Current Timed Position (%)</t>
  </si>
  <si>
    <t>PPFD (umol/m2/s)</t>
  </si>
  <si>
    <t>DLI (mol/m2/d)</t>
  </si>
  <si>
    <t>CO2(ppm)</t>
  </si>
  <si>
    <t>Virtual Growth</t>
  </si>
  <si>
    <t>Virtual DLI</t>
  </si>
  <si>
    <t>Week1(1/11)</t>
  </si>
  <si>
    <t>Week2(1/20)</t>
  </si>
  <si>
    <t>Week3(1/28)</t>
  </si>
  <si>
    <t>Week4(2/4)</t>
  </si>
  <si>
    <t>Week5(2/11)</t>
  </si>
  <si>
    <t>Week6(2/18)</t>
  </si>
  <si>
    <t>Week7(2/25)</t>
  </si>
  <si>
    <t>Week8(3/4)</t>
  </si>
  <si>
    <t>Week9(3/11)</t>
  </si>
  <si>
    <t>Week10(3/18)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</si>
</sst>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tabSelected="1" topLeftCell="A22" workbookViewId="0">
      <selection activeCell="A27" sqref="A27:N37"/>
    </sheetView>
  </sheetViews>
  <sheetFormatPr defaultRowHeight="14.4" x14ac:dyDescent="0.3"/>
  <cols>
    <col min="1" max="1" width="12.88671875" customWidth="1"/>
    <col min="7" max="7" width="38.44140625" customWidth="1"/>
    <col min="8" max="8" width="27.44140625" customWidth="1"/>
    <col min="9" max="9" width="6.88671875" customWidth="1"/>
    <col min="10" max="10" width="29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>
        <v>72.871358220000005</v>
      </c>
      <c r="C2">
        <v>37.807228039999998</v>
      </c>
      <c r="D2">
        <v>80.771425809999997</v>
      </c>
      <c r="E2">
        <v>80.771425809999997</v>
      </c>
      <c r="F2">
        <v>80.772584620000003</v>
      </c>
      <c r="G2">
        <v>40.784173430000003</v>
      </c>
      <c r="H2">
        <v>16.63146734</v>
      </c>
      <c r="I2">
        <v>5.5679247739999997</v>
      </c>
      <c r="J2">
        <v>297.7839123</v>
      </c>
      <c r="K2">
        <v>15.745841970000001</v>
      </c>
      <c r="L2">
        <v>473.7586235</v>
      </c>
      <c r="M2">
        <v>9.2592883000000001E-2</v>
      </c>
      <c r="N2">
        <v>16.158082929999999</v>
      </c>
    </row>
    <row r="3" spans="1:14" x14ac:dyDescent="0.3">
      <c r="A3" t="s">
        <v>15</v>
      </c>
      <c r="B3">
        <v>72.590868130000004</v>
      </c>
      <c r="C3">
        <v>38.366763939999998</v>
      </c>
      <c r="D3">
        <v>81.046689270000002</v>
      </c>
      <c r="E3">
        <v>81.046689270000002</v>
      </c>
      <c r="F3">
        <v>81.047976660000003</v>
      </c>
      <c r="G3">
        <v>40.625048059999997</v>
      </c>
      <c r="H3">
        <v>14.882339610000001</v>
      </c>
      <c r="I3">
        <v>4.9753804229999998</v>
      </c>
      <c r="J3">
        <v>298.57139699999999</v>
      </c>
      <c r="K3">
        <v>15.77506389</v>
      </c>
      <c r="L3">
        <v>476.57127500000001</v>
      </c>
      <c r="M3">
        <v>9.3072808000000007E-2</v>
      </c>
      <c r="N3">
        <v>16.250009500000001</v>
      </c>
    </row>
    <row r="4" spans="1:14" x14ac:dyDescent="0.3">
      <c r="A4" t="s">
        <v>16</v>
      </c>
      <c r="B4">
        <v>72.361057520000003</v>
      </c>
      <c r="C4">
        <v>38.260448310000001</v>
      </c>
      <c r="D4">
        <v>78.723005430000001</v>
      </c>
      <c r="E4">
        <v>78.723005430000001</v>
      </c>
      <c r="F4">
        <v>78.724762760000004</v>
      </c>
      <c r="G4">
        <v>40.800263200000003</v>
      </c>
      <c r="H4">
        <v>13.680986450000001</v>
      </c>
      <c r="I4">
        <v>4.5697387430000003</v>
      </c>
      <c r="J4">
        <v>292.18844380000002</v>
      </c>
      <c r="K4">
        <v>15.38472939</v>
      </c>
      <c r="L4">
        <v>491.68933379999999</v>
      </c>
      <c r="M4">
        <v>9.1793347999999997E-2</v>
      </c>
      <c r="N4">
        <v>15.96125734</v>
      </c>
    </row>
    <row r="5" spans="1:14" x14ac:dyDescent="0.3">
      <c r="A5" t="s">
        <v>17</v>
      </c>
      <c r="B5">
        <v>72.185475870000005</v>
      </c>
      <c r="C5">
        <v>38.160605289999999</v>
      </c>
      <c r="D5">
        <v>76.373710310000007</v>
      </c>
      <c r="E5">
        <v>76.373710310000007</v>
      </c>
      <c r="F5">
        <v>76.375810009999995</v>
      </c>
      <c r="G5">
        <v>40.929812120000001</v>
      </c>
      <c r="H5">
        <v>12.828736559999999</v>
      </c>
      <c r="I5">
        <v>4.2753973140000001</v>
      </c>
      <c r="J5">
        <v>286.52877289999998</v>
      </c>
      <c r="K5">
        <v>15.108661830000001</v>
      </c>
      <c r="L5">
        <v>495.0908652</v>
      </c>
      <c r="M5">
        <v>9.0240609999999999E-2</v>
      </c>
      <c r="N5">
        <v>15.726004959999999</v>
      </c>
    </row>
    <row r="6" spans="1:14" x14ac:dyDescent="0.3">
      <c r="A6" t="s">
        <v>18</v>
      </c>
      <c r="B6">
        <v>72.054549750000007</v>
      </c>
      <c r="C6">
        <v>37.863703229999999</v>
      </c>
      <c r="D6">
        <v>73.184149259999998</v>
      </c>
      <c r="E6">
        <v>73.184149259999998</v>
      </c>
      <c r="F6">
        <v>73.186409800000007</v>
      </c>
      <c r="G6">
        <v>41.080199729999997</v>
      </c>
      <c r="H6">
        <v>12.36546611</v>
      </c>
      <c r="I6">
        <v>4.1132416750000003</v>
      </c>
      <c r="J6">
        <v>280.86293519999998</v>
      </c>
      <c r="K6">
        <v>14.94066851</v>
      </c>
      <c r="L6">
        <v>501.81832350000002</v>
      </c>
      <c r="M6">
        <v>8.8885706999999994E-2</v>
      </c>
      <c r="N6">
        <v>15.64334843</v>
      </c>
    </row>
    <row r="7" spans="1:14" x14ac:dyDescent="0.3">
      <c r="A7" t="s">
        <v>19</v>
      </c>
      <c r="B7">
        <v>71.928106139999997</v>
      </c>
      <c r="C7">
        <v>37.843159059999998</v>
      </c>
      <c r="D7">
        <v>71.462833680000003</v>
      </c>
      <c r="E7">
        <v>71.462833680000003</v>
      </c>
      <c r="F7">
        <v>71.465360919999995</v>
      </c>
      <c r="G7">
        <v>41.276655290000001</v>
      </c>
      <c r="H7">
        <v>11.73974254</v>
      </c>
      <c r="I7">
        <v>3.8911628490000001</v>
      </c>
      <c r="J7">
        <v>277.4783832</v>
      </c>
      <c r="K7">
        <v>14.79808369</v>
      </c>
      <c r="L7">
        <v>505.69943009999997</v>
      </c>
      <c r="M7">
        <v>8.8029339999999998E-2</v>
      </c>
      <c r="N7">
        <v>15.54811666</v>
      </c>
    </row>
    <row r="8" spans="1:14" x14ac:dyDescent="0.3">
      <c r="A8" t="s">
        <v>20</v>
      </c>
      <c r="B8">
        <v>71.830539630000004</v>
      </c>
      <c r="C8">
        <v>37.83411838</v>
      </c>
      <c r="D8">
        <v>69.191975290000002</v>
      </c>
      <c r="E8">
        <v>69.191975290000002</v>
      </c>
      <c r="F8">
        <v>69.194826410000005</v>
      </c>
      <c r="G8">
        <v>41.525930150000001</v>
      </c>
      <c r="H8">
        <v>11.403984729999999</v>
      </c>
      <c r="I8">
        <v>3.7551177569999998</v>
      </c>
      <c r="J8">
        <v>271.16596579999998</v>
      </c>
      <c r="K8">
        <v>14.508822179999999</v>
      </c>
      <c r="L8">
        <v>515.3886526</v>
      </c>
      <c r="M8">
        <v>8.6386240000000003E-2</v>
      </c>
      <c r="N8">
        <v>15.32652672</v>
      </c>
    </row>
    <row r="9" spans="1:14" x14ac:dyDescent="0.3">
      <c r="A9" t="s">
        <v>21</v>
      </c>
      <c r="B9">
        <v>71.738874100000004</v>
      </c>
      <c r="C9">
        <v>37.76141732</v>
      </c>
      <c r="D9">
        <v>67.006585029999997</v>
      </c>
      <c r="E9">
        <v>67.006585029999997</v>
      </c>
      <c r="F9">
        <v>67.009583320000004</v>
      </c>
      <c r="G9">
        <v>41.825360070000002</v>
      </c>
      <c r="H9">
        <v>10.99895536</v>
      </c>
      <c r="I9">
        <v>3.61117746</v>
      </c>
      <c r="J9">
        <v>267.24040220000001</v>
      </c>
      <c r="K9">
        <v>14.2987947</v>
      </c>
      <c r="L9">
        <v>522.25768540000001</v>
      </c>
      <c r="M9">
        <v>8.5513836999999995E-2</v>
      </c>
      <c r="N9">
        <v>15.1725405</v>
      </c>
    </row>
    <row r="10" spans="1:14" x14ac:dyDescent="0.3">
      <c r="A10" t="s">
        <v>22</v>
      </c>
      <c r="B10">
        <v>71.698493490000004</v>
      </c>
      <c r="C10">
        <v>37.387186700000001</v>
      </c>
      <c r="D10">
        <v>65.124340239999995</v>
      </c>
      <c r="E10">
        <v>65.124340239999995</v>
      </c>
      <c r="F10">
        <v>65.127496489999999</v>
      </c>
      <c r="G10">
        <v>42.179435869999999</v>
      </c>
      <c r="H10">
        <v>11.418064879999999</v>
      </c>
      <c r="I10">
        <v>3.7944516350000002</v>
      </c>
      <c r="J10">
        <v>263.85580440000001</v>
      </c>
      <c r="K10">
        <v>14.09901163</v>
      </c>
      <c r="L10">
        <v>525.80846489999999</v>
      </c>
      <c r="M10">
        <v>8.4665463999999996E-2</v>
      </c>
      <c r="N10">
        <v>15.00019661</v>
      </c>
    </row>
    <row r="11" spans="1:14" x14ac:dyDescent="0.3">
      <c r="A11" t="s">
        <v>23</v>
      </c>
      <c r="B11">
        <v>71.638965420000005</v>
      </c>
      <c r="C11">
        <v>37.272219</v>
      </c>
      <c r="D11">
        <v>64.423300679999997</v>
      </c>
      <c r="E11">
        <v>64.423300679999997</v>
      </c>
      <c r="F11">
        <v>64.426423549999996</v>
      </c>
      <c r="G11">
        <v>42.572373069999998</v>
      </c>
      <c r="H11">
        <v>11.331440049999999</v>
      </c>
      <c r="I11">
        <v>3.7795922630000001</v>
      </c>
      <c r="J11">
        <v>258.75379429999998</v>
      </c>
      <c r="K11">
        <v>13.82959921</v>
      </c>
      <c r="L11">
        <v>528.37259889999996</v>
      </c>
      <c r="M11">
        <v>8.3127017999999997E-2</v>
      </c>
      <c r="N11">
        <v>14.72521761</v>
      </c>
    </row>
    <row r="15" spans="1:14" x14ac:dyDescent="0.3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  <c r="K15" t="s">
        <v>10</v>
      </c>
      <c r="L15" t="s">
        <v>11</v>
      </c>
      <c r="M15" t="s">
        <v>12</v>
      </c>
      <c r="N15" t="s">
        <v>13</v>
      </c>
    </row>
    <row r="16" spans="1:14" x14ac:dyDescent="0.3">
      <c r="A16" t="s">
        <v>14</v>
      </c>
      <c r="B16">
        <v>1</v>
      </c>
      <c r="C16">
        <v>0.48879586433426803</v>
      </c>
      <c r="D16">
        <v>0.98344119440451605</v>
      </c>
      <c r="E16">
        <v>0.98344119440451605</v>
      </c>
      <c r="F16">
        <v>0.98343163011437795</v>
      </c>
      <c r="G16">
        <v>8.17148494385153E-2</v>
      </c>
      <c r="H16">
        <v>1</v>
      </c>
      <c r="I16">
        <v>1</v>
      </c>
      <c r="J16">
        <v>0.98022269934397699</v>
      </c>
      <c r="K16">
        <v>0.98497946516304802</v>
      </c>
      <c r="L16">
        <v>0</v>
      </c>
      <c r="M16">
        <v>0.95174591460306301</v>
      </c>
      <c r="N16">
        <v>0.93971205473816999</v>
      </c>
    </row>
    <row r="17" spans="1:14" x14ac:dyDescent="0.3">
      <c r="A17" t="s">
        <v>15</v>
      </c>
      <c r="B17">
        <v>0.77240203772693194</v>
      </c>
      <c r="C17">
        <v>1</v>
      </c>
      <c r="D17">
        <v>1</v>
      </c>
      <c r="E17">
        <v>1</v>
      </c>
      <c r="F17">
        <v>1</v>
      </c>
      <c r="G17">
        <v>0</v>
      </c>
      <c r="H17">
        <v>0.68945867559433105</v>
      </c>
      <c r="I17">
        <v>0.69717891177848801</v>
      </c>
      <c r="J17">
        <v>1</v>
      </c>
      <c r="K17">
        <v>1</v>
      </c>
      <c r="L17">
        <v>5.1500581662473503E-2</v>
      </c>
      <c r="M17">
        <v>1</v>
      </c>
      <c r="N17">
        <v>1</v>
      </c>
    </row>
    <row r="18" spans="1:14" x14ac:dyDescent="0.3">
      <c r="A18" t="s">
        <v>16</v>
      </c>
      <c r="B18">
        <v>0.58592690577224904</v>
      </c>
      <c r="C18">
        <v>0.90286773423848898</v>
      </c>
      <c r="D18">
        <v>0.86021599462591902</v>
      </c>
      <c r="E18">
        <v>0.86021599462591902</v>
      </c>
      <c r="F18">
        <v>0.86022883152824703</v>
      </c>
      <c r="G18">
        <v>8.9977347951796696E-2</v>
      </c>
      <c r="H18">
        <v>0.47616962014877101</v>
      </c>
      <c r="I18">
        <v>0.48987484287917599</v>
      </c>
      <c r="J18">
        <v>0.83969519089103795</v>
      </c>
      <c r="K18">
        <v>0.79936181622171598</v>
      </c>
      <c r="L18">
        <v>0.328317251558289</v>
      </c>
      <c r="M18">
        <v>0.87135662426011296</v>
      </c>
      <c r="N18">
        <v>0.81062847861815401</v>
      </c>
    </row>
    <row r="19" spans="1:14" x14ac:dyDescent="0.3">
      <c r="A19" t="s">
        <v>17</v>
      </c>
      <c r="B19">
        <v>0.44345475728193101</v>
      </c>
      <c r="C19">
        <v>0.81164898537651697</v>
      </c>
      <c r="D19">
        <v>0.71889131179842103</v>
      </c>
      <c r="E19">
        <v>0.71889131179842103</v>
      </c>
      <c r="F19">
        <v>0.71890914049487398</v>
      </c>
      <c r="G19">
        <v>0.15650395205472301</v>
      </c>
      <c r="H19">
        <v>0.32486059621305902</v>
      </c>
      <c r="I19">
        <v>0.33945101099548503</v>
      </c>
      <c r="J19">
        <v>0.69755526994597306</v>
      </c>
      <c r="K19">
        <v>0.65745866946296905</v>
      </c>
      <c r="L19">
        <v>0.39060041946699298</v>
      </c>
      <c r="M19">
        <v>0.71523649705050996</v>
      </c>
      <c r="N19">
        <v>0.65634356830163798</v>
      </c>
    </row>
    <row r="20" spans="1:14" x14ac:dyDescent="0.3">
      <c r="A20" t="s">
        <v>18</v>
      </c>
      <c r="B20">
        <v>0.33721742775517799</v>
      </c>
      <c r="C20">
        <v>0.54039282297536295</v>
      </c>
      <c r="D20">
        <v>0.52701941800663898</v>
      </c>
      <c r="E20">
        <v>0.52701941800663898</v>
      </c>
      <c r="F20">
        <v>0.52702573532251595</v>
      </c>
      <c r="G20">
        <v>0.23373174362917401</v>
      </c>
      <c r="H20">
        <v>0.242611246074971</v>
      </c>
      <c r="I20">
        <v>0.25658101657166799</v>
      </c>
      <c r="J20">
        <v>0.55526047277577595</v>
      </c>
      <c r="K20">
        <v>0.57110741275446897</v>
      </c>
      <c r="L20">
        <v>0.51378241181835005</v>
      </c>
      <c r="M20">
        <v>0.57900770074574204</v>
      </c>
      <c r="N20">
        <v>0.60213516744242401</v>
      </c>
    </row>
    <row r="21" spans="1:14" x14ac:dyDescent="0.3">
      <c r="A21" t="s">
        <v>19</v>
      </c>
      <c r="B21">
        <v>0.23461733953654401</v>
      </c>
      <c r="C21">
        <v>0.52162322362021896</v>
      </c>
      <c r="D21">
        <v>0.423471602187939</v>
      </c>
      <c r="E21">
        <v>0.423471602187939</v>
      </c>
      <c r="F21">
        <v>0.42348253038792</v>
      </c>
      <c r="G21">
        <v>0.33461657743511602</v>
      </c>
      <c r="H21">
        <v>0.13151985874693201</v>
      </c>
      <c r="I21">
        <v>0.14308714620266999</v>
      </c>
      <c r="J21">
        <v>0.47025907212640899</v>
      </c>
      <c r="K21">
        <v>0.49781653193518799</v>
      </c>
      <c r="L21">
        <v>0.58484676066997998</v>
      </c>
      <c r="M21">
        <v>0.49290423385171001</v>
      </c>
      <c r="N21">
        <v>0.53967958211005396</v>
      </c>
    </row>
    <row r="22" spans="1:14" x14ac:dyDescent="0.3">
      <c r="A22" t="s">
        <v>20</v>
      </c>
      <c r="B22">
        <v>0.155448985096309</v>
      </c>
      <c r="C22">
        <v>0.51336346226222596</v>
      </c>
      <c r="D22">
        <v>0.28686537550284202</v>
      </c>
      <c r="E22">
        <v>0.28686537550284202</v>
      </c>
      <c r="F22">
        <v>0.28688070413415201</v>
      </c>
      <c r="G22">
        <v>0.462625440218633</v>
      </c>
      <c r="H22">
        <v>7.1909189263721598E-2</v>
      </c>
      <c r="I22">
        <v>7.3561004004015204E-2</v>
      </c>
      <c r="J22">
        <v>0.31172573581382401</v>
      </c>
      <c r="K22">
        <v>0.34913148358982299</v>
      </c>
      <c r="L22">
        <v>0.76225963766776095</v>
      </c>
      <c r="M22">
        <v>0.32769865440553297</v>
      </c>
      <c r="N22">
        <v>0.39435487160152699</v>
      </c>
    </row>
    <row r="23" spans="1:14" x14ac:dyDescent="0.3">
      <c r="A23" t="s">
        <v>21</v>
      </c>
      <c r="B23">
        <v>8.1068860512653704E-2</v>
      </c>
      <c r="C23">
        <v>0.44694219681834202</v>
      </c>
      <c r="D23">
        <v>0.15540058731190401</v>
      </c>
      <c r="E23">
        <v>0.15540058731190401</v>
      </c>
      <c r="F23">
        <v>0.155410252754654</v>
      </c>
      <c r="G23">
        <v>0.61639017823737796</v>
      </c>
      <c r="H23">
        <v>0</v>
      </c>
      <c r="I23">
        <v>0</v>
      </c>
      <c r="J23">
        <v>0.21313708823560101</v>
      </c>
      <c r="K23">
        <v>0.24117399551041999</v>
      </c>
      <c r="L23">
        <v>0.88803390606134203</v>
      </c>
      <c r="M23">
        <v>0.23998284701366099</v>
      </c>
      <c r="N23">
        <v>0.29336651967633498</v>
      </c>
    </row>
    <row r="24" spans="1:14" x14ac:dyDescent="0.3">
      <c r="A24" t="s">
        <v>22</v>
      </c>
      <c r="B24">
        <v>4.83028381860061E-2</v>
      </c>
      <c r="C24">
        <v>0.1050369845938</v>
      </c>
      <c r="D24">
        <v>4.2171880673096698E-2</v>
      </c>
      <c r="E24">
        <v>4.2171880673096698E-2</v>
      </c>
      <c r="F24">
        <v>4.2178545853107902E-2</v>
      </c>
      <c r="G24">
        <v>0.79821693965713603</v>
      </c>
      <c r="H24">
        <v>7.4408988651631605E-2</v>
      </c>
      <c r="I24">
        <v>9.3662668495172005E-2</v>
      </c>
      <c r="J24">
        <v>0.12813453734119501</v>
      </c>
      <c r="K24">
        <v>0.13848229822399</v>
      </c>
      <c r="L24">
        <v>0.95304985617289495</v>
      </c>
      <c r="M24">
        <v>0.15468313728723401</v>
      </c>
      <c r="N24">
        <v>0.18033870838596899</v>
      </c>
    </row>
    <row r="25" spans="1:14" x14ac:dyDescent="0.3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5.9029557536777598E-2</v>
      </c>
      <c r="I25">
        <v>8.6068753893278699E-2</v>
      </c>
      <c r="J25">
        <v>0</v>
      </c>
      <c r="K25">
        <v>0</v>
      </c>
      <c r="L25">
        <v>1</v>
      </c>
      <c r="M25">
        <v>0</v>
      </c>
      <c r="N25">
        <v>0</v>
      </c>
    </row>
    <row r="27" spans="1:14" x14ac:dyDescent="0.3">
      <c r="A27" t="s">
        <v>0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G27" t="s">
        <v>6</v>
      </c>
      <c r="H27" t="s">
        <v>7</v>
      </c>
      <c r="I27" t="s">
        <v>8</v>
      </c>
      <c r="J27" t="s">
        <v>9</v>
      </c>
      <c r="K27" t="s">
        <v>10</v>
      </c>
      <c r="L27" t="s">
        <v>11</v>
      </c>
      <c r="M27" t="s">
        <v>12</v>
      </c>
      <c r="N27" t="s">
        <v>13</v>
      </c>
    </row>
    <row r="28" spans="1:14" x14ac:dyDescent="0.3">
      <c r="A28" t="s">
        <v>14</v>
      </c>
      <c r="B28">
        <f>B2*20713</f>
        <v>1509384.44281086</v>
      </c>
      <c r="C28">
        <f t="shared" ref="C28:N28" si="0">C2*20713</f>
        <v>783101.11439251993</v>
      </c>
      <c r="D28">
        <f t="shared" si="0"/>
        <v>1673018.5428025299</v>
      </c>
      <c r="E28">
        <f t="shared" si="0"/>
        <v>1673018.5428025299</v>
      </c>
      <c r="F28">
        <f t="shared" si="0"/>
        <v>1673042.5452340601</v>
      </c>
      <c r="G28">
        <f t="shared" si="0"/>
        <v>844762.5842555901</v>
      </c>
      <c r="H28">
        <f t="shared" si="0"/>
        <v>344487.58301341999</v>
      </c>
      <c r="I28">
        <f t="shared" si="0"/>
        <v>115328.425843862</v>
      </c>
      <c r="J28">
        <f t="shared" si="0"/>
        <v>6167998.1754698996</v>
      </c>
      <c r="K28">
        <f t="shared" si="0"/>
        <v>326143.62472461001</v>
      </c>
      <c r="L28">
        <f t="shared" si="0"/>
        <v>9812962.3685554992</v>
      </c>
      <c r="M28">
        <f t="shared" si="0"/>
        <v>1917.876385579</v>
      </c>
      <c r="N28">
        <f t="shared" si="0"/>
        <v>334682.37172908999</v>
      </c>
    </row>
    <row r="29" spans="1:14" x14ac:dyDescent="0.3">
      <c r="A29" t="s">
        <v>15</v>
      </c>
      <c r="B29">
        <f>B3*23305</f>
        <v>1691730.1817696502</v>
      </c>
      <c r="C29">
        <f t="shared" ref="C29:N29" si="1">C3*23305</f>
        <v>894137.43362169992</v>
      </c>
      <c r="D29">
        <f t="shared" si="1"/>
        <v>1888793.0934373501</v>
      </c>
      <c r="E29">
        <f t="shared" si="1"/>
        <v>1888793.0934373501</v>
      </c>
      <c r="F29">
        <f t="shared" si="1"/>
        <v>1888823.0960613</v>
      </c>
      <c r="G29">
        <f t="shared" si="1"/>
        <v>946766.74503829994</v>
      </c>
      <c r="H29">
        <f t="shared" si="1"/>
        <v>346832.92461105</v>
      </c>
      <c r="I29">
        <f t="shared" si="1"/>
        <v>115951.240758015</v>
      </c>
      <c r="J29">
        <f t="shared" si="1"/>
        <v>6958206.4070849996</v>
      </c>
      <c r="K29">
        <f t="shared" si="1"/>
        <v>367637.86395645002</v>
      </c>
      <c r="L29">
        <f t="shared" si="1"/>
        <v>11106493.563875001</v>
      </c>
      <c r="M29">
        <f t="shared" si="1"/>
        <v>2169.0617904400001</v>
      </c>
      <c r="N29">
        <f t="shared" si="1"/>
        <v>378706.47139750002</v>
      </c>
    </row>
    <row r="30" spans="1:14" x14ac:dyDescent="0.3">
      <c r="A30" t="s">
        <v>16</v>
      </c>
      <c r="B30">
        <f>B4*25609</f>
        <v>1853094.32202968</v>
      </c>
      <c r="C30">
        <f t="shared" ref="C30:N30" si="2">C4*25609</f>
        <v>979811.82077078999</v>
      </c>
      <c r="D30">
        <f t="shared" si="2"/>
        <v>2016017.44605687</v>
      </c>
      <c r="E30">
        <f t="shared" si="2"/>
        <v>2016017.44605687</v>
      </c>
      <c r="F30">
        <f t="shared" si="2"/>
        <v>2016062.4495208401</v>
      </c>
      <c r="G30">
        <f t="shared" si="2"/>
        <v>1044853.9402888</v>
      </c>
      <c r="H30">
        <f t="shared" si="2"/>
        <v>350356.38199805003</v>
      </c>
      <c r="I30">
        <f t="shared" si="2"/>
        <v>117026.43946948701</v>
      </c>
      <c r="J30">
        <f t="shared" si="2"/>
        <v>7482653.8572742008</v>
      </c>
      <c r="K30">
        <f t="shared" si="2"/>
        <v>393987.53494851</v>
      </c>
      <c r="L30">
        <f t="shared" si="2"/>
        <v>12591672.149284199</v>
      </c>
      <c r="M30">
        <f t="shared" si="2"/>
        <v>2350.735848932</v>
      </c>
      <c r="N30">
        <f t="shared" si="2"/>
        <v>408751.83922005998</v>
      </c>
    </row>
    <row r="31" spans="1:14" x14ac:dyDescent="0.3">
      <c r="A31" t="s">
        <v>17</v>
      </c>
      <c r="B31">
        <f>B5*27625</f>
        <v>1994123.7709087501</v>
      </c>
      <c r="C31">
        <f t="shared" ref="C31:N31" si="3">C5*27625</f>
        <v>1054186.7211362501</v>
      </c>
      <c r="D31">
        <f t="shared" si="3"/>
        <v>2109823.74731375</v>
      </c>
      <c r="E31">
        <f t="shared" si="3"/>
        <v>2109823.74731375</v>
      </c>
      <c r="F31">
        <f t="shared" si="3"/>
        <v>2109881.75152625</v>
      </c>
      <c r="G31">
        <f t="shared" si="3"/>
        <v>1130686.059815</v>
      </c>
      <c r="H31">
        <f t="shared" si="3"/>
        <v>354393.84746999998</v>
      </c>
      <c r="I31">
        <f t="shared" si="3"/>
        <v>118107.85079925001</v>
      </c>
      <c r="J31">
        <f t="shared" si="3"/>
        <v>7915357.3513624994</v>
      </c>
      <c r="K31">
        <f t="shared" si="3"/>
        <v>417376.78305375</v>
      </c>
      <c r="L31">
        <f t="shared" si="3"/>
        <v>13676885.151149999</v>
      </c>
      <c r="M31">
        <f t="shared" si="3"/>
        <v>2492.8968512500001</v>
      </c>
      <c r="N31">
        <f t="shared" si="3"/>
        <v>434430.88701999997</v>
      </c>
    </row>
    <row r="32" spans="1:14" x14ac:dyDescent="0.3">
      <c r="A32" t="s">
        <v>18</v>
      </c>
      <c r="B32">
        <f>B6*29641</f>
        <v>2135768.9091397501</v>
      </c>
      <c r="C32">
        <f t="shared" ref="C32:N32" si="4">C6*29641</f>
        <v>1122318.0274404299</v>
      </c>
      <c r="D32">
        <f t="shared" si="4"/>
        <v>2169251.3682156601</v>
      </c>
      <c r="E32">
        <f t="shared" si="4"/>
        <v>2169251.3682156601</v>
      </c>
      <c r="F32">
        <f t="shared" si="4"/>
        <v>2169318.3728818004</v>
      </c>
      <c r="G32">
        <f t="shared" si="4"/>
        <v>1217658.20019693</v>
      </c>
      <c r="H32">
        <f t="shared" si="4"/>
        <v>366524.78096651001</v>
      </c>
      <c r="I32">
        <f t="shared" si="4"/>
        <v>121920.596488675</v>
      </c>
      <c r="J32">
        <f t="shared" si="4"/>
        <v>8325058.2622631993</v>
      </c>
      <c r="K32">
        <f t="shared" si="4"/>
        <v>442856.35530490999</v>
      </c>
      <c r="L32">
        <f t="shared" si="4"/>
        <v>14874396.926863501</v>
      </c>
      <c r="M32">
        <f t="shared" si="4"/>
        <v>2634.6612411869996</v>
      </c>
      <c r="N32">
        <f t="shared" si="4"/>
        <v>463684.49081362999</v>
      </c>
    </row>
    <row r="33" spans="1:14" x14ac:dyDescent="0.3">
      <c r="A33" t="s">
        <v>19</v>
      </c>
      <c r="B33">
        <f>B7*31657</f>
        <v>2277028.0560739799</v>
      </c>
      <c r="C33">
        <f t="shared" ref="C33:N33" si="5">C7*31657</f>
        <v>1198000.8863624199</v>
      </c>
      <c r="D33">
        <f t="shared" si="5"/>
        <v>2262298.9258077601</v>
      </c>
      <c r="E33">
        <f t="shared" si="5"/>
        <v>2262298.9258077601</v>
      </c>
      <c r="F33">
        <f t="shared" si="5"/>
        <v>2262378.93064444</v>
      </c>
      <c r="G33">
        <f t="shared" si="5"/>
        <v>1306695.07651553</v>
      </c>
      <c r="H33">
        <f t="shared" si="5"/>
        <v>371645.02958878002</v>
      </c>
      <c r="I33">
        <f t="shared" si="5"/>
        <v>123182.542310793</v>
      </c>
      <c r="J33">
        <f t="shared" si="5"/>
        <v>8784133.1769623999</v>
      </c>
      <c r="K33">
        <f t="shared" si="5"/>
        <v>468462.93537433003</v>
      </c>
      <c r="L33">
        <f t="shared" si="5"/>
        <v>16008926.8586757</v>
      </c>
      <c r="M33">
        <f t="shared" si="5"/>
        <v>2786.74481638</v>
      </c>
      <c r="N33">
        <f t="shared" si="5"/>
        <v>492206.72910562</v>
      </c>
    </row>
    <row r="34" spans="1:14" x14ac:dyDescent="0.3">
      <c r="A34" t="s">
        <v>20</v>
      </c>
      <c r="B34">
        <f>B8*33673</f>
        <v>2418749.7609609901</v>
      </c>
      <c r="C34">
        <f t="shared" ref="C34:N34" si="6">C8*33673</f>
        <v>1273988.2682097401</v>
      </c>
      <c r="D34">
        <f t="shared" si="6"/>
        <v>2329901.3839401701</v>
      </c>
      <c r="E34">
        <f t="shared" si="6"/>
        <v>2329901.3839401701</v>
      </c>
      <c r="F34">
        <f t="shared" si="6"/>
        <v>2329997.3897039304</v>
      </c>
      <c r="G34">
        <f t="shared" si="6"/>
        <v>1398302.6459409499</v>
      </c>
      <c r="H34">
        <f t="shared" si="6"/>
        <v>384006.37781328999</v>
      </c>
      <c r="I34">
        <f t="shared" si="6"/>
        <v>126446.08023146099</v>
      </c>
      <c r="J34">
        <f t="shared" si="6"/>
        <v>9130971.5663833991</v>
      </c>
      <c r="K34">
        <f t="shared" si="6"/>
        <v>488555.56926714</v>
      </c>
      <c r="L34">
        <f t="shared" si="6"/>
        <v>17354682.098999798</v>
      </c>
      <c r="M34">
        <f t="shared" si="6"/>
        <v>2908.88385952</v>
      </c>
      <c r="N34">
        <f t="shared" si="6"/>
        <v>516090.13424256002</v>
      </c>
    </row>
    <row r="35" spans="1:14" x14ac:dyDescent="0.3">
      <c r="A35" t="s">
        <v>21</v>
      </c>
      <c r="B35">
        <f>B9*35689</f>
        <v>2560288.6777549</v>
      </c>
      <c r="C35">
        <f t="shared" ref="C35:N35" si="7">C9*35689</f>
        <v>1347667.2227334799</v>
      </c>
      <c r="D35">
        <f t="shared" si="7"/>
        <v>2391398.0131356698</v>
      </c>
      <c r="E35">
        <f t="shared" si="7"/>
        <v>2391398.0131356698</v>
      </c>
      <c r="F35">
        <f t="shared" si="7"/>
        <v>2391505.0191074801</v>
      </c>
      <c r="G35">
        <f t="shared" si="7"/>
        <v>1492705.2755382301</v>
      </c>
      <c r="H35">
        <f t="shared" si="7"/>
        <v>392541.71784304001</v>
      </c>
      <c r="I35">
        <f t="shared" si="7"/>
        <v>128879.31236994</v>
      </c>
      <c r="J35">
        <f t="shared" si="7"/>
        <v>9537542.7141158003</v>
      </c>
      <c r="K35">
        <f t="shared" si="7"/>
        <v>510309.68404830003</v>
      </c>
      <c r="L35">
        <f t="shared" si="7"/>
        <v>18638854.5342406</v>
      </c>
      <c r="M35">
        <f t="shared" si="7"/>
        <v>3051.9033286929998</v>
      </c>
      <c r="N35">
        <f t="shared" si="7"/>
        <v>541492.79790450004</v>
      </c>
    </row>
    <row r="36" spans="1:14" x14ac:dyDescent="0.3">
      <c r="A36" t="s">
        <v>22</v>
      </c>
      <c r="B36">
        <f>B10*37705</f>
        <v>2703391.6970404503</v>
      </c>
      <c r="C36">
        <f t="shared" ref="C36:N36" si="8">C10*37705</f>
        <v>1409683.8745235</v>
      </c>
      <c r="D36">
        <f t="shared" si="8"/>
        <v>2455513.2487491998</v>
      </c>
      <c r="E36">
        <f t="shared" si="8"/>
        <v>2455513.2487491998</v>
      </c>
      <c r="F36">
        <f t="shared" si="8"/>
        <v>2455632.2551554497</v>
      </c>
      <c r="G36">
        <f t="shared" si="8"/>
        <v>1590375.62947835</v>
      </c>
      <c r="H36">
        <f t="shared" si="8"/>
        <v>430518.13630039996</v>
      </c>
      <c r="I36">
        <f t="shared" si="8"/>
        <v>143069.79889767501</v>
      </c>
      <c r="J36">
        <f t="shared" si="8"/>
        <v>9948683.1049020011</v>
      </c>
      <c r="K36">
        <f t="shared" si="8"/>
        <v>531603.23350914998</v>
      </c>
      <c r="L36">
        <f t="shared" si="8"/>
        <v>19825608.169054501</v>
      </c>
      <c r="M36">
        <f t="shared" si="8"/>
        <v>3192.3113201199999</v>
      </c>
      <c r="N36">
        <f t="shared" si="8"/>
        <v>565582.41318004997</v>
      </c>
    </row>
    <row r="37" spans="1:14" x14ac:dyDescent="0.3">
      <c r="A37" t="s">
        <v>23</v>
      </c>
      <c r="B37">
        <f>B11*39709</f>
        <v>2844711.6778627802</v>
      </c>
      <c r="C37">
        <f t="shared" ref="C37:N37" si="9">C11*39709</f>
        <v>1480042.544271</v>
      </c>
      <c r="D37">
        <f t="shared" si="9"/>
        <v>2558184.8467021198</v>
      </c>
      <c r="E37">
        <f t="shared" si="9"/>
        <v>2558184.8467021198</v>
      </c>
      <c r="F37">
        <f t="shared" si="9"/>
        <v>2558308.85274695</v>
      </c>
      <c r="G37">
        <f t="shared" si="9"/>
        <v>1690506.3622366299</v>
      </c>
      <c r="H37">
        <f t="shared" si="9"/>
        <v>449960.15294544998</v>
      </c>
      <c r="I37">
        <f t="shared" si="9"/>
        <v>150083.82917146699</v>
      </c>
      <c r="J37">
        <f t="shared" si="9"/>
        <v>10274854.417858699</v>
      </c>
      <c r="K37">
        <f t="shared" si="9"/>
        <v>549159.55502989003</v>
      </c>
      <c r="L37">
        <f t="shared" si="9"/>
        <v>20981147.529720098</v>
      </c>
      <c r="M37">
        <f t="shared" si="9"/>
        <v>3300.8907577619998</v>
      </c>
      <c r="N37">
        <f t="shared" si="9"/>
        <v>584723.66607548995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shenyutao</dc:creator>
  <cp:lastModifiedBy>shenyutao</cp:lastModifiedBy>
  <dcterms:created xsi:type="dcterms:W3CDTF">2015-06-05T18:19:34Z</dcterms:created>
  <dcterms:modified xsi:type="dcterms:W3CDTF">2022-06-30T23:57:28Z</dcterms:modified>
</cp:coreProperties>
</file>