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2" windowHeight="1253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85A40145138E4A74979E28618616A0A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54390" y="179070"/>
          <a:ext cx="8261985" cy="61937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FBBACC28C53143E7A1DD9F3439FCFB6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54390" y="1040765"/>
          <a:ext cx="8208010" cy="615061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013ED5B0F2214794A558E2DE3C0998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54390" y="1901825"/>
          <a:ext cx="8246110" cy="61995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A4CFEC28446410793747F817C28FB8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54390" y="2765425"/>
          <a:ext cx="8256905" cy="616140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C1C09498589346CF83C972E648CB6904" descr="image-2025071313101376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6455" y="3642360"/>
          <a:ext cx="6002020" cy="8978900"/>
        </a:xfrm>
        <a:prstGeom prst="rect">
          <a:avLst/>
        </a:prstGeom>
      </xdr:spPr>
    </xdr:pic>
  </etc:cellImage>
  <etc:cellImage>
    <xdr:pic>
      <xdr:nvPicPr>
        <xdr:cNvPr id="8" name="ID_C8E704802FAB482E8D869C4A51A88BF0" descr="image-2025071313100668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73465" y="5422265"/>
          <a:ext cx="6068695" cy="9016365"/>
        </a:xfrm>
        <a:prstGeom prst="rect">
          <a:avLst/>
        </a:prstGeom>
      </xdr:spPr>
    </xdr:pic>
  </etc:cellImage>
  <etc:cellImage>
    <xdr:pic>
      <xdr:nvPicPr>
        <xdr:cNvPr id="9" name="ID_70986E843E7C4E23B867FFB81E6CBB8C" descr="image-2025071313095726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112885" y="7118350"/>
          <a:ext cx="5735320" cy="897826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<sst xmlns="http://schemas.openxmlformats.org/spreadsheetml/2006/main" count="37" uniqueCount="29">
  <si>
    <t>序号</t>
  </si>
  <si>
    <t>种类</t>
  </si>
  <si>
    <t>规格</t>
  </si>
  <si>
    <t>开票名称</t>
  </si>
  <si>
    <t>单价</t>
  </si>
  <si>
    <t>数量</t>
  </si>
  <si>
    <t>商品截图</t>
  </si>
  <si>
    <t>价格</t>
  </si>
  <si>
    <t>腾讯云产品</t>
  </si>
  <si>
    <t>容器服务</t>
  </si>
  <si>
    <t>信息技术服务云服务费</t>
  </si>
  <si>
    <t>￥0.73/h</t>
  </si>
  <si>
    <t>人员库管理服务</t>
  </si>
  <si>
    <t>￥280/月</t>
  </si>
  <si>
    <t>人脸验证服务</t>
  </si>
  <si>
    <t>日志服务</t>
  </si>
  <si>
    <t>￥127.5/3个月</t>
  </si>
  <si>
    <t>3D打印耗材</t>
  </si>
  <si>
    <t>银色10102（含料盘）</t>
  </si>
  <si>
    <t>67.15/件</t>
  </si>
  <si>
    <t>小智机器人套件</t>
  </si>
  <si>
    <t>3-成品头部+车身（已修复音频ES8311问题，现货）</t>
  </si>
  <si>
    <t>AI坦克机器人</t>
  </si>
  <si>
    <t>291/件</t>
  </si>
  <si>
    <t>小智机器人替换散件</t>
  </si>
  <si>
    <t>13-全套STM完成PCB+散件套餐（全套散件）</t>
  </si>
  <si>
    <t>AI坦克机器人全套散件</t>
  </si>
  <si>
    <t>225/件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</si>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</sst>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="115" zoomScaleNormal="115" workbookViewId="0">
      <selection activeCell="J2" sqref="J2"/>
    </sheetView>
  </sheetViews>
  <sheetFormatPr defaultColWidth="9.72972972972973" defaultRowHeight="14.1" outlineLevelCol="7"/>
  <cols>
    <col min="1" max="1" width="8.6036036036036" customWidth="1"/>
    <col min="2" max="2" width="22.7117117117117" customWidth="1"/>
    <col min="3" max="3" width="46.8738738738739" customWidth="1"/>
    <col min="4" max="4" width="24.5135135135135" customWidth="1"/>
    <col min="5" max="5" width="16.5315315315315" customWidth="1"/>
    <col min="6" max="6" width="8.96396396396396" customWidth="1"/>
    <col min="7" max="7" width="19.0720720720721" customWidth="1"/>
    <col min="8" max="8" width="10.4054054054054" customWidth="1"/>
  </cols>
  <sheetData>
    <row r="1" ht="22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0" customHeight="1" spans="1:8">
      <c r="A2" s="2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2">
        <v>1440</v>
      </c>
      <c r="G2" s="3" t="str">
        <f>_xlfn.DISPIMG("ID_85A40145138E4A74979E28618616A0A6",1)</f>
        <v>=DISPIMG("ID_85A40145138E4A74979E28618616A0A6",1)</v>
      </c>
      <c r="H2" s="2">
        <v>1051.2</v>
      </c>
    </row>
    <row r="3" ht="120" customHeight="1" spans="1:8">
      <c r="A3" s="2">
        <v>2</v>
      </c>
      <c r="B3" s="3" t="s">
        <v>8</v>
      </c>
      <c r="C3" s="3" t="s">
        <v>12</v>
      </c>
      <c r="D3" s="3" t="s">
        <v>10</v>
      </c>
      <c r="E3" s="3" t="s">
        <v>13</v>
      </c>
      <c r="F3" s="2">
        <v>2</v>
      </c>
      <c r="G3" s="3" t="str">
        <f>_xlfn.DISPIMG("ID_FBBACC28C53143E7A1DD9F3439FCFB6A",1)</f>
        <v>=DISPIMG("ID_FBBACC28C53143E7A1DD9F3439FCFB6A",1)</v>
      </c>
      <c r="H3" s="2">
        <v>560</v>
      </c>
    </row>
    <row r="4" ht="120" customHeight="1" spans="1:8">
      <c r="A4" s="2">
        <v>3</v>
      </c>
      <c r="B4" s="3" t="s">
        <v>8</v>
      </c>
      <c r="C4" s="3" t="s">
        <v>14</v>
      </c>
      <c r="D4" s="3" t="s">
        <v>10</v>
      </c>
      <c r="E4" s="3" t="s">
        <v>13</v>
      </c>
      <c r="F4" s="2">
        <v>2</v>
      </c>
      <c r="G4" s="3" t="str">
        <f>_xlfn.DISPIMG("ID_013ED5B0F2214794A558E2DE3C099892",1)</f>
        <v>=DISPIMG("ID_013ED5B0F2214794A558E2DE3C099892",1)</v>
      </c>
      <c r="H4" s="2">
        <v>560</v>
      </c>
    </row>
    <row r="5" ht="120" customHeight="1" spans="1:8">
      <c r="A5" s="2">
        <v>4</v>
      </c>
      <c r="B5" s="3" t="s">
        <v>8</v>
      </c>
      <c r="C5" s="3" t="s">
        <v>15</v>
      </c>
      <c r="D5" s="3" t="s">
        <v>10</v>
      </c>
      <c r="E5" s="3" t="s">
        <v>16</v>
      </c>
      <c r="F5" s="2">
        <v>1</v>
      </c>
      <c r="G5" s="3" t="str">
        <f>_xlfn.DISPIMG("ID_AA4CFEC28446410793747F817C28FB89",1)</f>
        <v>=DISPIMG("ID_AA4CFEC28446410793747F817C28FB89",1)</v>
      </c>
      <c r="H5" s="2">
        <v>127.5</v>
      </c>
    </row>
    <row r="6" ht="120" customHeight="1" spans="1:8">
      <c r="A6" s="2">
        <v>5</v>
      </c>
      <c r="B6" s="3" t="s">
        <v>17</v>
      </c>
      <c r="C6" s="3" t="s">
        <v>18</v>
      </c>
      <c r="D6" s="3" t="s">
        <v>17</v>
      </c>
      <c r="E6" s="3" t="s">
        <v>19</v>
      </c>
      <c r="F6" s="2">
        <v>2</v>
      </c>
      <c r="G6" s="3" t="str">
        <f>_xlfn.DISPIMG("ID_C1C09498589346CF83C972E648CB6904",1)</f>
        <v>=DISPIMG("ID_C1C09498589346CF83C972E648CB6904",1)</v>
      </c>
      <c r="H6" s="2">
        <f>67.15*2</f>
        <v>134.3</v>
      </c>
    </row>
    <row r="7" ht="120" customHeight="1" spans="1:8">
      <c r="A7" s="2">
        <v>6</v>
      </c>
      <c r="B7" s="3" t="s">
        <v>20</v>
      </c>
      <c r="C7" s="3" t="s">
        <v>21</v>
      </c>
      <c r="D7" s="3" t="s">
        <v>22</v>
      </c>
      <c r="E7" s="3" t="s">
        <v>23</v>
      </c>
      <c r="F7" s="2">
        <v>2</v>
      </c>
      <c r="G7" s="3" t="str">
        <f>_xlfn.DISPIMG("ID_C8E704802FAB482E8D869C4A51A88BF0",1)</f>
        <v>=DISPIMG("ID_C8E704802FAB482E8D869C4A51A88BF0",1)</v>
      </c>
      <c r="H7" s="2">
        <f>291*2</f>
        <v>582</v>
      </c>
    </row>
    <row r="8" ht="120" customHeight="1" spans="1:8">
      <c r="A8" s="2">
        <v>7</v>
      </c>
      <c r="B8" s="3" t="s">
        <v>24</v>
      </c>
      <c r="C8" s="3" t="s">
        <v>25</v>
      </c>
      <c r="D8" s="3" t="s">
        <v>26</v>
      </c>
      <c r="E8" s="3" t="s">
        <v>27</v>
      </c>
      <c r="F8" s="2">
        <v>2</v>
      </c>
      <c r="G8" s="3" t="str">
        <f>_xlfn.DISPIMG("ID_70986E843E7C4E23B867FFB81E6CBB8C",1)</f>
        <v>=DISPIMG("ID_70986E843E7C4E23B867FFB81E6CBB8C",1)</v>
      </c>
      <c r="H8" s="2">
        <f>225*2</f>
        <v>450</v>
      </c>
    </row>
    <row r="9" ht="22.5" customHeight="1" spans="1:8">
      <c r="A9" s="3" t="s">
        <v>28</v>
      </c>
      <c r="B9" s="2"/>
      <c r="C9" s="2"/>
      <c r="D9" s="2"/>
      <c r="E9" s="2"/>
      <c r="F9" s="2"/>
      <c r="G9" s="2"/>
      <c r="H9" s="2">
        <f>SUM(H2:H8)</f>
        <v>3465</v>
      </c>
    </row>
  </sheetData>
  <mergeCells count="1">
    <mergeCell ref="A9:G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北琼</cp:lastModifiedBy>
  <dcterms:created xsi:type="dcterms:W3CDTF">2025-07-13T05:48:51Z</dcterms:created>
  <dcterms:modified xsi:type="dcterms:W3CDTF">2025-07-13T06:02:04Z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602082390B784E93BD792438A69B4181_11</vt:lpwstr>
  </property>
  <property fmtid="{D5CDD505-2E9C-101B-9397-08002B2CF9AE}" pid="3" name="KSOProductBuildVer">
    <vt:lpwstr>2052-12.1.0.21915</vt:lpwstr>
  </property>
</Properties>
</file>