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zcl\Desktop\TecMilenio\Manejo de produccion y cadena de suministros\"/>
    </mc:Choice>
  </mc:AlternateContent>
  <xr:revisionPtr revIDLastSave="0" documentId="8_{AA1055AE-DE87-4BD4-BB4F-C851827197E2}" xr6:coauthVersionLast="47" xr6:coauthVersionMax="47" xr10:uidLastSave="{00000000-0000-0000-0000-000000000000}"/>
  <bookViews>
    <workbookView xWindow="-108" yWindow="-108" windowWidth="23256" windowHeight="12576" activeTab="1" xr2:uid="{3688B337-FB5F-4100-8640-8DD294CCD16D}"/>
  </bookViews>
  <sheets>
    <sheet name="Problema 1" sheetId="1" r:id="rId1"/>
    <sheet name="Problema 2" sheetId="2" r:id="rId2"/>
    <sheet name="Problema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5" i="2" l="1"/>
  <c r="J45" i="2"/>
  <c r="K21" i="2"/>
  <c r="J21" i="2"/>
  <c r="E30" i="3"/>
  <c r="F30" i="3"/>
  <c r="G30" i="3"/>
  <c r="D30" i="3"/>
</calcChain>
</file>

<file path=xl/sharedStrings.xml><?xml version="1.0" encoding="utf-8"?>
<sst xmlns="http://schemas.openxmlformats.org/spreadsheetml/2006/main" count="42" uniqueCount="32">
  <si>
    <t>Factores</t>
  </si>
  <si>
    <t>Calificacion</t>
  </si>
  <si>
    <t>Guatemala</t>
  </si>
  <si>
    <t>Belice</t>
  </si>
  <si>
    <t>Estados Unidos</t>
  </si>
  <si>
    <t>Canada</t>
  </si>
  <si>
    <t>Totales</t>
  </si>
  <si>
    <t>Proximidad a concentraciones de clientes y usuarios</t>
  </si>
  <si>
    <t>Disponibilidad y costos de la mano de obra</t>
  </si>
  <si>
    <t>Atractivo de la comunidad para el reclutamiento de profesionales</t>
  </si>
  <si>
    <t>Grado de sindicalizacion</t>
  </si>
  <si>
    <t>Costo de la construccion y bienes raices</t>
  </si>
  <si>
    <t>Proximidad a instalaciones de transporte</t>
  </si>
  <si>
    <t>Costos de transporte de entrada</t>
  </si>
  <si>
    <t>Costos de transporte de salida</t>
  </si>
  <si>
    <t>Disponibilidad y costos de servicios publicos</t>
  </si>
  <si>
    <t>Disponibilidad de materia prima y suministros</t>
  </si>
  <si>
    <t>Restricciones e impacto ambiental</t>
  </si>
  <si>
    <t>Instalar una nueva planta en otro pais</t>
  </si>
  <si>
    <t>Ubicar dos centros de distribucion para abastecer 5 sucursales dispersas en la republica mexicana</t>
  </si>
  <si>
    <t>Almacen</t>
  </si>
  <si>
    <t>Productos</t>
  </si>
  <si>
    <t>Monterrey</t>
  </si>
  <si>
    <t>Tijuana</t>
  </si>
  <si>
    <t>Coordenadas</t>
  </si>
  <si>
    <t>х</t>
  </si>
  <si>
    <t>у</t>
  </si>
  <si>
    <t>Centroide</t>
  </si>
  <si>
    <t>Guadalajara</t>
  </si>
  <si>
    <t>CDMX</t>
  </si>
  <si>
    <t>Cancun</t>
  </si>
  <si>
    <t>GDL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</si>
</sst>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vertical="center"/>
    </xf>
    <xf numFmtId="0" fontId="2" fillId="3" borderId="8" xfId="2" applyBorder="1" applyAlignment="1">
      <alignment horizontal="center" vertical="center"/>
    </xf>
    <xf numFmtId="0" fontId="2" fillId="3" borderId="9" xfId="2" applyBorder="1" applyAlignment="1">
      <alignment horizontal="center" vertical="center"/>
    </xf>
    <xf numFmtId="0" fontId="2" fillId="3" borderId="14" xfId="2" applyBorder="1" applyAlignment="1">
      <alignment horizontal="center" vertical="center"/>
    </xf>
    <xf numFmtId="0" fontId="2" fillId="3" borderId="16" xfId="2" applyBorder="1" applyAlignment="1">
      <alignment horizontal="center" vertical="center"/>
    </xf>
    <xf numFmtId="0" fontId="2" fillId="3" borderId="17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3" borderId="10" xfId="2" applyBorder="1" applyAlignment="1">
      <alignment horizontal="center" vertical="center"/>
    </xf>
    <xf numFmtId="0" fontId="2" fillId="3" borderId="11" xfId="2" applyBorder="1" applyAlignment="1">
      <alignment horizontal="center" vertical="center"/>
    </xf>
    <xf numFmtId="0" fontId="2" fillId="3" borderId="12" xfId="2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2" borderId="10" xfId="1" applyBorder="1" applyAlignment="1">
      <alignment horizontal="center" vertical="center" wrapText="1"/>
    </xf>
    <xf numFmtId="0" fontId="3" fillId="0" borderId="0" xfId="0" applyFont="1"/>
    <xf numFmtId="0" fontId="1" fillId="2" borderId="0" xfId="1"/>
    <xf numFmtId="169" fontId="1" fillId="2" borderId="0" xfId="1" applyNumberFormat="1"/>
  </cellXfs>
  <cellStyles count="3">
    <cellStyle name="Bueno" xfId="1" builtinId="26"/>
    <cellStyle name="Énfasis3" xfId="2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Zona norte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Monterrey, </a:t>
                    </a:r>
                    <a:fld id="{6A495DA6-8900-43A3-811C-E363E51C0192}" type="XVALUE">
                      <a:rPr lang="en-US" baseline="0"/>
                      <a:pPr/>
                      <a:t>[VALOR DE X]</a:t>
                    </a:fld>
                    <a:r>
                      <a:rPr lang="en-US" baseline="0"/>
                      <a:t>, </a:t>
                    </a:r>
                    <a:fld id="{62EDB2E2-05FD-4AD7-AE66-86D313A307E1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656-4050-856D-469C77BDC7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Tijuana, </a:t>
                    </a:r>
                    <a:fld id="{31D2D4FF-3662-4078-B47B-8C8BAB62FC7F}" type="XVALUE">
                      <a:rPr lang="en-US" baseline="0"/>
                      <a:pPr/>
                      <a:t>[VALOR DE X]</a:t>
                    </a:fld>
                    <a:r>
                      <a:rPr lang="en-US" baseline="0"/>
                      <a:t>, </a:t>
                    </a:r>
                    <a:fld id="{586B594C-D7BB-4644-A51C-765D3B860302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656-4050-856D-469C77BDC7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Centroide Norte, </a:t>
                    </a:r>
                    <a:fld id="{4F8913B3-3D01-4556-9172-E62F2458F795}" type="XVALUE">
                      <a:rPr lang="en-US" baseline="0"/>
                      <a:pPr/>
                      <a:t>[VALOR DE X]</a:t>
                    </a:fld>
                    <a:r>
                      <a:rPr lang="en-US" baseline="0"/>
                      <a:t>, </a:t>
                    </a:r>
                    <a:fld id="{C128C24D-9E61-46FF-8AE3-9F4A5F925593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656-4050-856D-469C77BDC7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'Problema 2'!$J$19:$J$21</c:f>
              <c:numCache>
                <c:formatCode>General</c:formatCode>
                <c:ptCount val="3"/>
                <c:pt idx="0">
                  <c:v>370</c:v>
                </c:pt>
                <c:pt idx="1">
                  <c:v>20</c:v>
                </c:pt>
                <c:pt idx="2" formatCode="0.0">
                  <c:v>188.5185185185185</c:v>
                </c:pt>
              </c:numCache>
            </c:numRef>
          </c:xVal>
          <c:yVal>
            <c:numRef>
              <c:f>'Problema 2'!$K$19:$K$21</c:f>
              <c:numCache>
                <c:formatCode>General</c:formatCode>
                <c:ptCount val="3"/>
                <c:pt idx="0">
                  <c:v>450</c:v>
                </c:pt>
                <c:pt idx="1">
                  <c:v>510</c:v>
                </c:pt>
                <c:pt idx="2" formatCode="0.0">
                  <c:v>481.11111111111109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6-4050-856D-469C77BDC7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19799584"/>
        <c:axId val="419798272"/>
      </c:scatterChart>
      <c:valAx>
        <c:axId val="4197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9798272"/>
        <c:crosses val="autoZero"/>
        <c:crossBetween val="midCat"/>
      </c:valAx>
      <c:valAx>
        <c:axId val="4197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979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GDL, </a:t>
                    </a:r>
                    <a:fld id="{3CE3D77B-B460-4E4C-9AEF-0CF8E1CCBFC2}" type="XVALUE">
                      <a:rPr lang="en-US" baseline="0"/>
                      <a:pPr/>
                      <a:t>[VALOR DE X]</a:t>
                    </a:fld>
                    <a:r>
                      <a:rPr lang="en-US" baseline="0"/>
                      <a:t>, </a:t>
                    </a:r>
                    <a:fld id="{6D073DE3-1974-4859-92E3-5ADDEEC24460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644-47AD-AB8E-91FFF5241E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CDMX, </a:t>
                    </a:r>
                    <a:fld id="{61A5AD04-AF13-4F96-A79F-444D7B03BEBF}" type="XVALUE">
                      <a:rPr lang="en-US" baseline="0"/>
                      <a:pPr/>
                      <a:t>[VALOR DE X]</a:t>
                    </a:fld>
                    <a:r>
                      <a:rPr lang="en-US" baseline="0"/>
                      <a:t>, </a:t>
                    </a:r>
                    <a:fld id="{68F0D57F-2F8A-4055-8BA7-53194CE8EC2B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644-47AD-AB8E-91FFF5241E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Cancun, </a:t>
                    </a:r>
                    <a:fld id="{A61ECEC1-CF02-4565-B7B5-E84DFDB0616D}" type="XVALUE">
                      <a:rPr lang="en-US" baseline="0"/>
                      <a:pPr/>
                      <a:t>[VALOR DE X]</a:t>
                    </a:fld>
                    <a:r>
                      <a:rPr lang="en-US" baseline="0"/>
                      <a:t>, </a:t>
                    </a:r>
                    <a:fld id="{F6196465-EB49-46B4-BEF7-DEF17FE7B533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644-47AD-AB8E-91FFF5241E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Centroide Sur, </a:t>
                    </a:r>
                    <a:fld id="{D5659758-991E-4AB9-93C5-F06334C76055}" type="XVALUE">
                      <a:rPr lang="en-US" baseline="0"/>
                      <a:pPr/>
                      <a:t>[VALOR DE X]</a:t>
                    </a:fld>
                    <a:r>
                      <a:rPr lang="en-US" baseline="0"/>
                      <a:t>, </a:t>
                    </a:r>
                    <a:fld id="{8F13C217-B654-4455-ABB3-3200470D29A1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2644-47AD-AB8E-91FFF5241E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'Problema 2'!$J$42:$J$45</c:f>
              <c:numCache>
                <c:formatCode>General</c:formatCode>
                <c:ptCount val="4"/>
                <c:pt idx="0">
                  <c:v>50</c:v>
                </c:pt>
                <c:pt idx="1">
                  <c:v>230</c:v>
                </c:pt>
                <c:pt idx="2">
                  <c:v>480</c:v>
                </c:pt>
                <c:pt idx="3" formatCode="0.0">
                  <c:v>230.5</c:v>
                </c:pt>
              </c:numCache>
            </c:numRef>
          </c:xVal>
          <c:yVal>
            <c:numRef>
              <c:f>'Problema 2'!$K$42:$K$45</c:f>
              <c:numCache>
                <c:formatCode>General</c:formatCode>
                <c:ptCount val="4"/>
                <c:pt idx="0">
                  <c:v>200</c:v>
                </c:pt>
                <c:pt idx="1">
                  <c:v>190</c:v>
                </c:pt>
                <c:pt idx="2">
                  <c:v>150</c:v>
                </c:pt>
                <c:pt idx="3" formatCode="0.0">
                  <c:v>182.4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4-47AD-AB8E-91FFF5241E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96451992"/>
        <c:axId val="596457568"/>
      </c:scatterChart>
      <c:valAx>
        <c:axId val="59645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457568"/>
        <c:crosses val="autoZero"/>
        <c:crossBetween val="midCat"/>
      </c:valAx>
      <c:valAx>
        <c:axId val="5964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45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21</xdr:row>
      <xdr:rowOff>22860</xdr:rowOff>
    </xdr:from>
    <xdr:to>
      <xdr:col>3</xdr:col>
      <xdr:colOff>777240</xdr:colOff>
      <xdr:row>26</xdr:row>
      <xdr:rowOff>175260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FCCFFB-9CA1-4DE0-9EAE-49C164E08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0260" y="3863340"/>
          <a:ext cx="107442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91440</xdr:colOff>
      <xdr:row>21</xdr:row>
      <xdr:rowOff>121920</xdr:rowOff>
    </xdr:from>
    <xdr:to>
      <xdr:col>9</xdr:col>
      <xdr:colOff>746760</xdr:colOff>
      <xdr:row>26</xdr:row>
      <xdr:rowOff>91440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A3EE7A-E944-46F1-A921-3706904C4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1360" y="3962400"/>
          <a:ext cx="461772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76200</xdr:colOff>
      <xdr:row>4</xdr:row>
      <xdr:rowOff>156210</xdr:rowOff>
    </xdr:from>
    <xdr:to>
      <xdr:col>7</xdr:col>
      <xdr:colOff>685800</xdr:colOff>
      <xdr:row>19</xdr:row>
      <xdr:rowOff>156210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986D812-00C2-413A-BC32-0AFD3B231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601980</xdr:colOff>
      <xdr:row>27</xdr:row>
      <xdr:rowOff>179070</xdr:rowOff>
    </xdr:from>
    <xdr:to>
      <xdr:col>7</xdr:col>
      <xdr:colOff>419100</xdr:colOff>
      <xdr:row>42</xdr:row>
      <xdr:rowOff>179070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50D7461-508F-4FCE-BBE4-B2F52888F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B6151-27FF-4EA4-A638-9F9301259A5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645CF-F1DA-4EFD-95C5-51D8FAA8FA94}">
  <dimension ref="A1:K45"/>
  <sheetViews>
    <sheetView tabSelected="1" workbookViewId="0">
      <selection activeCell="P33" sqref="P33"/>
    </sheetView>
  </sheetViews>
  <sheetFormatPr baseColWidth="10" defaultRowHeight="14.4" x14ac:dyDescent="0.3"/>
  <sheetData>
    <row r="1" spans="1:10" x14ac:dyDescent="0.3">
      <c r="A1" s="43" t="s">
        <v>19</v>
      </c>
      <c r="B1" s="43"/>
      <c r="C1" s="43"/>
      <c r="D1" s="43"/>
      <c r="E1" s="43"/>
      <c r="F1" s="43"/>
    </row>
    <row r="2" spans="1:10" x14ac:dyDescent="0.3">
      <c r="A2" s="43"/>
      <c r="B2" s="43"/>
      <c r="C2" s="43"/>
      <c r="D2" s="43"/>
      <c r="E2" s="43"/>
      <c r="F2" s="43"/>
    </row>
    <row r="4" spans="1:10" x14ac:dyDescent="0.3">
      <c r="B4" s="1"/>
      <c r="C4" s="1"/>
      <c r="D4" s="1"/>
      <c r="E4" s="1"/>
      <c r="F4" s="1"/>
    </row>
    <row r="5" spans="1:10" x14ac:dyDescent="0.3">
      <c r="B5" s="1"/>
      <c r="C5" s="1"/>
      <c r="D5" s="1"/>
      <c r="E5" s="1"/>
      <c r="F5" s="1"/>
    </row>
    <row r="6" spans="1:10" x14ac:dyDescent="0.3">
      <c r="I6" t="s">
        <v>20</v>
      </c>
      <c r="J6" t="s">
        <v>21</v>
      </c>
    </row>
    <row r="8" spans="1:10" x14ac:dyDescent="0.3">
      <c r="I8" t="s">
        <v>22</v>
      </c>
      <c r="J8">
        <v>650</v>
      </c>
    </row>
    <row r="9" spans="1:10" x14ac:dyDescent="0.3">
      <c r="I9" t="s">
        <v>23</v>
      </c>
      <c r="J9">
        <v>700</v>
      </c>
    </row>
    <row r="18" spans="9:11" x14ac:dyDescent="0.3">
      <c r="I18" t="s">
        <v>24</v>
      </c>
      <c r="J18" s="55" t="s">
        <v>25</v>
      </c>
      <c r="K18" s="55" t="s">
        <v>26</v>
      </c>
    </row>
    <row r="19" spans="9:11" x14ac:dyDescent="0.3">
      <c r="I19" t="s">
        <v>22</v>
      </c>
      <c r="J19">
        <v>370</v>
      </c>
      <c r="K19">
        <v>450</v>
      </c>
    </row>
    <row r="20" spans="9:11" x14ac:dyDescent="0.3">
      <c r="I20" t="s">
        <v>23</v>
      </c>
      <c r="J20">
        <v>20</v>
      </c>
      <c r="K20">
        <v>510</v>
      </c>
    </row>
    <row r="21" spans="9:11" x14ac:dyDescent="0.3">
      <c r="I21" s="56" t="s">
        <v>27</v>
      </c>
      <c r="J21" s="57">
        <f>((J19*J8)+(J20*J9))/(J8+J9)</f>
        <v>188.5185185185185</v>
      </c>
      <c r="K21" s="57">
        <f>((K19*J8)+(K20*J9))/(J8+J9)</f>
        <v>481.11111111111109</v>
      </c>
    </row>
    <row r="29" spans="9:11" x14ac:dyDescent="0.3">
      <c r="I29" t="s">
        <v>20</v>
      </c>
      <c r="J29" t="s">
        <v>21</v>
      </c>
    </row>
    <row r="31" spans="9:11" x14ac:dyDescent="0.3">
      <c r="I31" t="s">
        <v>28</v>
      </c>
      <c r="J31">
        <v>800</v>
      </c>
    </row>
    <row r="32" spans="9:11" x14ac:dyDescent="0.3">
      <c r="I32" t="s">
        <v>29</v>
      </c>
      <c r="J32">
        <v>620</v>
      </c>
    </row>
    <row r="33" spans="9:11" x14ac:dyDescent="0.3">
      <c r="I33" t="s">
        <v>30</v>
      </c>
      <c r="J33">
        <v>580</v>
      </c>
    </row>
    <row r="41" spans="9:11" x14ac:dyDescent="0.3">
      <c r="I41" t="s">
        <v>24</v>
      </c>
      <c r="J41" s="55" t="s">
        <v>25</v>
      </c>
      <c r="K41" s="55" t="s">
        <v>26</v>
      </c>
    </row>
    <row r="42" spans="9:11" x14ac:dyDescent="0.3">
      <c r="I42" t="s">
        <v>31</v>
      </c>
      <c r="J42">
        <v>50</v>
      </c>
      <c r="K42">
        <v>200</v>
      </c>
    </row>
    <row r="43" spans="9:11" x14ac:dyDescent="0.3">
      <c r="I43" t="s">
        <v>29</v>
      </c>
      <c r="J43">
        <v>230</v>
      </c>
      <c r="K43">
        <v>190</v>
      </c>
    </row>
    <row r="44" spans="9:11" x14ac:dyDescent="0.3">
      <c r="I44" t="s">
        <v>30</v>
      </c>
      <c r="J44">
        <v>480</v>
      </c>
      <c r="K44">
        <v>150</v>
      </c>
    </row>
    <row r="45" spans="9:11" x14ac:dyDescent="0.3">
      <c r="I45" s="56" t="s">
        <v>27</v>
      </c>
      <c r="J45" s="57">
        <f>((J42*J31)+(J43*J32)+(J44*J33))/(J31+J32+J33)</f>
        <v>230.5</v>
      </c>
      <c r="K45" s="57">
        <f>((K42*J31)+(K43*J32)+(K44*J33))/(J31+J32+J33)</f>
        <v>182.4</v>
      </c>
    </row>
  </sheetData>
  <mergeCells count="1">
    <mergeCell ref="A1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EFAE-0B3B-43C4-9AB4-98CD5E0F8398}">
  <dimension ref="A1:H31"/>
  <sheetViews>
    <sheetView topLeftCell="A16" workbookViewId="0">
      <selection activeCell="I12" sqref="I12"/>
    </sheetView>
  </sheetViews>
  <sheetFormatPr baseColWidth="10" defaultRowHeight="14.4" x14ac:dyDescent="0.3"/>
  <cols>
    <col min="6" max="6" width="13.44140625" bestFit="1" customWidth="1"/>
  </cols>
  <sheetData>
    <row r="1" spans="1:8" ht="15.6" thickTop="1" thickBot="1" x14ac:dyDescent="0.35">
      <c r="A1" s="7" t="s">
        <v>0</v>
      </c>
      <c r="B1" s="5"/>
      <c r="C1" s="6"/>
      <c r="D1" s="2" t="s">
        <v>1</v>
      </c>
      <c r="E1" s="3"/>
      <c r="F1" s="3"/>
      <c r="G1" s="3"/>
      <c r="H1" s="43" t="s">
        <v>18</v>
      </c>
    </row>
    <row r="2" spans="1:8" ht="15.6" thickTop="1" thickBot="1" x14ac:dyDescent="0.35">
      <c r="A2" s="2"/>
      <c r="B2" s="3"/>
      <c r="C2" s="4"/>
      <c r="D2" s="8" t="s">
        <v>2</v>
      </c>
      <c r="E2" s="9" t="s">
        <v>3</v>
      </c>
      <c r="F2" s="10" t="s">
        <v>4</v>
      </c>
      <c r="G2" s="10" t="s">
        <v>5</v>
      </c>
      <c r="H2" s="43"/>
    </row>
    <row r="3" spans="1:8" ht="15" thickTop="1" x14ac:dyDescent="0.3">
      <c r="A3" s="11" t="s">
        <v>7</v>
      </c>
      <c r="B3" s="12"/>
      <c r="C3" s="13"/>
      <c r="D3" s="20">
        <v>80</v>
      </c>
      <c r="E3" s="20">
        <v>70</v>
      </c>
      <c r="F3" s="20">
        <v>80</v>
      </c>
      <c r="G3" s="21">
        <v>50</v>
      </c>
      <c r="H3" s="43"/>
    </row>
    <row r="4" spans="1:8" x14ac:dyDescent="0.3">
      <c r="A4" s="14"/>
      <c r="B4" s="15"/>
      <c r="C4" s="16"/>
      <c r="D4" s="22"/>
      <c r="E4" s="22"/>
      <c r="F4" s="22"/>
      <c r="G4" s="23"/>
      <c r="H4" s="43"/>
    </row>
    <row r="5" spans="1:8" ht="15" thickBot="1" x14ac:dyDescent="0.35">
      <c r="A5" s="17"/>
      <c r="B5" s="18"/>
      <c r="C5" s="19"/>
      <c r="D5" s="24"/>
      <c r="E5" s="24"/>
      <c r="F5" s="24"/>
      <c r="G5" s="25"/>
      <c r="H5" s="43"/>
    </row>
    <row r="6" spans="1:8" ht="15" thickTop="1" x14ac:dyDescent="0.3">
      <c r="A6" s="12" t="s">
        <v>8</v>
      </c>
      <c r="B6" s="12"/>
      <c r="C6" s="13"/>
      <c r="D6" s="26">
        <v>80</v>
      </c>
      <c r="E6" s="26">
        <v>90</v>
      </c>
      <c r="F6" s="26">
        <v>60</v>
      </c>
      <c r="G6" s="27">
        <v>60</v>
      </c>
      <c r="H6" s="43"/>
    </row>
    <row r="7" spans="1:8" ht="15" thickBot="1" x14ac:dyDescent="0.35">
      <c r="A7" s="18"/>
      <c r="B7" s="18"/>
      <c r="C7" s="19"/>
      <c r="D7" s="28"/>
      <c r="E7" s="28"/>
      <c r="F7" s="28"/>
      <c r="G7" s="29"/>
      <c r="H7" s="43"/>
    </row>
    <row r="8" spans="1:8" ht="15" thickTop="1" x14ac:dyDescent="0.3">
      <c r="A8" s="11" t="s">
        <v>9</v>
      </c>
      <c r="B8" s="12"/>
      <c r="C8" s="13"/>
      <c r="D8" s="20">
        <v>40</v>
      </c>
      <c r="E8" s="20">
        <v>60</v>
      </c>
      <c r="F8" s="20">
        <v>60</v>
      </c>
      <c r="G8" s="21">
        <v>65</v>
      </c>
      <c r="H8" s="43"/>
    </row>
    <row r="9" spans="1:8" x14ac:dyDescent="0.3">
      <c r="A9" s="14"/>
      <c r="B9" s="15"/>
      <c r="C9" s="16"/>
      <c r="D9" s="22"/>
      <c r="E9" s="22"/>
      <c r="F9" s="22"/>
      <c r="G9" s="23"/>
      <c r="H9" s="43"/>
    </row>
    <row r="10" spans="1:8" x14ac:dyDescent="0.3">
      <c r="A10" s="14"/>
      <c r="B10" s="15"/>
      <c r="C10" s="16"/>
      <c r="D10" s="22"/>
      <c r="E10" s="22"/>
      <c r="F10" s="22"/>
      <c r="G10" s="23"/>
      <c r="H10" s="43"/>
    </row>
    <row r="11" spans="1:8" ht="15" thickBot="1" x14ac:dyDescent="0.35">
      <c r="A11" s="17"/>
      <c r="B11" s="18"/>
      <c r="C11" s="19"/>
      <c r="D11" s="24"/>
      <c r="E11" s="24"/>
      <c r="F11" s="24"/>
      <c r="G11" s="25"/>
      <c r="H11" s="43"/>
    </row>
    <row r="12" spans="1:8" ht="15.6" thickTop="1" thickBot="1" x14ac:dyDescent="0.35">
      <c r="A12" s="30" t="s">
        <v>10</v>
      </c>
      <c r="B12" s="30"/>
      <c r="C12" s="31"/>
      <c r="D12" s="32">
        <v>30</v>
      </c>
      <c r="E12" s="32">
        <v>35</v>
      </c>
      <c r="F12" s="32">
        <v>70</v>
      </c>
      <c r="G12" s="33">
        <v>80</v>
      </c>
      <c r="H12" s="43"/>
    </row>
    <row r="13" spans="1:8" ht="15" thickTop="1" x14ac:dyDescent="0.3">
      <c r="A13" s="11" t="s">
        <v>11</v>
      </c>
      <c r="B13" s="12"/>
      <c r="C13" s="13"/>
      <c r="D13" s="20">
        <v>80</v>
      </c>
      <c r="E13" s="20">
        <v>85</v>
      </c>
      <c r="F13" s="20">
        <v>60</v>
      </c>
      <c r="G13" s="21">
        <v>65</v>
      </c>
      <c r="H13" s="43"/>
    </row>
    <row r="14" spans="1:8" x14ac:dyDescent="0.3">
      <c r="A14" s="14"/>
      <c r="B14" s="15"/>
      <c r="C14" s="16"/>
      <c r="D14" s="22"/>
      <c r="E14" s="22"/>
      <c r="F14" s="22"/>
      <c r="G14" s="23"/>
      <c r="H14" s="43"/>
    </row>
    <row r="15" spans="1:8" ht="15" thickBot="1" x14ac:dyDescent="0.35">
      <c r="A15" s="17"/>
      <c r="B15" s="18"/>
      <c r="C15" s="19"/>
      <c r="D15" s="24"/>
      <c r="E15" s="24"/>
      <c r="F15" s="24"/>
      <c r="G15" s="25"/>
      <c r="H15" s="43"/>
    </row>
    <row r="16" spans="1:8" ht="15" thickTop="1" x14ac:dyDescent="0.3">
      <c r="A16" s="34" t="s">
        <v>12</v>
      </c>
      <c r="B16" s="34"/>
      <c r="C16" s="35"/>
      <c r="D16" s="26">
        <v>50</v>
      </c>
      <c r="E16" s="26">
        <v>40</v>
      </c>
      <c r="F16" s="26">
        <v>55</v>
      </c>
      <c r="G16" s="27">
        <v>55</v>
      </c>
      <c r="H16" s="43"/>
    </row>
    <row r="17" spans="1:8" x14ac:dyDescent="0.3">
      <c r="A17" s="15"/>
      <c r="B17" s="15"/>
      <c r="C17" s="36"/>
      <c r="D17" s="22"/>
      <c r="E17" s="22"/>
      <c r="F17" s="22"/>
      <c r="G17" s="23"/>
      <c r="H17" s="43"/>
    </row>
    <row r="18" spans="1:8" ht="15" thickBot="1" x14ac:dyDescent="0.35">
      <c r="A18" s="37"/>
      <c r="B18" s="37"/>
      <c r="C18" s="38"/>
      <c r="D18" s="28"/>
      <c r="E18" s="28"/>
      <c r="F18" s="28"/>
      <c r="G18" s="29"/>
      <c r="H18" s="43"/>
    </row>
    <row r="19" spans="1:8" ht="15" thickTop="1" x14ac:dyDescent="0.3">
      <c r="A19" s="11" t="s">
        <v>13</v>
      </c>
      <c r="B19" s="12"/>
      <c r="C19" s="39"/>
      <c r="D19" s="20">
        <v>10</v>
      </c>
      <c r="E19" s="20">
        <v>30</v>
      </c>
      <c r="F19" s="20">
        <v>55</v>
      </c>
      <c r="G19" s="21">
        <v>55</v>
      </c>
      <c r="H19" s="43"/>
    </row>
    <row r="20" spans="1:8" ht="15" thickBot="1" x14ac:dyDescent="0.35">
      <c r="A20" s="17"/>
      <c r="B20" s="18"/>
      <c r="C20" s="40"/>
      <c r="D20" s="24"/>
      <c r="E20" s="24"/>
      <c r="F20" s="24"/>
      <c r="G20" s="25"/>
      <c r="H20" s="43"/>
    </row>
    <row r="21" spans="1:8" ht="15" thickTop="1" x14ac:dyDescent="0.3">
      <c r="A21" s="11" t="s">
        <v>14</v>
      </c>
      <c r="B21" s="12"/>
      <c r="C21" s="13"/>
      <c r="D21" s="26">
        <v>20</v>
      </c>
      <c r="E21" s="26">
        <v>20</v>
      </c>
      <c r="F21" s="26">
        <v>25</v>
      </c>
      <c r="G21" s="27">
        <v>20</v>
      </c>
      <c r="H21" s="43"/>
    </row>
    <row r="22" spans="1:8" ht="15" thickBot="1" x14ac:dyDescent="0.35">
      <c r="A22" s="17"/>
      <c r="B22" s="18"/>
      <c r="C22" s="19"/>
      <c r="D22" s="24"/>
      <c r="E22" s="24"/>
      <c r="F22" s="24"/>
      <c r="G22" s="25"/>
      <c r="H22" s="43"/>
    </row>
    <row r="23" spans="1:8" ht="15" thickTop="1" x14ac:dyDescent="0.3">
      <c r="A23" s="11" t="s">
        <v>15</v>
      </c>
      <c r="B23" s="12"/>
      <c r="C23" s="39"/>
      <c r="D23" s="20">
        <v>30</v>
      </c>
      <c r="E23" s="20">
        <v>40</v>
      </c>
      <c r="F23" s="20">
        <v>50</v>
      </c>
      <c r="G23" s="21">
        <v>45</v>
      </c>
      <c r="H23" s="43"/>
    </row>
    <row r="24" spans="1:8" x14ac:dyDescent="0.3">
      <c r="A24" s="14"/>
      <c r="B24" s="15"/>
      <c r="C24" s="36"/>
      <c r="D24" s="22"/>
      <c r="E24" s="22"/>
      <c r="F24" s="22"/>
      <c r="G24" s="23"/>
      <c r="H24" s="43"/>
    </row>
    <row r="25" spans="1:8" ht="15" thickBot="1" x14ac:dyDescent="0.35">
      <c r="A25" s="17"/>
      <c r="B25" s="18"/>
      <c r="C25" s="40"/>
      <c r="D25" s="24"/>
      <c r="E25" s="24"/>
      <c r="F25" s="24"/>
      <c r="G25" s="25"/>
      <c r="H25" s="43"/>
    </row>
    <row r="26" spans="1:8" ht="15" thickTop="1" x14ac:dyDescent="0.3">
      <c r="A26" s="11" t="s">
        <v>16</v>
      </c>
      <c r="B26" s="12"/>
      <c r="C26" s="13"/>
      <c r="D26" s="20">
        <v>80</v>
      </c>
      <c r="E26" s="20">
        <v>85</v>
      </c>
      <c r="F26" s="20">
        <v>60</v>
      </c>
      <c r="G26" s="21">
        <v>70</v>
      </c>
      <c r="H26" s="43"/>
    </row>
    <row r="27" spans="1:8" ht="15" thickBot="1" x14ac:dyDescent="0.35">
      <c r="A27" s="17"/>
      <c r="B27" s="18"/>
      <c r="C27" s="19"/>
      <c r="D27" s="24"/>
      <c r="E27" s="24"/>
      <c r="F27" s="24"/>
      <c r="G27" s="25"/>
      <c r="H27" s="43"/>
    </row>
    <row r="28" spans="1:8" ht="15" thickTop="1" x14ac:dyDescent="0.3">
      <c r="A28" s="49" t="s">
        <v>17</v>
      </c>
      <c r="B28" s="42"/>
      <c r="C28" s="44"/>
      <c r="D28" s="51">
        <v>90</v>
      </c>
      <c r="E28" s="51">
        <v>90</v>
      </c>
      <c r="F28" s="51">
        <v>60</v>
      </c>
      <c r="G28" s="44">
        <v>40</v>
      </c>
      <c r="H28" s="43"/>
    </row>
    <row r="29" spans="1:8" ht="15" thickBot="1" x14ac:dyDescent="0.35">
      <c r="A29" s="50"/>
      <c r="B29" s="45"/>
      <c r="C29" s="46"/>
      <c r="D29" s="52"/>
      <c r="E29" s="52"/>
      <c r="F29" s="52"/>
      <c r="G29" s="46"/>
      <c r="H29" s="43"/>
    </row>
    <row r="30" spans="1:8" ht="15.6" thickTop="1" thickBot="1" x14ac:dyDescent="0.35">
      <c r="A30" s="53" t="s">
        <v>6</v>
      </c>
      <c r="B30" s="47"/>
      <c r="C30" s="48"/>
      <c r="D30" s="41">
        <f>SUM(D3:D29)</f>
        <v>590</v>
      </c>
      <c r="E30" s="54">
        <f t="shared" ref="E30:G30" si="0">SUM(E3:E29)</f>
        <v>645</v>
      </c>
      <c r="F30" s="41">
        <f t="shared" si="0"/>
        <v>635</v>
      </c>
      <c r="G30" s="41">
        <f t="shared" si="0"/>
        <v>605</v>
      </c>
      <c r="H30" s="43"/>
    </row>
    <row r="31" spans="1:8" ht="15" thickTop="1" x14ac:dyDescent="0.3"/>
  </sheetData>
  <mergeCells count="55">
    <mergeCell ref="H1:H30"/>
    <mergeCell ref="G23:G25"/>
    <mergeCell ref="G26:G27"/>
    <mergeCell ref="A28:C29"/>
    <mergeCell ref="D28:D29"/>
    <mergeCell ref="E28:E29"/>
    <mergeCell ref="F28:F29"/>
    <mergeCell ref="G28:G29"/>
    <mergeCell ref="G6:G7"/>
    <mergeCell ref="G8:G11"/>
    <mergeCell ref="G13:G15"/>
    <mergeCell ref="G16:G18"/>
    <mergeCell ref="G19:G20"/>
    <mergeCell ref="G21:G22"/>
    <mergeCell ref="F13:F15"/>
    <mergeCell ref="F16:F18"/>
    <mergeCell ref="F19:F20"/>
    <mergeCell ref="F21:F22"/>
    <mergeCell ref="F23:F25"/>
    <mergeCell ref="F26:F27"/>
    <mergeCell ref="D26:D27"/>
    <mergeCell ref="E3:E5"/>
    <mergeCell ref="E8:E11"/>
    <mergeCell ref="E6:E7"/>
    <mergeCell ref="E13:E15"/>
    <mergeCell ref="E16:E18"/>
    <mergeCell ref="E19:E20"/>
    <mergeCell ref="E21:E22"/>
    <mergeCell ref="E23:E25"/>
    <mergeCell ref="E26:E27"/>
    <mergeCell ref="A30:C30"/>
    <mergeCell ref="D1:G1"/>
    <mergeCell ref="D3:D5"/>
    <mergeCell ref="D6:D7"/>
    <mergeCell ref="D8:D11"/>
    <mergeCell ref="D13:D15"/>
    <mergeCell ref="D16:D18"/>
    <mergeCell ref="D19:D20"/>
    <mergeCell ref="D21:D22"/>
    <mergeCell ref="D23:D25"/>
    <mergeCell ref="A13:C15"/>
    <mergeCell ref="A16:C18"/>
    <mergeCell ref="A19:C20"/>
    <mergeCell ref="A21:C22"/>
    <mergeCell ref="A23:C25"/>
    <mergeCell ref="A26:C27"/>
    <mergeCell ref="A1:C2"/>
    <mergeCell ref="A3:C5"/>
    <mergeCell ref="A6:C7"/>
    <mergeCell ref="A8:C11"/>
    <mergeCell ref="A12:C12"/>
    <mergeCell ref="F3:F5"/>
    <mergeCell ref="F6:F7"/>
    <mergeCell ref="F8:F11"/>
    <mergeCell ref="G3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 1</vt:lpstr>
      <vt:lpstr>Problema 2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Cayeros</dc:creator>
  <cp:lastModifiedBy>Luis Fernando Cayeros</cp:lastModifiedBy>
  <dcterms:created xsi:type="dcterms:W3CDTF">2021-09-12T20:53:40Z</dcterms:created>
  <dcterms:modified xsi:type="dcterms:W3CDTF">2021-09-12T22:42:13Z</dcterms:modified>
</cp:coreProperties>
</file>