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"/>
    </mc:Choice>
  </mc:AlternateContent>
  <xr:revisionPtr revIDLastSave="291" documentId="13_ncr:1_{97554006-9D3A-471B-A3D4-DBD9F897A1F2}" xr6:coauthVersionLast="47" xr6:coauthVersionMax="47" xr10:uidLastSave="{FE4F7F09-FE9B-4125-96EF-7BCB262F4DE4}"/>
  <bookViews>
    <workbookView xWindow="2740" yWindow="1350" windowWidth="19200" windowHeight="11250" firstSheet="4" activeTab="7" xr2:uid="{00000000-000D-0000-FFFF-FFFF00000000}"/>
  </bookViews>
  <sheets>
    <sheet name="第一期企业缴税汇总表" sheetId="1" r:id="rId1"/>
    <sheet name="第一期企业漏缴税款情况" sheetId="2" r:id="rId2"/>
    <sheet name="第二期企业缴税汇总表" sheetId="3" r:id="rId3"/>
    <sheet name="第二期企业漏缴税款情况" sheetId="4" r:id="rId4"/>
    <sheet name="第三期企业缴税汇总表" sheetId="5" r:id="rId5"/>
    <sheet name="第三期企业漏缴税款情况" sheetId="6" r:id="rId6"/>
    <sheet name="第四期企业缴税汇总表" sheetId="7" r:id="rId7"/>
    <sheet name="第四期企业漏缴税款情况" sheetId="8" r:id="rId8"/>
    <sheet name="第五期企业缴税汇总表" sheetId="9" r:id="rId9"/>
    <sheet name="第五期企业漏缴税款情况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6" l="1"/>
  <c r="J36" i="6"/>
  <c r="J34" i="6"/>
  <c r="J33" i="6"/>
  <c r="J28" i="6"/>
  <c r="J26" i="6"/>
  <c r="J25" i="6"/>
  <c r="J20" i="6"/>
  <c r="J16" i="6"/>
  <c r="J7" i="6"/>
  <c r="S36" i="10"/>
  <c r="L36" i="10" s="1"/>
  <c r="S35" i="10"/>
  <c r="L35" i="10" s="1"/>
  <c r="S20" i="10"/>
  <c r="L20" i="10" s="1"/>
  <c r="S4" i="10"/>
  <c r="L4" i="10" s="1"/>
  <c r="S41" i="10"/>
  <c r="L41" i="10" s="1"/>
  <c r="S26" i="10"/>
  <c r="L26" i="10" s="1"/>
  <c r="S16" i="10"/>
  <c r="L16" i="10" s="1"/>
  <c r="S7" i="10"/>
  <c r="L7" i="10" s="1"/>
  <c r="K40" i="10"/>
  <c r="J38" i="10"/>
  <c r="K36" i="10"/>
  <c r="K34" i="10"/>
  <c r="J34" i="10"/>
  <c r="K32" i="10"/>
  <c r="J30" i="10"/>
  <c r="K28" i="10"/>
  <c r="K26" i="10"/>
  <c r="J26" i="10"/>
  <c r="K24" i="10"/>
  <c r="J22" i="10"/>
  <c r="K20" i="10"/>
  <c r="K16" i="10"/>
  <c r="J16" i="10"/>
  <c r="K14" i="10"/>
  <c r="J10" i="10"/>
  <c r="K8" i="10"/>
  <c r="K4" i="10"/>
  <c r="J4" i="10"/>
  <c r="J3" i="10"/>
  <c r="J5" i="10" s="1"/>
  <c r="K21" i="2"/>
  <c r="J20" i="2"/>
  <c r="J21" i="2"/>
  <c r="J34" i="2"/>
  <c r="J35" i="2"/>
  <c r="J36" i="2"/>
  <c r="J37" i="2"/>
  <c r="J7" i="2"/>
  <c r="I17" i="2"/>
  <c r="I11" i="2"/>
  <c r="I5" i="2"/>
  <c r="H42" i="2"/>
  <c r="I42" i="2"/>
  <c r="H42" i="4"/>
  <c r="I42" i="6"/>
  <c r="H42" i="8"/>
  <c r="I42" i="10"/>
  <c r="G41" i="10"/>
  <c r="R41" i="10" s="1"/>
  <c r="G40" i="10"/>
  <c r="R40" i="10" s="1"/>
  <c r="S40" i="10" s="1"/>
  <c r="L40" i="10" s="1"/>
  <c r="G39" i="10"/>
  <c r="R39" i="10" s="1"/>
  <c r="S39" i="10" s="1"/>
  <c r="L39" i="10" s="1"/>
  <c r="G38" i="10"/>
  <c r="R38" i="10" s="1"/>
  <c r="S38" i="10" s="1"/>
  <c r="L38" i="10" s="1"/>
  <c r="G37" i="10"/>
  <c r="R37" i="10" s="1"/>
  <c r="S37" i="10" s="1"/>
  <c r="L37" i="10" s="1"/>
  <c r="G36" i="10"/>
  <c r="R36" i="10" s="1"/>
  <c r="G35" i="10"/>
  <c r="R35" i="10" s="1"/>
  <c r="G34" i="10"/>
  <c r="R34" i="10" s="1"/>
  <c r="S34" i="10" s="1"/>
  <c r="L34" i="10" s="1"/>
  <c r="G33" i="10"/>
  <c r="R33" i="10" s="1"/>
  <c r="S33" i="10" s="1"/>
  <c r="L33" i="10" s="1"/>
  <c r="G32" i="10"/>
  <c r="R32" i="10" s="1"/>
  <c r="S32" i="10" s="1"/>
  <c r="L32" i="10" s="1"/>
  <c r="G31" i="10"/>
  <c r="R31" i="10" s="1"/>
  <c r="S31" i="10" s="1"/>
  <c r="L31" i="10" s="1"/>
  <c r="G30" i="10"/>
  <c r="R30" i="10" s="1"/>
  <c r="S30" i="10" s="1"/>
  <c r="L30" i="10" s="1"/>
  <c r="G29" i="10"/>
  <c r="R29" i="10" s="1"/>
  <c r="S29" i="10" s="1"/>
  <c r="L29" i="10" s="1"/>
  <c r="G28" i="10"/>
  <c r="R28" i="10" s="1"/>
  <c r="S28" i="10" s="1"/>
  <c r="L28" i="10" s="1"/>
  <c r="G27" i="10"/>
  <c r="R27" i="10" s="1"/>
  <c r="S27" i="10" s="1"/>
  <c r="L27" i="10" s="1"/>
  <c r="G26" i="10"/>
  <c r="R26" i="10" s="1"/>
  <c r="G25" i="10"/>
  <c r="R25" i="10" s="1"/>
  <c r="S25" i="10" s="1"/>
  <c r="L25" i="10" s="1"/>
  <c r="G24" i="10"/>
  <c r="R24" i="10" s="1"/>
  <c r="S24" i="10" s="1"/>
  <c r="L24" i="10" s="1"/>
  <c r="G23" i="10"/>
  <c r="R23" i="10" s="1"/>
  <c r="S23" i="10" s="1"/>
  <c r="L23" i="10" s="1"/>
  <c r="G22" i="10"/>
  <c r="R22" i="10" s="1"/>
  <c r="S22" i="10" s="1"/>
  <c r="L22" i="10" s="1"/>
  <c r="G21" i="10"/>
  <c r="R21" i="10" s="1"/>
  <c r="S21" i="10" s="1"/>
  <c r="L21" i="10" s="1"/>
  <c r="G20" i="10"/>
  <c r="R20" i="10" s="1"/>
  <c r="G19" i="10"/>
  <c r="J19" i="10" s="1"/>
  <c r="G16" i="10"/>
  <c r="R16" i="10" s="1"/>
  <c r="G15" i="10"/>
  <c r="R15" i="10" s="1"/>
  <c r="S15" i="10" s="1"/>
  <c r="L15" i="10" s="1"/>
  <c r="G14" i="10"/>
  <c r="R14" i="10" s="1"/>
  <c r="S14" i="10" s="1"/>
  <c r="L14" i="10" s="1"/>
  <c r="G13" i="10"/>
  <c r="G10" i="10"/>
  <c r="R10" i="10" s="1"/>
  <c r="S10" i="10" s="1"/>
  <c r="L10" i="10" s="1"/>
  <c r="G9" i="10"/>
  <c r="R9" i="10" s="1"/>
  <c r="S9" i="10" s="1"/>
  <c r="L9" i="10" s="1"/>
  <c r="G8" i="10"/>
  <c r="R8" i="10" s="1"/>
  <c r="S8" i="10" s="1"/>
  <c r="L8" i="10" s="1"/>
  <c r="G7" i="10"/>
  <c r="R7" i="10" s="1"/>
  <c r="G4" i="10"/>
  <c r="R4" i="10" s="1"/>
  <c r="G3" i="10"/>
  <c r="R3" i="10" s="1"/>
  <c r="S3" i="10" s="1"/>
  <c r="L3" i="10" s="1"/>
  <c r="L5" i="10" s="1"/>
  <c r="G41" i="6"/>
  <c r="K41" i="6" s="1"/>
  <c r="G40" i="6"/>
  <c r="K40" i="6" s="1"/>
  <c r="G39" i="6"/>
  <c r="K39" i="6" s="1"/>
  <c r="G38" i="6"/>
  <c r="K38" i="6" s="1"/>
  <c r="G37" i="6"/>
  <c r="K37" i="6" s="1"/>
  <c r="G36" i="6"/>
  <c r="G35" i="6"/>
  <c r="J35" i="6" s="1"/>
  <c r="G34" i="6"/>
  <c r="K34" i="6" s="1"/>
  <c r="G33" i="6"/>
  <c r="K33" i="6" s="1"/>
  <c r="G32" i="6"/>
  <c r="J32" i="6" s="1"/>
  <c r="G31" i="6"/>
  <c r="K31" i="6" s="1"/>
  <c r="G30" i="6"/>
  <c r="K30" i="6" s="1"/>
  <c r="G29" i="6"/>
  <c r="K29" i="6" s="1"/>
  <c r="G28" i="6"/>
  <c r="G27" i="6"/>
  <c r="J27" i="6" s="1"/>
  <c r="G26" i="6"/>
  <c r="G25" i="6"/>
  <c r="K25" i="6" s="1"/>
  <c r="G24" i="6"/>
  <c r="J24" i="6" s="1"/>
  <c r="G23" i="6"/>
  <c r="K23" i="6" s="1"/>
  <c r="G22" i="6"/>
  <c r="J22" i="6" s="1"/>
  <c r="G21" i="6"/>
  <c r="J21" i="6" s="1"/>
  <c r="G20" i="6"/>
  <c r="G19" i="6"/>
  <c r="J19" i="6" s="1"/>
  <c r="G16" i="6"/>
  <c r="G15" i="6"/>
  <c r="K15" i="6" s="1"/>
  <c r="G14" i="6"/>
  <c r="K14" i="6" s="1"/>
  <c r="G13" i="6"/>
  <c r="K13" i="6" s="1"/>
  <c r="G10" i="6"/>
  <c r="K10" i="6" s="1"/>
  <c r="G9" i="6"/>
  <c r="K9" i="6" s="1"/>
  <c r="G8" i="6"/>
  <c r="J8" i="6" s="1"/>
  <c r="G7" i="6"/>
  <c r="G4" i="6"/>
  <c r="J4" i="6" s="1"/>
  <c r="G3" i="6"/>
  <c r="K3" i="6" s="1"/>
  <c r="G20" i="2"/>
  <c r="G21" i="2"/>
  <c r="G22" i="2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K29" i="2" s="1"/>
  <c r="G30" i="2"/>
  <c r="K30" i="2" s="1"/>
  <c r="G31" i="2"/>
  <c r="J31" i="2" s="1"/>
  <c r="G32" i="2"/>
  <c r="J32" i="2" s="1"/>
  <c r="G33" i="2"/>
  <c r="J33" i="2" s="1"/>
  <c r="G34" i="2"/>
  <c r="G35" i="2"/>
  <c r="G36" i="2"/>
  <c r="G37" i="2"/>
  <c r="K37" i="2" s="1"/>
  <c r="G38" i="2"/>
  <c r="G39" i="2"/>
  <c r="J39" i="2" s="1"/>
  <c r="G40" i="2"/>
  <c r="J40" i="2" s="1"/>
  <c r="G41" i="2"/>
  <c r="J41" i="2" s="1"/>
  <c r="G19" i="2"/>
  <c r="J19" i="2" s="1"/>
  <c r="G14" i="2"/>
  <c r="J14" i="2" s="1"/>
  <c r="G15" i="2"/>
  <c r="J15" i="2" s="1"/>
  <c r="G16" i="2"/>
  <c r="J16" i="2" s="1"/>
  <c r="G13" i="2"/>
  <c r="G8" i="2"/>
  <c r="J8" i="2" s="1"/>
  <c r="G9" i="2"/>
  <c r="J9" i="2" s="1"/>
  <c r="G10" i="2"/>
  <c r="J10" i="2" s="1"/>
  <c r="G7" i="2"/>
  <c r="G4" i="2"/>
  <c r="K4" i="2" s="1"/>
  <c r="G3" i="2"/>
  <c r="J3" i="2" s="1"/>
  <c r="D5" i="10"/>
  <c r="E5" i="10"/>
  <c r="F5" i="10"/>
  <c r="D11" i="10"/>
  <c r="E11" i="10"/>
  <c r="F11" i="10"/>
  <c r="D17" i="10"/>
  <c r="E17" i="10"/>
  <c r="F17" i="10"/>
  <c r="D5" i="8"/>
  <c r="E5" i="8"/>
  <c r="F5" i="8"/>
  <c r="D11" i="8"/>
  <c r="E11" i="8"/>
  <c r="F11" i="8"/>
  <c r="D17" i="8"/>
  <c r="E17" i="8"/>
  <c r="F17" i="8"/>
  <c r="D5" i="6"/>
  <c r="E5" i="6"/>
  <c r="F5" i="6"/>
  <c r="D11" i="6"/>
  <c r="E11" i="6"/>
  <c r="F11" i="6"/>
  <c r="D17" i="6"/>
  <c r="E17" i="6"/>
  <c r="F17" i="6"/>
  <c r="D5" i="4"/>
  <c r="E5" i="4"/>
  <c r="F5" i="4"/>
  <c r="D11" i="4"/>
  <c r="E11" i="4"/>
  <c r="F11" i="4"/>
  <c r="D17" i="4"/>
  <c r="E17" i="4"/>
  <c r="F17" i="4"/>
  <c r="D17" i="2"/>
  <c r="E17" i="2"/>
  <c r="F17" i="2"/>
  <c r="D11" i="2"/>
  <c r="E11" i="2"/>
  <c r="F11" i="2"/>
  <c r="D5" i="2"/>
  <c r="E5" i="2"/>
  <c r="F5" i="2"/>
  <c r="Q42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N42" i="10"/>
  <c r="M42" i="10"/>
  <c r="H42" i="10"/>
  <c r="F42" i="10"/>
  <c r="E42" i="10"/>
  <c r="D42" i="10"/>
  <c r="Q17" i="10"/>
  <c r="P13" i="10"/>
  <c r="P14" i="10"/>
  <c r="P15" i="10"/>
  <c r="P16" i="10"/>
  <c r="N17" i="10"/>
  <c r="M17" i="10"/>
  <c r="Q11" i="10"/>
  <c r="P7" i="10"/>
  <c r="P8" i="10"/>
  <c r="P9" i="10"/>
  <c r="P11" i="10" s="1"/>
  <c r="P10" i="10"/>
  <c r="M11" i="10"/>
  <c r="Q5" i="10"/>
  <c r="P3" i="10"/>
  <c r="P4" i="10"/>
  <c r="P5" i="10"/>
  <c r="N5" i="10"/>
  <c r="M5" i="10"/>
  <c r="Q42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N42" i="8"/>
  <c r="M42" i="8"/>
  <c r="F42" i="8"/>
  <c r="E42" i="8"/>
  <c r="D42" i="8"/>
  <c r="Q17" i="8"/>
  <c r="P13" i="8"/>
  <c r="P14" i="8"/>
  <c r="P15" i="8"/>
  <c r="P16" i="8"/>
  <c r="N17" i="8"/>
  <c r="M17" i="8"/>
  <c r="Q11" i="8"/>
  <c r="P7" i="8"/>
  <c r="P8" i="8"/>
  <c r="P9" i="8"/>
  <c r="P10" i="8"/>
  <c r="P11" i="8"/>
  <c r="M11" i="8"/>
  <c r="Q5" i="8"/>
  <c r="P3" i="8"/>
  <c r="P4" i="8"/>
  <c r="P5" i="8" s="1"/>
  <c r="N5" i="8"/>
  <c r="M5" i="8"/>
  <c r="Q42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N42" i="6"/>
  <c r="M42" i="6"/>
  <c r="H42" i="6"/>
  <c r="F42" i="6"/>
  <c r="E42" i="6"/>
  <c r="D42" i="6"/>
  <c r="P13" i="6"/>
  <c r="P14" i="6"/>
  <c r="P15" i="6"/>
  <c r="P16" i="6"/>
  <c r="N17" i="6"/>
  <c r="M17" i="6"/>
  <c r="P7" i="6"/>
  <c r="P11" i="6" s="1"/>
  <c r="P8" i="6"/>
  <c r="P9" i="6"/>
  <c r="P10" i="6"/>
  <c r="M11" i="6"/>
  <c r="P3" i="6"/>
  <c r="P5" i="6" s="1"/>
  <c r="P4" i="6"/>
  <c r="N5" i="6"/>
  <c r="M5" i="6"/>
  <c r="Q42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N42" i="4"/>
  <c r="M42" i="4"/>
  <c r="F42" i="4"/>
  <c r="E42" i="4"/>
  <c r="D42" i="4"/>
  <c r="P13" i="4"/>
  <c r="P14" i="4"/>
  <c r="P15" i="4"/>
  <c r="P16" i="4"/>
  <c r="P17" i="4"/>
  <c r="N17" i="4"/>
  <c r="M17" i="4"/>
  <c r="P7" i="4"/>
  <c r="P8" i="4"/>
  <c r="P9" i="4"/>
  <c r="P10" i="4"/>
  <c r="P11" i="4"/>
  <c r="M11" i="4"/>
  <c r="P3" i="4"/>
  <c r="P5" i="4" s="1"/>
  <c r="P4" i="4"/>
  <c r="N5" i="4"/>
  <c r="M5" i="4"/>
  <c r="X42" i="9"/>
  <c r="W42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42" i="9"/>
  <c r="T42" i="9"/>
  <c r="S42" i="9"/>
  <c r="R42" i="9"/>
  <c r="N19" i="9"/>
  <c r="Q19" i="9"/>
  <c r="N20" i="9"/>
  <c r="Q20" i="9"/>
  <c r="N21" i="9"/>
  <c r="Q21" i="9"/>
  <c r="N22" i="9"/>
  <c r="Q22" i="9"/>
  <c r="N23" i="9"/>
  <c r="Q23" i="9"/>
  <c r="N24" i="9"/>
  <c r="Q24" i="9"/>
  <c r="N25" i="9"/>
  <c r="Q25" i="9"/>
  <c r="N26" i="9"/>
  <c r="Q26" i="9"/>
  <c r="N27" i="9"/>
  <c r="Q27" i="9"/>
  <c r="N28" i="9"/>
  <c r="Q28" i="9"/>
  <c r="N29" i="9"/>
  <c r="Q29" i="9"/>
  <c r="N30" i="9"/>
  <c r="Q30" i="9"/>
  <c r="N31" i="9"/>
  <c r="Q31" i="9"/>
  <c r="N32" i="9"/>
  <c r="Q32" i="9"/>
  <c r="N33" i="9"/>
  <c r="Q33" i="9"/>
  <c r="Q42" i="9"/>
  <c r="P42" i="9"/>
  <c r="O42" i="9"/>
  <c r="N42" i="9"/>
  <c r="K42" i="9"/>
  <c r="I42" i="9"/>
  <c r="J42" i="9"/>
  <c r="H42" i="9"/>
  <c r="F42" i="9"/>
  <c r="E42" i="9"/>
  <c r="V41" i="9"/>
  <c r="U41" i="9"/>
  <c r="N41" i="9"/>
  <c r="Q41" i="9"/>
  <c r="J41" i="9"/>
  <c r="G41" i="9"/>
  <c r="V40" i="9"/>
  <c r="U40" i="9"/>
  <c r="N40" i="9"/>
  <c r="Q40" i="9"/>
  <c r="J40" i="9"/>
  <c r="G40" i="9"/>
  <c r="V39" i="9"/>
  <c r="U39" i="9"/>
  <c r="N39" i="9"/>
  <c r="Q39" i="9"/>
  <c r="J39" i="9"/>
  <c r="G39" i="9"/>
  <c r="V38" i="9"/>
  <c r="U38" i="9"/>
  <c r="N38" i="9"/>
  <c r="Q38" i="9"/>
  <c r="J38" i="9"/>
  <c r="G38" i="9"/>
  <c r="V37" i="9"/>
  <c r="U37" i="9"/>
  <c r="N37" i="9"/>
  <c r="Q37" i="9"/>
  <c r="J37" i="9"/>
  <c r="G37" i="9"/>
  <c r="V36" i="9"/>
  <c r="U36" i="9"/>
  <c r="N36" i="9"/>
  <c r="Q36" i="9"/>
  <c r="J36" i="9"/>
  <c r="G36" i="9"/>
  <c r="V35" i="9"/>
  <c r="U35" i="9"/>
  <c r="N35" i="9"/>
  <c r="Q35" i="9"/>
  <c r="J35" i="9"/>
  <c r="G35" i="9"/>
  <c r="V34" i="9"/>
  <c r="U34" i="9"/>
  <c r="N34" i="9"/>
  <c r="Q34" i="9"/>
  <c r="J34" i="9"/>
  <c r="G34" i="9"/>
  <c r="V33" i="9"/>
  <c r="J33" i="9"/>
  <c r="G33" i="9"/>
  <c r="V32" i="9"/>
  <c r="J32" i="9"/>
  <c r="G32" i="9"/>
  <c r="V31" i="9"/>
  <c r="J31" i="9"/>
  <c r="G31" i="9"/>
  <c r="V30" i="9"/>
  <c r="J30" i="9"/>
  <c r="G30" i="9"/>
  <c r="V29" i="9"/>
  <c r="J29" i="9"/>
  <c r="G29" i="9"/>
  <c r="V28" i="9"/>
  <c r="J28" i="9"/>
  <c r="G28" i="9"/>
  <c r="V27" i="9"/>
  <c r="J27" i="9"/>
  <c r="G27" i="9"/>
  <c r="V26" i="9"/>
  <c r="J26" i="9"/>
  <c r="G26" i="9"/>
  <c r="V25" i="9"/>
  <c r="J25" i="9"/>
  <c r="G25" i="9"/>
  <c r="V24" i="9"/>
  <c r="J24" i="9"/>
  <c r="G24" i="9"/>
  <c r="V23" i="9"/>
  <c r="J23" i="9"/>
  <c r="G23" i="9"/>
  <c r="V22" i="9"/>
  <c r="J22" i="9"/>
  <c r="G22" i="9"/>
  <c r="V21" i="9"/>
  <c r="J21" i="9"/>
  <c r="G21" i="9"/>
  <c r="V20" i="9"/>
  <c r="J20" i="9"/>
  <c r="G20" i="9"/>
  <c r="V19" i="9"/>
  <c r="J19" i="9"/>
  <c r="G19" i="9"/>
  <c r="X17" i="9"/>
  <c r="W17" i="9"/>
  <c r="U13" i="9"/>
  <c r="U14" i="9"/>
  <c r="U15" i="9"/>
  <c r="U16" i="9"/>
  <c r="U17" i="9"/>
  <c r="T17" i="9"/>
  <c r="S17" i="9"/>
  <c r="R17" i="9"/>
  <c r="N13" i="9"/>
  <c r="Q13" i="9"/>
  <c r="N14" i="9"/>
  <c r="Q14" i="9"/>
  <c r="N15" i="9"/>
  <c r="Q15" i="9"/>
  <c r="N16" i="9"/>
  <c r="Q16" i="9"/>
  <c r="Q17" i="9"/>
  <c r="P17" i="9"/>
  <c r="O17" i="9"/>
  <c r="N17" i="9"/>
  <c r="K17" i="9"/>
  <c r="I17" i="9"/>
  <c r="H17" i="9"/>
  <c r="F17" i="9"/>
  <c r="E17" i="9"/>
  <c r="V16" i="9"/>
  <c r="G16" i="9"/>
  <c r="V15" i="9"/>
  <c r="G15" i="9"/>
  <c r="V14" i="9"/>
  <c r="G14" i="9"/>
  <c r="V13" i="9"/>
  <c r="G13" i="9"/>
  <c r="X11" i="9"/>
  <c r="W11" i="9"/>
  <c r="U7" i="9"/>
  <c r="U8" i="9"/>
  <c r="U9" i="9"/>
  <c r="U10" i="9"/>
  <c r="U11" i="9"/>
  <c r="T11" i="9"/>
  <c r="S11" i="9"/>
  <c r="R11" i="9"/>
  <c r="N7" i="9"/>
  <c r="Q7" i="9"/>
  <c r="N8" i="9"/>
  <c r="Q8" i="9"/>
  <c r="N9" i="9"/>
  <c r="Q9" i="9"/>
  <c r="N10" i="9"/>
  <c r="Q10" i="9"/>
  <c r="Q11" i="9"/>
  <c r="P11" i="9"/>
  <c r="O11" i="9"/>
  <c r="N11" i="9"/>
  <c r="I11" i="9"/>
  <c r="H11" i="9"/>
  <c r="F11" i="9"/>
  <c r="E11" i="9"/>
  <c r="V10" i="9"/>
  <c r="G10" i="9"/>
  <c r="V9" i="9"/>
  <c r="G9" i="9"/>
  <c r="V8" i="9"/>
  <c r="G8" i="9"/>
  <c r="V7" i="9"/>
  <c r="G7" i="9"/>
  <c r="X5" i="9"/>
  <c r="W5" i="9"/>
  <c r="U3" i="9"/>
  <c r="U4" i="9"/>
  <c r="U5" i="9"/>
  <c r="T5" i="9"/>
  <c r="S5" i="9"/>
  <c r="R5" i="9"/>
  <c r="N3" i="9"/>
  <c r="Q3" i="9"/>
  <c r="N4" i="9"/>
  <c r="Q4" i="9"/>
  <c r="Q5" i="9"/>
  <c r="P5" i="9"/>
  <c r="O5" i="9"/>
  <c r="N5" i="9"/>
  <c r="M5" i="9"/>
  <c r="L5" i="9"/>
  <c r="K5" i="9"/>
  <c r="I5" i="9"/>
  <c r="H5" i="9"/>
  <c r="F5" i="9"/>
  <c r="E5" i="9"/>
  <c r="V4" i="9"/>
  <c r="G4" i="9"/>
  <c r="V3" i="9"/>
  <c r="G3" i="9"/>
  <c r="X42" i="7"/>
  <c r="W42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42" i="7"/>
  <c r="T42" i="7"/>
  <c r="S42" i="7"/>
  <c r="R42" i="7"/>
  <c r="N19" i="7"/>
  <c r="Q19" i="7"/>
  <c r="N20" i="7"/>
  <c r="Q20" i="7"/>
  <c r="N21" i="7"/>
  <c r="Q21" i="7"/>
  <c r="N22" i="7"/>
  <c r="Q22" i="7"/>
  <c r="N23" i="7"/>
  <c r="Q23" i="7"/>
  <c r="N24" i="7"/>
  <c r="Q24" i="7"/>
  <c r="N25" i="7"/>
  <c r="Q25" i="7"/>
  <c r="N26" i="7"/>
  <c r="Q26" i="7"/>
  <c r="N27" i="7"/>
  <c r="Q27" i="7"/>
  <c r="N28" i="7"/>
  <c r="Q28" i="7"/>
  <c r="N29" i="7"/>
  <c r="Q29" i="7"/>
  <c r="N30" i="7"/>
  <c r="Q30" i="7"/>
  <c r="N31" i="7"/>
  <c r="Q31" i="7"/>
  <c r="N32" i="7"/>
  <c r="Q32" i="7"/>
  <c r="N33" i="7"/>
  <c r="Q33" i="7"/>
  <c r="Q42" i="7"/>
  <c r="P42" i="7"/>
  <c r="O42" i="7"/>
  <c r="N42" i="7"/>
  <c r="K42" i="7"/>
  <c r="I42" i="7"/>
  <c r="J42" i="7"/>
  <c r="H42" i="7"/>
  <c r="F42" i="7"/>
  <c r="E42" i="7"/>
  <c r="V41" i="7"/>
  <c r="U41" i="7"/>
  <c r="N41" i="7"/>
  <c r="Q41" i="7"/>
  <c r="J41" i="7"/>
  <c r="G41" i="7"/>
  <c r="V40" i="7"/>
  <c r="U40" i="7"/>
  <c r="N40" i="7"/>
  <c r="Q40" i="7"/>
  <c r="J40" i="7"/>
  <c r="G40" i="7"/>
  <c r="V39" i="7"/>
  <c r="U39" i="7"/>
  <c r="N39" i="7"/>
  <c r="Q39" i="7"/>
  <c r="J39" i="7"/>
  <c r="G39" i="7"/>
  <c r="V38" i="7"/>
  <c r="U38" i="7"/>
  <c r="N38" i="7"/>
  <c r="Q38" i="7"/>
  <c r="J38" i="7"/>
  <c r="G38" i="7"/>
  <c r="V37" i="7"/>
  <c r="U37" i="7"/>
  <c r="N37" i="7"/>
  <c r="Q37" i="7"/>
  <c r="J37" i="7"/>
  <c r="G37" i="7"/>
  <c r="V36" i="7"/>
  <c r="U36" i="7"/>
  <c r="N36" i="7"/>
  <c r="Q36" i="7"/>
  <c r="J36" i="7"/>
  <c r="G36" i="7"/>
  <c r="V35" i="7"/>
  <c r="U35" i="7"/>
  <c r="N35" i="7"/>
  <c r="Q35" i="7"/>
  <c r="J35" i="7"/>
  <c r="G35" i="7"/>
  <c r="V34" i="7"/>
  <c r="U34" i="7"/>
  <c r="N34" i="7"/>
  <c r="Q34" i="7"/>
  <c r="J34" i="7"/>
  <c r="G34" i="7"/>
  <c r="V33" i="7"/>
  <c r="J33" i="7"/>
  <c r="G33" i="7"/>
  <c r="V32" i="7"/>
  <c r="J32" i="7"/>
  <c r="G32" i="7"/>
  <c r="V31" i="7"/>
  <c r="J31" i="7"/>
  <c r="G31" i="7"/>
  <c r="V30" i="7"/>
  <c r="J30" i="7"/>
  <c r="G30" i="7"/>
  <c r="V29" i="7"/>
  <c r="J29" i="7"/>
  <c r="G29" i="7"/>
  <c r="V28" i="7"/>
  <c r="J28" i="7"/>
  <c r="G28" i="7"/>
  <c r="V27" i="7"/>
  <c r="J27" i="7"/>
  <c r="G27" i="7"/>
  <c r="V26" i="7"/>
  <c r="J26" i="7"/>
  <c r="G26" i="7"/>
  <c r="V25" i="7"/>
  <c r="J25" i="7"/>
  <c r="G25" i="7"/>
  <c r="V24" i="7"/>
  <c r="J24" i="7"/>
  <c r="G24" i="7"/>
  <c r="V23" i="7"/>
  <c r="J23" i="7"/>
  <c r="G23" i="7"/>
  <c r="V22" i="7"/>
  <c r="J22" i="7"/>
  <c r="G22" i="7"/>
  <c r="V21" i="7"/>
  <c r="J21" i="7"/>
  <c r="G21" i="7"/>
  <c r="V20" i="7"/>
  <c r="J20" i="7"/>
  <c r="G20" i="7"/>
  <c r="V19" i="7"/>
  <c r="J19" i="7"/>
  <c r="G19" i="7"/>
  <c r="X17" i="7"/>
  <c r="W17" i="7"/>
  <c r="U13" i="7"/>
  <c r="U14" i="7"/>
  <c r="U15" i="7"/>
  <c r="U16" i="7"/>
  <c r="U17" i="7"/>
  <c r="T17" i="7"/>
  <c r="S17" i="7"/>
  <c r="R17" i="7"/>
  <c r="N13" i="7"/>
  <c r="Q13" i="7"/>
  <c r="N14" i="7"/>
  <c r="Q14" i="7"/>
  <c r="N15" i="7"/>
  <c r="Q15" i="7"/>
  <c r="N16" i="7"/>
  <c r="Q16" i="7"/>
  <c r="Q17" i="7"/>
  <c r="P17" i="7"/>
  <c r="O17" i="7"/>
  <c r="N17" i="7"/>
  <c r="K17" i="7"/>
  <c r="I17" i="7"/>
  <c r="H17" i="7"/>
  <c r="F17" i="7"/>
  <c r="E17" i="7"/>
  <c r="V16" i="7"/>
  <c r="G16" i="7"/>
  <c r="V15" i="7"/>
  <c r="G15" i="7"/>
  <c r="V14" i="7"/>
  <c r="G14" i="7"/>
  <c r="V13" i="7"/>
  <c r="G13" i="7"/>
  <c r="X11" i="7"/>
  <c r="W11" i="7"/>
  <c r="U7" i="7"/>
  <c r="U8" i="7"/>
  <c r="U9" i="7"/>
  <c r="U10" i="7"/>
  <c r="U11" i="7"/>
  <c r="T11" i="7"/>
  <c r="S11" i="7"/>
  <c r="R11" i="7"/>
  <c r="N7" i="7"/>
  <c r="Q7" i="7"/>
  <c r="N8" i="7"/>
  <c r="Q8" i="7"/>
  <c r="N9" i="7"/>
  <c r="Q9" i="7"/>
  <c r="N10" i="7"/>
  <c r="Q10" i="7"/>
  <c r="Q11" i="7"/>
  <c r="P11" i="7"/>
  <c r="O11" i="7"/>
  <c r="N11" i="7"/>
  <c r="I11" i="7"/>
  <c r="H11" i="7"/>
  <c r="F11" i="7"/>
  <c r="E11" i="7"/>
  <c r="V10" i="7"/>
  <c r="G10" i="7"/>
  <c r="V9" i="7"/>
  <c r="G9" i="7"/>
  <c r="V8" i="7"/>
  <c r="G8" i="7"/>
  <c r="V7" i="7"/>
  <c r="G7" i="7"/>
  <c r="X5" i="7"/>
  <c r="W5" i="7"/>
  <c r="U3" i="7"/>
  <c r="U4" i="7"/>
  <c r="U5" i="7"/>
  <c r="T5" i="7"/>
  <c r="S5" i="7"/>
  <c r="R5" i="7"/>
  <c r="N3" i="7"/>
  <c r="Q3" i="7"/>
  <c r="N4" i="7"/>
  <c r="Q4" i="7"/>
  <c r="Q5" i="7"/>
  <c r="P5" i="7"/>
  <c r="O5" i="7"/>
  <c r="N5" i="7"/>
  <c r="M5" i="7"/>
  <c r="L5" i="7"/>
  <c r="K5" i="7"/>
  <c r="I5" i="7"/>
  <c r="H5" i="7"/>
  <c r="F5" i="7"/>
  <c r="E5" i="7"/>
  <c r="V4" i="7"/>
  <c r="G4" i="7"/>
  <c r="V3" i="7"/>
  <c r="G3" i="7"/>
  <c r="X42" i="5"/>
  <c r="W42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42" i="5"/>
  <c r="T42" i="5"/>
  <c r="S42" i="5"/>
  <c r="R42" i="5"/>
  <c r="N19" i="5"/>
  <c r="Q19" i="5"/>
  <c r="N20" i="5"/>
  <c r="Q20" i="5"/>
  <c r="N21" i="5"/>
  <c r="Q21" i="5"/>
  <c r="N22" i="5"/>
  <c r="Q22" i="5"/>
  <c r="N23" i="5"/>
  <c r="Q23" i="5"/>
  <c r="N24" i="5"/>
  <c r="Q24" i="5"/>
  <c r="N25" i="5"/>
  <c r="Q25" i="5"/>
  <c r="N26" i="5"/>
  <c r="Q26" i="5"/>
  <c r="N27" i="5"/>
  <c r="Q27" i="5"/>
  <c r="N28" i="5"/>
  <c r="Q28" i="5"/>
  <c r="N29" i="5"/>
  <c r="Q29" i="5"/>
  <c r="N30" i="5"/>
  <c r="Q30" i="5"/>
  <c r="N31" i="5"/>
  <c r="Q31" i="5"/>
  <c r="N32" i="5"/>
  <c r="Q32" i="5"/>
  <c r="N33" i="5"/>
  <c r="Q33" i="5"/>
  <c r="Q42" i="5"/>
  <c r="P42" i="5"/>
  <c r="O42" i="5"/>
  <c r="N42" i="5"/>
  <c r="K42" i="5"/>
  <c r="I42" i="5"/>
  <c r="J42" i="5"/>
  <c r="H42" i="5"/>
  <c r="F42" i="5"/>
  <c r="E42" i="5"/>
  <c r="V41" i="5"/>
  <c r="U41" i="5"/>
  <c r="N41" i="5"/>
  <c r="Q41" i="5"/>
  <c r="J41" i="5"/>
  <c r="G41" i="5"/>
  <c r="V40" i="5"/>
  <c r="U40" i="5"/>
  <c r="N40" i="5"/>
  <c r="Q40" i="5"/>
  <c r="J40" i="5"/>
  <c r="G40" i="5"/>
  <c r="V39" i="5"/>
  <c r="U39" i="5"/>
  <c r="N39" i="5"/>
  <c r="Q39" i="5"/>
  <c r="J39" i="5"/>
  <c r="G39" i="5"/>
  <c r="V38" i="5"/>
  <c r="U38" i="5"/>
  <c r="N38" i="5"/>
  <c r="Q38" i="5"/>
  <c r="J38" i="5"/>
  <c r="G38" i="5"/>
  <c r="V37" i="5"/>
  <c r="U37" i="5"/>
  <c r="N37" i="5"/>
  <c r="Q37" i="5"/>
  <c r="J37" i="5"/>
  <c r="G37" i="5"/>
  <c r="V36" i="5"/>
  <c r="U36" i="5"/>
  <c r="N36" i="5"/>
  <c r="Q36" i="5"/>
  <c r="J36" i="5"/>
  <c r="G36" i="5"/>
  <c r="V35" i="5"/>
  <c r="U35" i="5"/>
  <c r="N35" i="5"/>
  <c r="Q35" i="5"/>
  <c r="J35" i="5"/>
  <c r="G35" i="5"/>
  <c r="V34" i="5"/>
  <c r="U34" i="5"/>
  <c r="N34" i="5"/>
  <c r="Q34" i="5"/>
  <c r="J34" i="5"/>
  <c r="G34" i="5"/>
  <c r="V33" i="5"/>
  <c r="J33" i="5"/>
  <c r="G33" i="5"/>
  <c r="V32" i="5"/>
  <c r="J32" i="5"/>
  <c r="G32" i="5"/>
  <c r="V31" i="5"/>
  <c r="J31" i="5"/>
  <c r="G31" i="5"/>
  <c r="V30" i="5"/>
  <c r="J30" i="5"/>
  <c r="G30" i="5"/>
  <c r="V29" i="5"/>
  <c r="J29" i="5"/>
  <c r="G29" i="5"/>
  <c r="V28" i="5"/>
  <c r="J28" i="5"/>
  <c r="G28" i="5"/>
  <c r="V27" i="5"/>
  <c r="J27" i="5"/>
  <c r="G27" i="5"/>
  <c r="V26" i="5"/>
  <c r="J26" i="5"/>
  <c r="G26" i="5"/>
  <c r="V25" i="5"/>
  <c r="J25" i="5"/>
  <c r="G25" i="5"/>
  <c r="V24" i="5"/>
  <c r="J24" i="5"/>
  <c r="G24" i="5"/>
  <c r="V23" i="5"/>
  <c r="J23" i="5"/>
  <c r="G23" i="5"/>
  <c r="V22" i="5"/>
  <c r="J22" i="5"/>
  <c r="G22" i="5"/>
  <c r="V21" i="5"/>
  <c r="J21" i="5"/>
  <c r="G21" i="5"/>
  <c r="V20" i="5"/>
  <c r="J20" i="5"/>
  <c r="G20" i="5"/>
  <c r="V19" i="5"/>
  <c r="J19" i="5"/>
  <c r="G19" i="5"/>
  <c r="X17" i="5"/>
  <c r="W17" i="5"/>
  <c r="U13" i="5"/>
  <c r="U14" i="5"/>
  <c r="U15" i="5"/>
  <c r="U16" i="5"/>
  <c r="U17" i="5"/>
  <c r="T17" i="5"/>
  <c r="S17" i="5"/>
  <c r="R17" i="5"/>
  <c r="N13" i="5"/>
  <c r="Q13" i="5"/>
  <c r="N14" i="5"/>
  <c r="Q14" i="5"/>
  <c r="N15" i="5"/>
  <c r="Q15" i="5"/>
  <c r="N16" i="5"/>
  <c r="Q16" i="5"/>
  <c r="Q17" i="5"/>
  <c r="P17" i="5"/>
  <c r="O17" i="5"/>
  <c r="N17" i="5"/>
  <c r="K17" i="5"/>
  <c r="I17" i="5"/>
  <c r="H17" i="5"/>
  <c r="F17" i="5"/>
  <c r="E17" i="5"/>
  <c r="V16" i="5"/>
  <c r="G16" i="5"/>
  <c r="V15" i="5"/>
  <c r="G15" i="5"/>
  <c r="V14" i="5"/>
  <c r="G14" i="5"/>
  <c r="V13" i="5"/>
  <c r="G13" i="5"/>
  <c r="X11" i="5"/>
  <c r="W11" i="5"/>
  <c r="U7" i="5"/>
  <c r="U8" i="5"/>
  <c r="U9" i="5"/>
  <c r="U10" i="5"/>
  <c r="U11" i="5"/>
  <c r="T11" i="5"/>
  <c r="S11" i="5"/>
  <c r="R11" i="5"/>
  <c r="N7" i="5"/>
  <c r="Q7" i="5"/>
  <c r="N8" i="5"/>
  <c r="Q8" i="5"/>
  <c r="N9" i="5"/>
  <c r="Q9" i="5"/>
  <c r="N10" i="5"/>
  <c r="Q10" i="5"/>
  <c r="Q11" i="5"/>
  <c r="P11" i="5"/>
  <c r="O11" i="5"/>
  <c r="N11" i="5"/>
  <c r="I11" i="5"/>
  <c r="H11" i="5"/>
  <c r="F11" i="5"/>
  <c r="E11" i="5"/>
  <c r="V10" i="5"/>
  <c r="G10" i="5"/>
  <c r="V9" i="5"/>
  <c r="G9" i="5"/>
  <c r="V8" i="5"/>
  <c r="G8" i="5"/>
  <c r="V7" i="5"/>
  <c r="G7" i="5"/>
  <c r="X5" i="5"/>
  <c r="W5" i="5"/>
  <c r="U3" i="5"/>
  <c r="U4" i="5"/>
  <c r="U5" i="5"/>
  <c r="T5" i="5"/>
  <c r="S5" i="5"/>
  <c r="R5" i="5"/>
  <c r="N3" i="5"/>
  <c r="Q3" i="5"/>
  <c r="N4" i="5"/>
  <c r="Q4" i="5"/>
  <c r="Q5" i="5"/>
  <c r="P5" i="5"/>
  <c r="O5" i="5"/>
  <c r="N5" i="5"/>
  <c r="M5" i="5"/>
  <c r="L5" i="5"/>
  <c r="K5" i="5"/>
  <c r="I5" i="5"/>
  <c r="H5" i="5"/>
  <c r="F5" i="5"/>
  <c r="E5" i="5"/>
  <c r="V4" i="5"/>
  <c r="G4" i="5"/>
  <c r="V3" i="5"/>
  <c r="G3" i="5"/>
  <c r="Q42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N42" i="2"/>
  <c r="M42" i="2"/>
  <c r="F42" i="2"/>
  <c r="E42" i="2"/>
  <c r="D42" i="2"/>
  <c r="Q17" i="2"/>
  <c r="P13" i="2"/>
  <c r="P17" i="2" s="1"/>
  <c r="P14" i="2"/>
  <c r="P15" i="2"/>
  <c r="P16" i="2"/>
  <c r="N17" i="2"/>
  <c r="M17" i="2"/>
  <c r="H17" i="2"/>
  <c r="Q11" i="2"/>
  <c r="P7" i="2"/>
  <c r="P8" i="2"/>
  <c r="P9" i="2"/>
  <c r="P10" i="2"/>
  <c r="N11" i="2"/>
  <c r="M11" i="2"/>
  <c r="H11" i="2"/>
  <c r="Q5" i="2"/>
  <c r="P3" i="2"/>
  <c r="P4" i="2"/>
  <c r="P5" i="2"/>
  <c r="N5" i="2"/>
  <c r="M5" i="2"/>
  <c r="H5" i="2"/>
  <c r="X42" i="3"/>
  <c r="W42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42" i="3"/>
  <c r="T42" i="3"/>
  <c r="S42" i="3"/>
  <c r="R42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N26" i="3"/>
  <c r="Q26" i="3"/>
  <c r="N27" i="3"/>
  <c r="Q27" i="3"/>
  <c r="N28" i="3"/>
  <c r="Q28" i="3"/>
  <c r="N29" i="3"/>
  <c r="Q29" i="3"/>
  <c r="N30" i="3"/>
  <c r="Q30" i="3"/>
  <c r="N31" i="3"/>
  <c r="Q31" i="3"/>
  <c r="N32" i="3"/>
  <c r="Q32" i="3"/>
  <c r="N33" i="3"/>
  <c r="Q33" i="3"/>
  <c r="Q42" i="3"/>
  <c r="P42" i="3"/>
  <c r="O42" i="3"/>
  <c r="N42" i="3"/>
  <c r="K42" i="3"/>
  <c r="I42" i="3"/>
  <c r="J42" i="3"/>
  <c r="H42" i="3"/>
  <c r="F42" i="3"/>
  <c r="E42" i="3"/>
  <c r="V41" i="3"/>
  <c r="U41" i="3"/>
  <c r="N41" i="3"/>
  <c r="Q41" i="3"/>
  <c r="J41" i="3"/>
  <c r="G41" i="3"/>
  <c r="V40" i="3"/>
  <c r="U40" i="3"/>
  <c r="N40" i="3"/>
  <c r="Q40" i="3"/>
  <c r="J40" i="3"/>
  <c r="G40" i="3"/>
  <c r="V39" i="3"/>
  <c r="U39" i="3"/>
  <c r="N39" i="3"/>
  <c r="Q39" i="3"/>
  <c r="J39" i="3"/>
  <c r="G39" i="3"/>
  <c r="V38" i="3"/>
  <c r="U38" i="3"/>
  <c r="N38" i="3"/>
  <c r="Q38" i="3"/>
  <c r="J38" i="3"/>
  <c r="G38" i="3"/>
  <c r="V37" i="3"/>
  <c r="U37" i="3"/>
  <c r="N37" i="3"/>
  <c r="Q37" i="3"/>
  <c r="J37" i="3"/>
  <c r="G37" i="3"/>
  <c r="V36" i="3"/>
  <c r="U36" i="3"/>
  <c r="N36" i="3"/>
  <c r="Q36" i="3"/>
  <c r="J36" i="3"/>
  <c r="G36" i="3"/>
  <c r="V35" i="3"/>
  <c r="U35" i="3"/>
  <c r="N35" i="3"/>
  <c r="Q35" i="3"/>
  <c r="J35" i="3"/>
  <c r="G35" i="3"/>
  <c r="V34" i="3"/>
  <c r="U34" i="3"/>
  <c r="N34" i="3"/>
  <c r="Q34" i="3"/>
  <c r="J34" i="3"/>
  <c r="G34" i="3"/>
  <c r="V33" i="3"/>
  <c r="J33" i="3"/>
  <c r="G33" i="3"/>
  <c r="V32" i="3"/>
  <c r="J32" i="3"/>
  <c r="G32" i="3"/>
  <c r="V31" i="3"/>
  <c r="J31" i="3"/>
  <c r="G31" i="3"/>
  <c r="V30" i="3"/>
  <c r="J30" i="3"/>
  <c r="G30" i="3"/>
  <c r="V29" i="3"/>
  <c r="J29" i="3"/>
  <c r="G29" i="3"/>
  <c r="V28" i="3"/>
  <c r="J28" i="3"/>
  <c r="G28" i="3"/>
  <c r="V27" i="3"/>
  <c r="J27" i="3"/>
  <c r="G27" i="3"/>
  <c r="V26" i="3"/>
  <c r="J26" i="3"/>
  <c r="G26" i="3"/>
  <c r="V25" i="3"/>
  <c r="J25" i="3"/>
  <c r="G25" i="3"/>
  <c r="V24" i="3"/>
  <c r="J24" i="3"/>
  <c r="G24" i="3"/>
  <c r="V23" i="3"/>
  <c r="J23" i="3"/>
  <c r="G23" i="3"/>
  <c r="V22" i="3"/>
  <c r="J22" i="3"/>
  <c r="G22" i="3"/>
  <c r="V21" i="3"/>
  <c r="J21" i="3"/>
  <c r="G21" i="3"/>
  <c r="V20" i="3"/>
  <c r="J20" i="3"/>
  <c r="G20" i="3"/>
  <c r="V19" i="3"/>
  <c r="J19" i="3"/>
  <c r="G19" i="3"/>
  <c r="X17" i="3"/>
  <c r="W17" i="3"/>
  <c r="U13" i="3"/>
  <c r="U14" i="3"/>
  <c r="U15" i="3"/>
  <c r="U16" i="3"/>
  <c r="U17" i="3"/>
  <c r="T17" i="3"/>
  <c r="S17" i="3"/>
  <c r="R17" i="3"/>
  <c r="N13" i="3"/>
  <c r="Q13" i="3"/>
  <c r="N14" i="3"/>
  <c r="Q14" i="3"/>
  <c r="N15" i="3"/>
  <c r="Q15" i="3"/>
  <c r="N16" i="3"/>
  <c r="Q16" i="3"/>
  <c r="Q17" i="3"/>
  <c r="P17" i="3"/>
  <c r="O17" i="3"/>
  <c r="N17" i="3"/>
  <c r="K17" i="3"/>
  <c r="I17" i="3"/>
  <c r="H17" i="3"/>
  <c r="F17" i="3"/>
  <c r="E17" i="3"/>
  <c r="V16" i="3"/>
  <c r="G16" i="3"/>
  <c r="V15" i="3"/>
  <c r="G15" i="3"/>
  <c r="V14" i="3"/>
  <c r="G14" i="3"/>
  <c r="V13" i="3"/>
  <c r="G13" i="3"/>
  <c r="X11" i="3"/>
  <c r="W11" i="3"/>
  <c r="U7" i="3"/>
  <c r="U8" i="3"/>
  <c r="U9" i="3"/>
  <c r="U10" i="3"/>
  <c r="U11" i="3"/>
  <c r="T11" i="3"/>
  <c r="S11" i="3"/>
  <c r="R11" i="3"/>
  <c r="N7" i="3"/>
  <c r="Q7" i="3"/>
  <c r="N8" i="3"/>
  <c r="Q8" i="3"/>
  <c r="N9" i="3"/>
  <c r="Q9" i="3"/>
  <c r="N10" i="3"/>
  <c r="Q10" i="3"/>
  <c r="Q11" i="3"/>
  <c r="P11" i="3"/>
  <c r="O11" i="3"/>
  <c r="N11" i="3"/>
  <c r="I11" i="3"/>
  <c r="H11" i="3"/>
  <c r="F11" i="3"/>
  <c r="E11" i="3"/>
  <c r="V10" i="3"/>
  <c r="G10" i="3"/>
  <c r="V9" i="3"/>
  <c r="G9" i="3"/>
  <c r="V8" i="3"/>
  <c r="G8" i="3"/>
  <c r="V7" i="3"/>
  <c r="G7" i="3"/>
  <c r="X5" i="3"/>
  <c r="W5" i="3"/>
  <c r="U3" i="3"/>
  <c r="U4" i="3"/>
  <c r="U5" i="3"/>
  <c r="T5" i="3"/>
  <c r="S5" i="3"/>
  <c r="R5" i="3"/>
  <c r="N3" i="3"/>
  <c r="Q3" i="3"/>
  <c r="N4" i="3"/>
  <c r="Q4" i="3"/>
  <c r="Q5" i="3"/>
  <c r="P5" i="3"/>
  <c r="O5" i="3"/>
  <c r="N5" i="3"/>
  <c r="M5" i="3"/>
  <c r="L5" i="3"/>
  <c r="K5" i="3"/>
  <c r="I5" i="3"/>
  <c r="H5" i="3"/>
  <c r="F5" i="3"/>
  <c r="E5" i="3"/>
  <c r="V4" i="3"/>
  <c r="G4" i="3"/>
  <c r="V3" i="3"/>
  <c r="G3" i="3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9" i="1"/>
  <c r="G14" i="1"/>
  <c r="G15" i="1"/>
  <c r="G16" i="1"/>
  <c r="G13" i="1"/>
  <c r="G7" i="1"/>
  <c r="G8" i="1"/>
  <c r="G9" i="1"/>
  <c r="G10" i="1"/>
  <c r="G3" i="1"/>
  <c r="G4" i="1"/>
  <c r="N3" i="1"/>
  <c r="N4" i="1"/>
  <c r="Q4" i="1"/>
  <c r="N10" i="1"/>
  <c r="Q10" i="1"/>
  <c r="N16" i="1"/>
  <c r="N41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9" i="1"/>
  <c r="N15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19" i="1"/>
  <c r="V14" i="1"/>
  <c r="V15" i="1"/>
  <c r="V16" i="1"/>
  <c r="V13" i="1"/>
  <c r="V4" i="1"/>
  <c r="V3" i="1"/>
  <c r="N14" i="1"/>
  <c r="N13" i="1"/>
  <c r="N8" i="1"/>
  <c r="N9" i="1"/>
  <c r="N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U40" i="1"/>
  <c r="F5" i="1"/>
  <c r="H5" i="1"/>
  <c r="I5" i="1"/>
  <c r="K5" i="1"/>
  <c r="L5" i="1"/>
  <c r="M5" i="1"/>
  <c r="N5" i="1"/>
  <c r="O5" i="1"/>
  <c r="P5" i="1"/>
  <c r="Q3" i="1"/>
  <c r="Q5" i="1"/>
  <c r="R5" i="1"/>
  <c r="S5" i="1"/>
  <c r="T5" i="1"/>
  <c r="U3" i="1"/>
  <c r="U4" i="1"/>
  <c r="U5" i="1"/>
  <c r="W5" i="1"/>
  <c r="X5" i="1"/>
  <c r="H42" i="1"/>
  <c r="K17" i="1"/>
  <c r="F11" i="1"/>
  <c r="H11" i="1"/>
  <c r="I11" i="1"/>
  <c r="E11" i="1"/>
  <c r="J19" i="1"/>
  <c r="J41" i="1"/>
  <c r="I42" i="1"/>
  <c r="S42" i="1"/>
  <c r="J42" i="1"/>
  <c r="E5" i="1"/>
  <c r="E17" i="1"/>
  <c r="X42" i="1"/>
  <c r="W42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42" i="1"/>
  <c r="T42" i="1"/>
  <c r="R42" i="1"/>
  <c r="Q19" i="1"/>
  <c r="Q42" i="1"/>
  <c r="P42" i="1"/>
  <c r="O42" i="1"/>
  <c r="N42" i="1"/>
  <c r="K42" i="1"/>
  <c r="F42" i="1"/>
  <c r="E42" i="1"/>
  <c r="U41" i="1"/>
  <c r="Q41" i="1"/>
  <c r="U39" i="1"/>
  <c r="U38" i="1"/>
  <c r="U37" i="1"/>
  <c r="U36" i="1"/>
  <c r="U35" i="1"/>
  <c r="U34" i="1"/>
  <c r="X17" i="1"/>
  <c r="W17" i="1"/>
  <c r="U13" i="1"/>
  <c r="U14" i="1"/>
  <c r="U15" i="1"/>
  <c r="U16" i="1"/>
  <c r="U17" i="1"/>
  <c r="T17" i="1"/>
  <c r="S17" i="1"/>
  <c r="R17" i="1"/>
  <c r="Q13" i="1"/>
  <c r="Q14" i="1"/>
  <c r="Q15" i="1"/>
  <c r="Q16" i="1"/>
  <c r="Q17" i="1"/>
  <c r="P17" i="1"/>
  <c r="O17" i="1"/>
  <c r="N17" i="1"/>
  <c r="I17" i="1"/>
  <c r="H17" i="1"/>
  <c r="F17" i="1"/>
  <c r="X11" i="1"/>
  <c r="W11" i="1"/>
  <c r="V7" i="1"/>
  <c r="Q7" i="1"/>
  <c r="U7" i="1"/>
  <c r="Q8" i="1"/>
  <c r="U8" i="1"/>
  <c r="Q9" i="1"/>
  <c r="U9" i="1"/>
  <c r="U10" i="1"/>
  <c r="U11" i="1"/>
  <c r="T11" i="1"/>
  <c r="S11" i="1"/>
  <c r="R11" i="1"/>
  <c r="Q11" i="1"/>
  <c r="P11" i="1"/>
  <c r="O11" i="1"/>
  <c r="N11" i="1"/>
  <c r="V10" i="1"/>
  <c r="V9" i="1"/>
  <c r="V8" i="1"/>
  <c r="K21" i="6" l="1"/>
  <c r="K22" i="6"/>
  <c r="K32" i="6"/>
  <c r="J10" i="6"/>
  <c r="J29" i="6"/>
  <c r="J37" i="6"/>
  <c r="J13" i="6"/>
  <c r="J17" i="6" s="1"/>
  <c r="J30" i="6"/>
  <c r="J38" i="6"/>
  <c r="K24" i="6"/>
  <c r="J9" i="6"/>
  <c r="J11" i="6" s="1"/>
  <c r="J3" i="6"/>
  <c r="J5" i="6" s="1"/>
  <c r="J14" i="6"/>
  <c r="J23" i="6"/>
  <c r="J31" i="6"/>
  <c r="J39" i="6"/>
  <c r="J15" i="6"/>
  <c r="J40" i="6"/>
  <c r="K3" i="10"/>
  <c r="J9" i="10"/>
  <c r="J15" i="10"/>
  <c r="J21" i="10"/>
  <c r="J25" i="10"/>
  <c r="J29" i="10"/>
  <c r="J33" i="10"/>
  <c r="J37" i="10"/>
  <c r="J41" i="10"/>
  <c r="P42" i="10"/>
  <c r="G17" i="10"/>
  <c r="R17" i="10" s="1"/>
  <c r="S17" i="10" s="1"/>
  <c r="R13" i="10"/>
  <c r="S13" i="10" s="1"/>
  <c r="L13" i="10" s="1"/>
  <c r="K9" i="10"/>
  <c r="K15" i="10"/>
  <c r="K21" i="10"/>
  <c r="K25" i="10"/>
  <c r="K29" i="10"/>
  <c r="K33" i="10"/>
  <c r="K37" i="10"/>
  <c r="K41" i="10"/>
  <c r="K30" i="10"/>
  <c r="J7" i="10"/>
  <c r="J11" i="10" s="1"/>
  <c r="J13" i="10"/>
  <c r="J23" i="10"/>
  <c r="J27" i="10"/>
  <c r="J31" i="10"/>
  <c r="J35" i="10"/>
  <c r="J39" i="10"/>
  <c r="K5" i="10"/>
  <c r="P17" i="10"/>
  <c r="K10" i="10"/>
  <c r="K22" i="10"/>
  <c r="K38" i="10"/>
  <c r="G42" i="10"/>
  <c r="R42" i="10" s="1"/>
  <c r="S42" i="10" s="1"/>
  <c r="R19" i="10"/>
  <c r="S19" i="10" s="1"/>
  <c r="L19" i="10" s="1"/>
  <c r="L42" i="10" s="1"/>
  <c r="K7" i="10"/>
  <c r="K13" i="10"/>
  <c r="K19" i="10"/>
  <c r="K42" i="10" s="1"/>
  <c r="K23" i="10"/>
  <c r="K27" i="10"/>
  <c r="K31" i="10"/>
  <c r="K35" i="10"/>
  <c r="K39" i="10"/>
  <c r="J8" i="10"/>
  <c r="J14" i="10"/>
  <c r="J20" i="10"/>
  <c r="J42" i="10" s="1"/>
  <c r="J24" i="10"/>
  <c r="J28" i="10"/>
  <c r="J32" i="10"/>
  <c r="J36" i="10"/>
  <c r="J40" i="10"/>
  <c r="P42" i="8"/>
  <c r="P17" i="8"/>
  <c r="R26" i="6"/>
  <c r="L26" i="6"/>
  <c r="R7" i="6"/>
  <c r="L7" i="6"/>
  <c r="G42" i="6"/>
  <c r="R42" i="6" s="1"/>
  <c r="R19" i="6"/>
  <c r="L19" i="6"/>
  <c r="L27" i="6"/>
  <c r="R27" i="6"/>
  <c r="R35" i="6"/>
  <c r="L35" i="6"/>
  <c r="R8" i="6"/>
  <c r="L8" i="6"/>
  <c r="R20" i="6"/>
  <c r="L20" i="6"/>
  <c r="R36" i="6"/>
  <c r="L36" i="6"/>
  <c r="R9" i="6"/>
  <c r="L9" i="6"/>
  <c r="L21" i="6"/>
  <c r="R21" i="6"/>
  <c r="R29" i="6"/>
  <c r="L29" i="6"/>
  <c r="R37" i="6"/>
  <c r="L37" i="6"/>
  <c r="R16" i="6"/>
  <c r="L16" i="6"/>
  <c r="R10" i="6"/>
  <c r="L10" i="6"/>
  <c r="L22" i="6"/>
  <c r="R22" i="6"/>
  <c r="R30" i="6"/>
  <c r="L30" i="6"/>
  <c r="L38" i="6"/>
  <c r="R38" i="6"/>
  <c r="R4" i="6"/>
  <c r="L4" i="6"/>
  <c r="P42" i="6"/>
  <c r="G17" i="6"/>
  <c r="R17" i="6" s="1"/>
  <c r="L13" i="6"/>
  <c r="R13" i="6"/>
  <c r="R23" i="6"/>
  <c r="L23" i="6"/>
  <c r="L31" i="6"/>
  <c r="R31" i="6"/>
  <c r="L39" i="6"/>
  <c r="R39" i="6"/>
  <c r="K4" i="6"/>
  <c r="K5" i="6" s="1"/>
  <c r="K16" i="6"/>
  <c r="K17" i="6" s="1"/>
  <c r="K26" i="6"/>
  <c r="R34" i="6"/>
  <c r="L34" i="6"/>
  <c r="R28" i="6"/>
  <c r="L28" i="6"/>
  <c r="L14" i="6"/>
  <c r="R14" i="6"/>
  <c r="R24" i="6"/>
  <c r="L24" i="6"/>
  <c r="L32" i="6"/>
  <c r="R32" i="6"/>
  <c r="R40" i="6"/>
  <c r="L40" i="6"/>
  <c r="K7" i="6"/>
  <c r="K11" i="6" s="1"/>
  <c r="K19" i="6"/>
  <c r="K27" i="6"/>
  <c r="K35" i="6"/>
  <c r="P17" i="6"/>
  <c r="L3" i="6"/>
  <c r="R3" i="6"/>
  <c r="L15" i="6"/>
  <c r="R15" i="6"/>
  <c r="L25" i="6"/>
  <c r="R25" i="6"/>
  <c r="L33" i="6"/>
  <c r="R33" i="6"/>
  <c r="L41" i="6"/>
  <c r="R41" i="6"/>
  <c r="K8" i="6"/>
  <c r="K20" i="6"/>
  <c r="K28" i="6"/>
  <c r="K36" i="6"/>
  <c r="P42" i="4"/>
  <c r="J29" i="2"/>
  <c r="G11" i="2"/>
  <c r="G5" i="2"/>
  <c r="R5" i="2" s="1"/>
  <c r="G17" i="2"/>
  <c r="R17" i="2" s="1"/>
  <c r="R15" i="2"/>
  <c r="L15" i="2"/>
  <c r="L36" i="2"/>
  <c r="R36" i="2"/>
  <c r="L28" i="2"/>
  <c r="R28" i="2"/>
  <c r="L20" i="2"/>
  <c r="R20" i="2"/>
  <c r="J4" i="2"/>
  <c r="K3" i="2"/>
  <c r="K15" i="2"/>
  <c r="K36" i="2"/>
  <c r="K28" i="2"/>
  <c r="K20" i="2"/>
  <c r="L38" i="2"/>
  <c r="R38" i="2"/>
  <c r="R16" i="2"/>
  <c r="L16" i="2"/>
  <c r="K16" i="2"/>
  <c r="P42" i="2"/>
  <c r="R11" i="2"/>
  <c r="L14" i="2"/>
  <c r="R14" i="2"/>
  <c r="L35" i="2"/>
  <c r="R35" i="2"/>
  <c r="L27" i="2"/>
  <c r="R27" i="2"/>
  <c r="K14" i="2"/>
  <c r="K35" i="2"/>
  <c r="K27" i="2"/>
  <c r="L13" i="2"/>
  <c r="R13" i="2"/>
  <c r="K38" i="2"/>
  <c r="R21" i="2"/>
  <c r="L21" i="2"/>
  <c r="R7" i="2"/>
  <c r="L7" i="2"/>
  <c r="R19" i="2"/>
  <c r="L19" i="2"/>
  <c r="R34" i="2"/>
  <c r="L34" i="2"/>
  <c r="L26" i="2"/>
  <c r="R26" i="2"/>
  <c r="K7" i="2"/>
  <c r="K19" i="2"/>
  <c r="K34" i="2"/>
  <c r="K26" i="2"/>
  <c r="R3" i="2"/>
  <c r="L3" i="2"/>
  <c r="R22" i="2"/>
  <c r="L22" i="2"/>
  <c r="K13" i="2"/>
  <c r="R4" i="2"/>
  <c r="L4" i="2"/>
  <c r="L29" i="2"/>
  <c r="R29" i="2"/>
  <c r="L10" i="2"/>
  <c r="R10" i="2"/>
  <c r="R41" i="2"/>
  <c r="L41" i="2"/>
  <c r="R33" i="2"/>
  <c r="L33" i="2"/>
  <c r="R25" i="2"/>
  <c r="L25" i="2"/>
  <c r="G42" i="2"/>
  <c r="R42" i="2" s="1"/>
  <c r="K10" i="2"/>
  <c r="K41" i="2"/>
  <c r="K33" i="2"/>
  <c r="K25" i="2"/>
  <c r="L9" i="2"/>
  <c r="R9" i="2"/>
  <c r="L40" i="2"/>
  <c r="R40" i="2"/>
  <c r="L32" i="2"/>
  <c r="R32" i="2"/>
  <c r="L24" i="2"/>
  <c r="R24" i="2"/>
  <c r="K9" i="2"/>
  <c r="K40" i="2"/>
  <c r="K32" i="2"/>
  <c r="K24" i="2"/>
  <c r="L30" i="2"/>
  <c r="R30" i="2"/>
  <c r="K22" i="2"/>
  <c r="L37" i="2"/>
  <c r="R37" i="2"/>
  <c r="P11" i="2"/>
  <c r="R8" i="2"/>
  <c r="L8" i="2"/>
  <c r="L39" i="2"/>
  <c r="R39" i="2"/>
  <c r="L31" i="2"/>
  <c r="R31" i="2"/>
  <c r="L23" i="2"/>
  <c r="R23" i="2"/>
  <c r="J13" i="2"/>
  <c r="J38" i="2"/>
  <c r="J30" i="2"/>
  <c r="J22" i="2"/>
  <c r="K8" i="2"/>
  <c r="K39" i="2"/>
  <c r="K31" i="2"/>
  <c r="K23" i="2"/>
  <c r="L11" i="10"/>
  <c r="L17" i="10"/>
  <c r="G5" i="10"/>
  <c r="R5" i="10" s="1"/>
  <c r="S5" i="10" s="1"/>
  <c r="G11" i="10"/>
  <c r="R11" i="10" s="1"/>
  <c r="S11" i="10" s="1"/>
  <c r="G11" i="6"/>
  <c r="R11" i="6" s="1"/>
  <c r="G5" i="6"/>
  <c r="R5" i="6" s="1"/>
  <c r="J5" i="2"/>
  <c r="J11" i="2"/>
  <c r="J17" i="2"/>
  <c r="J42" i="6" l="1"/>
  <c r="K17" i="10"/>
  <c r="K11" i="10"/>
  <c r="J17" i="10"/>
  <c r="L42" i="6"/>
  <c r="L5" i="6"/>
  <c r="L11" i="6"/>
  <c r="K42" i="6"/>
  <c r="L17" i="6"/>
  <c r="K11" i="2"/>
  <c r="L11" i="2"/>
  <c r="L5" i="2"/>
  <c r="L42" i="2"/>
  <c r="L17" i="2"/>
  <c r="J42" i="2"/>
  <c r="K42" i="2"/>
  <c r="K17" i="2"/>
  <c r="K5" i="2"/>
  <c r="G9" i="4" l="1"/>
  <c r="G27" i="4"/>
  <c r="G35" i="4"/>
  <c r="G10" i="4"/>
  <c r="G22" i="4"/>
  <c r="G30" i="4"/>
  <c r="G38" i="4"/>
  <c r="G20" i="4"/>
  <c r="G4" i="4"/>
  <c r="G14" i="4"/>
  <c r="G23" i="4"/>
  <c r="G31" i="4"/>
  <c r="G39" i="4"/>
  <c r="G21" i="4"/>
  <c r="G3" i="4"/>
  <c r="G15" i="4"/>
  <c r="G24" i="4"/>
  <c r="G32" i="4"/>
  <c r="G40" i="4"/>
  <c r="G36" i="4"/>
  <c r="G29" i="4"/>
  <c r="G7" i="4"/>
  <c r="G16" i="4"/>
  <c r="G25" i="4"/>
  <c r="G33" i="4"/>
  <c r="G41" i="4"/>
  <c r="G28" i="4"/>
  <c r="G37" i="4"/>
  <c r="G8" i="4"/>
  <c r="G13" i="4"/>
  <c r="G26" i="4"/>
  <c r="G34" i="4"/>
  <c r="G19" i="4"/>
  <c r="R26" i="4" l="1"/>
  <c r="K26" i="4"/>
  <c r="J26" i="4"/>
  <c r="L26" i="4"/>
  <c r="R38" i="4"/>
  <c r="K38" i="4"/>
  <c r="L38" i="4"/>
  <c r="J38" i="4"/>
  <c r="R21" i="4"/>
  <c r="L21" i="4"/>
  <c r="K21" i="4"/>
  <c r="J21" i="4"/>
  <c r="R29" i="4"/>
  <c r="L29" i="4"/>
  <c r="K29" i="4"/>
  <c r="J29" i="4"/>
  <c r="R23" i="4"/>
  <c r="J23" i="4"/>
  <c r="L23" i="4"/>
  <c r="K23" i="4"/>
  <c r="R16" i="4"/>
  <c r="L16" i="4"/>
  <c r="K16" i="4"/>
  <c r="J16" i="4"/>
  <c r="R3" i="4"/>
  <c r="L3" i="4"/>
  <c r="K3" i="4"/>
  <c r="J3" i="4"/>
  <c r="R13" i="4"/>
  <c r="J13" i="4"/>
  <c r="L13" i="4"/>
  <c r="L17" i="4" s="1"/>
  <c r="K13" i="4"/>
  <c r="K17" i="4" s="1"/>
  <c r="R7" i="4"/>
  <c r="J7" i="4"/>
  <c r="L7" i="4"/>
  <c r="K7" i="4"/>
  <c r="R30" i="4"/>
  <c r="K30" i="4"/>
  <c r="L30" i="4"/>
  <c r="J30" i="4"/>
  <c r="R8" i="4"/>
  <c r="J8" i="4"/>
  <c r="L8" i="4"/>
  <c r="K8" i="4"/>
  <c r="R39" i="4"/>
  <c r="J39" i="4"/>
  <c r="L39" i="4"/>
  <c r="K39" i="4"/>
  <c r="R22" i="4"/>
  <c r="K22" i="4"/>
  <c r="L22" i="4"/>
  <c r="J22" i="4"/>
  <c r="R37" i="4"/>
  <c r="L37" i="4"/>
  <c r="K37" i="4"/>
  <c r="J37" i="4"/>
  <c r="R36" i="4"/>
  <c r="L36" i="4"/>
  <c r="K36" i="4"/>
  <c r="J36" i="4"/>
  <c r="R31" i="4"/>
  <c r="J31" i="4"/>
  <c r="L31" i="4"/>
  <c r="K31" i="4"/>
  <c r="G17" i="4"/>
  <c r="R17" i="4" s="1"/>
  <c r="R28" i="4"/>
  <c r="L28" i="4"/>
  <c r="J28" i="4"/>
  <c r="K28" i="4"/>
  <c r="R40" i="4"/>
  <c r="L40" i="4"/>
  <c r="K40" i="4"/>
  <c r="J40" i="4"/>
  <c r="R10" i="4"/>
  <c r="K10" i="4"/>
  <c r="L10" i="4"/>
  <c r="J10" i="4"/>
  <c r="R41" i="4"/>
  <c r="K41" i="4"/>
  <c r="L41" i="4"/>
  <c r="J41" i="4"/>
  <c r="R32" i="4"/>
  <c r="L32" i="4"/>
  <c r="K32" i="4"/>
  <c r="J32" i="4"/>
  <c r="R14" i="4"/>
  <c r="K14" i="4"/>
  <c r="J14" i="4"/>
  <c r="L14" i="4"/>
  <c r="R35" i="4"/>
  <c r="J35" i="4"/>
  <c r="L35" i="4"/>
  <c r="K35" i="4"/>
  <c r="R19" i="4"/>
  <c r="J19" i="4"/>
  <c r="L19" i="4"/>
  <c r="K19" i="4"/>
  <c r="R33" i="4"/>
  <c r="L33" i="4"/>
  <c r="K33" i="4"/>
  <c r="J33" i="4"/>
  <c r="R24" i="4"/>
  <c r="K24" i="4"/>
  <c r="J24" i="4"/>
  <c r="L24" i="4"/>
  <c r="R4" i="4"/>
  <c r="K4" i="4"/>
  <c r="J4" i="4"/>
  <c r="J5" i="4" s="1"/>
  <c r="L4" i="4"/>
  <c r="L5" i="4" s="1"/>
  <c r="R27" i="4"/>
  <c r="J27" i="4"/>
  <c r="L27" i="4"/>
  <c r="K27" i="4"/>
  <c r="R34" i="4"/>
  <c r="L34" i="4"/>
  <c r="K34" i="4"/>
  <c r="J34" i="4"/>
  <c r="R25" i="4"/>
  <c r="K25" i="4"/>
  <c r="J25" i="4"/>
  <c r="L25" i="4"/>
  <c r="R15" i="4"/>
  <c r="L15" i="4"/>
  <c r="K15" i="4"/>
  <c r="J15" i="4"/>
  <c r="R20" i="4"/>
  <c r="L20" i="4"/>
  <c r="K20" i="4"/>
  <c r="J20" i="4"/>
  <c r="R9" i="4"/>
  <c r="K9" i="4"/>
  <c r="L9" i="4"/>
  <c r="J9" i="4"/>
  <c r="G42" i="4"/>
  <c r="R42" i="4" s="1"/>
  <c r="G5" i="4"/>
  <c r="R5" i="4" s="1"/>
  <c r="G11" i="4"/>
  <c r="R11" i="4" s="1"/>
  <c r="J42" i="4" l="1"/>
  <c r="K11" i="4"/>
  <c r="L42" i="4"/>
  <c r="J17" i="4"/>
  <c r="L11" i="4"/>
  <c r="K5" i="4"/>
  <c r="J11" i="4"/>
  <c r="K42" i="4"/>
  <c r="I42" i="8" l="1"/>
  <c r="G36" i="8"/>
  <c r="J36" i="8" s="1"/>
  <c r="R36" i="8"/>
  <c r="G35" i="8"/>
  <c r="K35" i="8" s="1"/>
  <c r="L35" i="8"/>
  <c r="K21" i="8"/>
  <c r="J21" i="8"/>
  <c r="G21" i="8"/>
  <c r="L21" i="8" s="1"/>
  <c r="R21" i="8"/>
  <c r="G29" i="8"/>
  <c r="K29" i="8" s="1"/>
  <c r="J29" i="8"/>
  <c r="G37" i="8"/>
  <c r="L37" i="8" s="1"/>
  <c r="R37" i="8"/>
  <c r="G26" i="8"/>
  <c r="J26" i="8" s="1"/>
  <c r="G10" i="8"/>
  <c r="J10" i="8" s="1"/>
  <c r="L10" i="8"/>
  <c r="L3" i="8"/>
  <c r="G5" i="8"/>
  <c r="R5" i="8" s="1"/>
  <c r="R3" i="8"/>
  <c r="G19" i="8"/>
  <c r="K19" i="8" s="1"/>
  <c r="L19" i="8"/>
  <c r="G22" i="8"/>
  <c r="L22" i="8" s="1"/>
  <c r="J22" i="8"/>
  <c r="G30" i="8"/>
  <c r="J30" i="8" s="1"/>
  <c r="G38" i="8"/>
  <c r="K38" i="8" s="1"/>
  <c r="L38" i="8"/>
  <c r="G4" i="8"/>
  <c r="J4" i="8" s="1"/>
  <c r="L4" i="8"/>
  <c r="J14" i="8"/>
  <c r="R14" i="8"/>
  <c r="G14" i="8"/>
  <c r="L14" i="8" s="1"/>
  <c r="K14" i="8"/>
  <c r="G23" i="8"/>
  <c r="L23" i="8" s="1"/>
  <c r="J23" i="8"/>
  <c r="G31" i="8"/>
  <c r="R31" i="8" s="1"/>
  <c r="J39" i="8"/>
  <c r="L39" i="8"/>
  <c r="G39" i="8"/>
  <c r="R39" i="8" s="1"/>
  <c r="K39" i="8"/>
  <c r="G8" i="8"/>
  <c r="L8" i="8" s="1"/>
  <c r="J8" i="8"/>
  <c r="G9" i="8"/>
  <c r="K9" i="8" s="1"/>
  <c r="R9" i="8"/>
  <c r="R28" i="8"/>
  <c r="G28" i="8"/>
  <c r="K28" i="8" s="1"/>
  <c r="J28" i="8"/>
  <c r="G3" i="8"/>
  <c r="J3" i="8" s="1"/>
  <c r="K15" i="8"/>
  <c r="R15" i="8"/>
  <c r="G13" i="8"/>
  <c r="L13" i="8"/>
  <c r="G15" i="8"/>
  <c r="L15" i="8" s="1"/>
  <c r="J15" i="8"/>
  <c r="G24" i="8"/>
  <c r="L24" i="8" s="1"/>
  <c r="G32" i="8"/>
  <c r="J32" i="8" s="1"/>
  <c r="L32" i="8"/>
  <c r="G40" i="8"/>
  <c r="K40" i="8" s="1"/>
  <c r="G34" i="8"/>
  <c r="R34" i="8" s="1"/>
  <c r="L34" i="8"/>
  <c r="G27" i="8"/>
  <c r="L27" i="8" s="1"/>
  <c r="J27" i="8"/>
  <c r="L20" i="8"/>
  <c r="R20" i="8"/>
  <c r="K20" i="8"/>
  <c r="G20" i="8"/>
  <c r="J20" i="8"/>
  <c r="G7" i="8"/>
  <c r="K7" i="8" s="1"/>
  <c r="G16" i="8"/>
  <c r="K16" i="8" s="1"/>
  <c r="L16" i="8"/>
  <c r="G25" i="8"/>
  <c r="R25" i="8" s="1"/>
  <c r="K25" i="8"/>
  <c r="G33" i="8"/>
  <c r="R33" i="8" s="1"/>
  <c r="J33" i="8"/>
  <c r="G41" i="8"/>
  <c r="K41" i="8" s="1"/>
  <c r="L17" i="8" l="1"/>
  <c r="L5" i="8"/>
  <c r="L41" i="8"/>
  <c r="L40" i="8"/>
  <c r="R16" i="8"/>
  <c r="L31" i="8"/>
  <c r="R30" i="8"/>
  <c r="J41" i="8"/>
  <c r="L30" i="8"/>
  <c r="K10" i="8"/>
  <c r="G17" i="8"/>
  <c r="R17" i="8" s="1"/>
  <c r="K30" i="8"/>
  <c r="R40" i="8"/>
  <c r="J37" i="8"/>
  <c r="J16" i="8"/>
  <c r="R4" i="8"/>
  <c r="R10" i="8"/>
  <c r="R41" i="8"/>
  <c r="G11" i="8"/>
  <c r="R11" i="8" s="1"/>
  <c r="J40" i="8"/>
  <c r="L28" i="8"/>
  <c r="L7" i="8"/>
  <c r="J5" i="8"/>
  <c r="L11" i="8"/>
  <c r="K13" i="8"/>
  <c r="K17" i="8" s="1"/>
  <c r="J25" i="8"/>
  <c r="K24" i="8"/>
  <c r="K26" i="8"/>
  <c r="L25" i="8"/>
  <c r="K36" i="8"/>
  <c r="J24" i="8"/>
  <c r="J13" i="8"/>
  <c r="J17" i="8" s="1"/>
  <c r="L36" i="8"/>
  <c r="J7" i="8"/>
  <c r="K33" i="8"/>
  <c r="K27" i="8"/>
  <c r="K8" i="8"/>
  <c r="J31" i="8"/>
  <c r="R22" i="8"/>
  <c r="R13" i="8"/>
  <c r="J19" i="8"/>
  <c r="L29" i="8"/>
  <c r="J35" i="8"/>
  <c r="K34" i="8"/>
  <c r="R24" i="8"/>
  <c r="R19" i="8"/>
  <c r="L26" i="8"/>
  <c r="G42" i="8"/>
  <c r="R42" i="8" s="1"/>
  <c r="R29" i="8"/>
  <c r="J34" i="8"/>
  <c r="R32" i="8"/>
  <c r="L9" i="8"/>
  <c r="R8" i="8"/>
  <c r="K23" i="8"/>
  <c r="R38" i="8"/>
  <c r="K32" i="8"/>
  <c r="J9" i="8"/>
  <c r="J38" i="8"/>
  <c r="R27" i="8"/>
  <c r="K31" i="8"/>
  <c r="K22" i="8"/>
  <c r="K3" i="8"/>
  <c r="K5" i="8" s="1"/>
  <c r="K37" i="8"/>
  <c r="R35" i="8"/>
  <c r="R23" i="8"/>
  <c r="R26" i="8"/>
  <c r="R7" i="8"/>
  <c r="L33" i="8"/>
  <c r="K4" i="8"/>
  <c r="J11" i="8" l="1"/>
  <c r="L42" i="8"/>
  <c r="K11" i="8"/>
  <c r="K42" i="8"/>
  <c r="J4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N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=营业收入-营业成本-期间费用
</t>
        </r>
      </text>
    </comment>
    <comment ref="Q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R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T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  <comment ref="V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=增值税/营业收入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N1" authorId="0" shapeId="0" xr:uid="{9371B05B-4E0C-47B2-BD28-806C8428BE14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=营业收入-营业成本-期间费用
</t>
        </r>
      </text>
    </comment>
    <comment ref="Q1" authorId="0" shapeId="0" xr:uid="{075D8516-175F-48CD-9805-7765D56B53F6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R1" authorId="0" shapeId="0" xr:uid="{5580069D-E008-4813-93D0-5CCA8A62A987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T1" authorId="0" shapeId="0" xr:uid="{5915FCAE-F51F-40EE-A45E-9C452685DD73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A2169B48-9D7A-4B1E-8F92-C5732111FC8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  <comment ref="V1" authorId="0" shapeId="0" xr:uid="{658F6653-4352-47AE-8C8A-47A89548C183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=增值税/营业收入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N1" authorId="0" shapeId="0" xr:uid="{03441E09-C35D-4338-B04F-2B5BE7AF9936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=营业收入-营业成本-期间费用
</t>
        </r>
      </text>
    </comment>
    <comment ref="Q1" authorId="0" shapeId="0" xr:uid="{0FF08989-03C4-4A23-82E3-6D3A9EF29A37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R1" authorId="0" shapeId="0" xr:uid="{FE917ED4-3302-4F5B-9502-469794C719DE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T1" authorId="0" shapeId="0" xr:uid="{730B4342-6E94-41B6-A196-43906302B553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13310D92-8A64-49C4-ACDE-A458ABD5A997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  <comment ref="V1" authorId="0" shapeId="0" xr:uid="{59946BCC-EE14-4489-9F1E-E518245ECA7D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=增值税/营业收入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N1" authorId="0" shapeId="0" xr:uid="{51B29FB1-7EAA-4BE5-ADEB-69DD49289CE3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=营业收入-营业成本-期间费用
</t>
        </r>
      </text>
    </comment>
    <comment ref="Q1" authorId="0" shapeId="0" xr:uid="{71D87015-4611-4539-BC90-205FA1DFC5C1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R1" authorId="0" shapeId="0" xr:uid="{947A611B-8DF9-43D5-8C22-E4332B40D13E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T1" authorId="0" shapeId="0" xr:uid="{CA8189F9-D487-4E13-AA22-5BEDAA8653E1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05582A3B-796D-452D-B7F2-8A02ED76A13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  <comment ref="V1" authorId="0" shapeId="0" xr:uid="{0CA5C438-F461-4D72-81C9-82B1E240C009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=增值税/营业收入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N1" authorId="0" shapeId="0" xr:uid="{3A35CE79-2FF3-4FAC-A3A9-86AD84632EAD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=营业收入-营业成本-期间费用
</t>
        </r>
      </text>
    </comment>
    <comment ref="Q1" authorId="0" shapeId="0" xr:uid="{DC15A440-45A8-40FB-AFA3-4EDAC4F21272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=营业利润+营业外收入-营业外支出
</t>
        </r>
      </text>
    </comment>
    <comment ref="R1" authorId="0" shapeId="0" xr:uid="{3D4E17BE-7375-4F41-9BC2-6328DB945599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T1" authorId="0" shapeId="0" xr:uid="{ACD8350B-E0F9-4452-A4CC-F2C1B0D02398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为负数填“0”
</t>
        </r>
      </text>
    </comment>
    <comment ref="U1" authorId="0" shapeId="0" xr:uid="{19C7D76F-F5C4-4BE8-92C1-CD86D13D5735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企业所得+增值税+工资和五险一金
</t>
        </r>
      </text>
    </comment>
    <comment ref="V1" authorId="0" shapeId="0" xr:uid="{CA105BCE-EBD0-43F4-95B2-896D1887CC5D}">
      <text>
        <r>
          <rPr>
            <b/>
            <sz val="9"/>
            <rFont val="宋体"/>
            <family val="3"/>
            <charset val="134"/>
          </rPr>
          <t>杉杉来了:</t>
        </r>
        <r>
          <rPr>
            <sz val="9"/>
            <rFont val="宋体"/>
            <family val="3"/>
            <charset val="134"/>
          </rPr>
          <t xml:space="preserve">
=增值税/营业收入
</t>
        </r>
      </text>
    </comment>
  </commentList>
</comments>
</file>

<file path=xl/sharedStrings.xml><?xml version="1.0" encoding="utf-8"?>
<sst xmlns="http://schemas.openxmlformats.org/spreadsheetml/2006/main" count="960" uniqueCount="251">
  <si>
    <t>序号</t>
  </si>
  <si>
    <t>机构类型</t>
  </si>
  <si>
    <t>公司名称</t>
  </si>
  <si>
    <t>第一期营业成本</t>
  </si>
  <si>
    <t>第一期销售费用</t>
  </si>
  <si>
    <t>第一期管理费用</t>
  </si>
  <si>
    <t>第一期财务费用</t>
  </si>
  <si>
    <t>第一期营业利润</t>
  </si>
  <si>
    <t>第一期营业外收入</t>
  </si>
  <si>
    <t>第一期营业外支出</t>
  </si>
  <si>
    <t>第一期利润总额</t>
  </si>
  <si>
    <t>第一期企业所得税</t>
  </si>
  <si>
    <t>第一期增值税</t>
  </si>
  <si>
    <t>合计</t>
  </si>
  <si>
    <t>第一期增值税税负</t>
  </si>
  <si>
    <t>真人工资和五险一金</t>
  </si>
  <si>
    <t>虚拟五险一金</t>
  </si>
  <si>
    <t>物流公司</t>
  </si>
  <si>
    <t>供应公司</t>
  </si>
  <si>
    <t>贸易公司</t>
  </si>
  <si>
    <t>制造公司</t>
  </si>
  <si>
    <t>除工资以外的管理费用</t>
  </si>
  <si>
    <t>制造10</t>
  </si>
  <si>
    <t>制造11</t>
  </si>
  <si>
    <t>制造12</t>
  </si>
  <si>
    <t>制造13</t>
  </si>
  <si>
    <t>制造14</t>
  </si>
  <si>
    <t>制造15</t>
  </si>
  <si>
    <t>制造16</t>
  </si>
  <si>
    <t>制造17</t>
  </si>
  <si>
    <t>制造18</t>
  </si>
  <si>
    <t>制造19</t>
  </si>
  <si>
    <t>制造20</t>
  </si>
  <si>
    <t>制造21</t>
  </si>
  <si>
    <t>制造22</t>
  </si>
  <si>
    <t>第一期增值税税额</t>
  </si>
  <si>
    <t>第一期所得税额</t>
  </si>
  <si>
    <t>第一期工资及五险一金</t>
  </si>
  <si>
    <t>第一期应缴金额</t>
  </si>
  <si>
    <t>第一期系统已缴金额</t>
  </si>
  <si>
    <t>第一期留抵税额</t>
  </si>
  <si>
    <t>第一期漏税</t>
  </si>
  <si>
    <t>第一期滞纳金</t>
  </si>
  <si>
    <t>第一期滞纳金罚款依据</t>
  </si>
  <si>
    <t>漏税罚款</t>
  </si>
  <si>
    <t>第一期罚款比例</t>
  </si>
  <si>
    <t>罚款+漏税</t>
  </si>
  <si>
    <t>已补交</t>
  </si>
  <si>
    <t>未补交</t>
  </si>
  <si>
    <t>第一期营业收入</t>
    <phoneticPr fontId="10" type="noConversion"/>
  </si>
  <si>
    <t>第一期研发费用</t>
    <phoneticPr fontId="10" type="noConversion"/>
  </si>
  <si>
    <t>第一期投资收益</t>
    <phoneticPr fontId="10" type="noConversion"/>
  </si>
  <si>
    <t>浙江企鹅物流股份有限公司</t>
    <phoneticPr fontId="10" type="noConversion"/>
  </si>
  <si>
    <t>浙江响当当物流股份有限公司</t>
  </si>
  <si>
    <t>物流01</t>
    <phoneticPr fontId="10" type="noConversion"/>
  </si>
  <si>
    <t>物流02</t>
    <phoneticPr fontId="10" type="noConversion"/>
  </si>
  <si>
    <t>供应01</t>
    <phoneticPr fontId="10" type="noConversion"/>
  </si>
  <si>
    <t>浙江铁腕供应贸易有限公司</t>
    <phoneticPr fontId="10" type="noConversion"/>
  </si>
  <si>
    <t>供应02</t>
  </si>
  <si>
    <t>浙江偷着乐供应贸易有限公司</t>
    <phoneticPr fontId="10" type="noConversion"/>
  </si>
  <si>
    <t>供应03</t>
  </si>
  <si>
    <t>浙江什么都有供应贸易有限公司</t>
    <phoneticPr fontId="10" type="noConversion"/>
  </si>
  <si>
    <t>供应04</t>
  </si>
  <si>
    <t>浙江有点靠谱供应贸易有限公司</t>
    <phoneticPr fontId="10" type="noConversion"/>
  </si>
  <si>
    <t>贸易01</t>
    <phoneticPr fontId="10" type="noConversion"/>
  </si>
  <si>
    <t>浙江大慧新鹰浪贸易有限公司</t>
    <phoneticPr fontId="10" type="noConversion"/>
  </si>
  <si>
    <t>贸易02</t>
  </si>
  <si>
    <t>浙江州驰贸易有限公司</t>
    <phoneticPr fontId="10" type="noConversion"/>
  </si>
  <si>
    <t>贸易03</t>
  </si>
  <si>
    <t>浙江共享共创共赢贸易有限公司</t>
    <phoneticPr fontId="10" type="noConversion"/>
  </si>
  <si>
    <t>贸易04</t>
  </si>
  <si>
    <t>浙江百川科技贸易有限公司</t>
    <phoneticPr fontId="10" type="noConversion"/>
  </si>
  <si>
    <t>制造01</t>
    <phoneticPr fontId="10" type="noConversion"/>
  </si>
  <si>
    <t>浙江超超新星制造股份有限公司</t>
    <phoneticPr fontId="10" type="noConversion"/>
  </si>
  <si>
    <t>制造02</t>
  </si>
  <si>
    <t>浙江江东铁壁制造股份有限公司</t>
    <phoneticPr fontId="10" type="noConversion"/>
  </si>
  <si>
    <t>制造03</t>
  </si>
  <si>
    <t>浙江东富佬制造股份有限公司</t>
    <phoneticPr fontId="10" type="noConversion"/>
  </si>
  <si>
    <t>制造04</t>
  </si>
  <si>
    <t>浙江出乎意料制造有限公司</t>
    <phoneticPr fontId="10" type="noConversion"/>
  </si>
  <si>
    <t>制造05</t>
  </si>
  <si>
    <t>浙江我会出手制造有限公司</t>
    <phoneticPr fontId="10" type="noConversion"/>
  </si>
  <si>
    <t>制造06</t>
  </si>
  <si>
    <t>浙江异视宇宙制造股份有限公司</t>
    <phoneticPr fontId="10" type="noConversion"/>
  </si>
  <si>
    <t>制造07</t>
  </si>
  <si>
    <t>浙江传信智能制造有限公司</t>
    <phoneticPr fontId="10" type="noConversion"/>
  </si>
  <si>
    <t>制造08</t>
  </si>
  <si>
    <t>浙江临境生生制造股份有限公司</t>
    <phoneticPr fontId="10" type="noConversion"/>
  </si>
  <si>
    <t>制造09</t>
  </si>
  <si>
    <t>浙江奶酪智能制造股份有限公司</t>
    <phoneticPr fontId="10" type="noConversion"/>
  </si>
  <si>
    <t>浙江元宇宙灵境制造股份有限公司</t>
    <phoneticPr fontId="10" type="noConversion"/>
  </si>
  <si>
    <t>浙江信姱智能制造有限公司</t>
    <phoneticPr fontId="10" type="noConversion"/>
  </si>
  <si>
    <t>浙江芯世界智能制造有限公司</t>
    <phoneticPr fontId="10" type="noConversion"/>
  </si>
  <si>
    <t>浙江泰克诺勒巨制造股份有限公司</t>
    <phoneticPr fontId="10" type="noConversion"/>
  </si>
  <si>
    <t>浙江百智百戴制造股份有限公司</t>
    <phoneticPr fontId="10" type="noConversion"/>
  </si>
  <si>
    <t>浙江别具智眼制造股份有限公司</t>
    <phoneticPr fontId="10" type="noConversion"/>
  </si>
  <si>
    <t>浙江眼球环行制造有限公司</t>
    <phoneticPr fontId="10" type="noConversion"/>
  </si>
  <si>
    <t>浙江就是制造有限公司</t>
    <phoneticPr fontId="10" type="noConversion"/>
  </si>
  <si>
    <t>浙江智愈蔚来制造股份有限公司</t>
    <phoneticPr fontId="10" type="noConversion"/>
  </si>
  <si>
    <t>浙江智宝盆制造有限公司</t>
    <phoneticPr fontId="10" type="noConversion"/>
  </si>
  <si>
    <t>浙江瓯曳智能制造有限公司</t>
    <phoneticPr fontId="10" type="noConversion"/>
  </si>
  <si>
    <t>浙江彭特兰制造股份有限公司</t>
    <phoneticPr fontId="10" type="noConversion"/>
  </si>
  <si>
    <t>制造23</t>
    <phoneticPr fontId="10" type="noConversion"/>
  </si>
  <si>
    <t>浙江精芯制造有限公司</t>
    <phoneticPr fontId="10" type="noConversion"/>
  </si>
  <si>
    <t>审核</t>
    <phoneticPr fontId="10" type="noConversion"/>
  </si>
  <si>
    <t>第一期工资和五险一金</t>
    <phoneticPr fontId="10" type="noConversion"/>
  </si>
  <si>
    <t>浙江第一深情制造有限公司</t>
    <phoneticPr fontId="10" type="noConversion"/>
  </si>
  <si>
    <t>成本率</t>
    <phoneticPr fontId="10" type="noConversion"/>
  </si>
  <si>
    <t>制造01</t>
  </si>
  <si>
    <t>浙江超超新星制造股份有限公司</t>
  </si>
  <si>
    <t>浙江江东铁壁制造股份有限公司</t>
  </si>
  <si>
    <t>浙江东富佬制造股份有限公司</t>
  </si>
  <si>
    <t>浙江出乎意料制造有限公司</t>
  </si>
  <si>
    <t>浙江我会出手制造有限公司</t>
  </si>
  <si>
    <t>浙江异视宇宙制造股份有限公司</t>
  </si>
  <si>
    <t>浙江传信智能制造有限公司</t>
  </si>
  <si>
    <t>浙江临境生生制造股份有限公司</t>
  </si>
  <si>
    <t>浙江奶酪智能制造股份有限公司</t>
  </si>
  <si>
    <t>浙江元宇宙灵境制造股份有限公司</t>
  </si>
  <si>
    <t>浙江信姱智能制造有限公司</t>
  </si>
  <si>
    <t>浙江芯世界智能制造有限公司</t>
  </si>
  <si>
    <t>浙江第一深情制造有限公司</t>
  </si>
  <si>
    <t>浙江泰克诺勒巨制造股份有限公司</t>
  </si>
  <si>
    <t>浙江百智百戴制造股份有限公司</t>
  </si>
  <si>
    <t>浙江别具智眼制造股份有限公司</t>
  </si>
  <si>
    <t>浙江眼球环行制造有限公司</t>
  </si>
  <si>
    <t>浙江就是制造有限公司</t>
  </si>
  <si>
    <t>浙江智愈蔚来制造股份有限公司</t>
  </si>
  <si>
    <t>浙江智宝盆制造有限公司</t>
  </si>
  <si>
    <t>浙江瓯曳智能制造有限公司</t>
  </si>
  <si>
    <t>浙江彭特兰制造股份有限公司</t>
  </si>
  <si>
    <t>制造23</t>
  </si>
  <si>
    <t>浙江精芯制造有限公司</t>
  </si>
  <si>
    <t>第二期增值税税负</t>
    <phoneticPr fontId="13" type="noConversion"/>
  </si>
  <si>
    <t>第三期增值税税额</t>
    <phoneticPr fontId="13" type="noConversion"/>
  </si>
  <si>
    <t>第三期所得税额</t>
    <phoneticPr fontId="13" type="noConversion"/>
  </si>
  <si>
    <t>第三期工资及五险一金</t>
    <phoneticPr fontId="13" type="noConversion"/>
  </si>
  <si>
    <t>第三期应缴金额</t>
    <phoneticPr fontId="13" type="noConversion"/>
  </si>
  <si>
    <t>第三期系统已缴金额</t>
    <phoneticPr fontId="13" type="noConversion"/>
  </si>
  <si>
    <t>第三期留抵税额</t>
    <phoneticPr fontId="13" type="noConversion"/>
  </si>
  <si>
    <t>第三期漏税</t>
    <phoneticPr fontId="13" type="noConversion"/>
  </si>
  <si>
    <t>第三期滞纳金</t>
    <phoneticPr fontId="13" type="noConversion"/>
  </si>
  <si>
    <t>第三期滞纳金罚款依据</t>
    <phoneticPr fontId="13" type="noConversion"/>
  </si>
  <si>
    <t>第三期罚款比例</t>
    <phoneticPr fontId="13" type="noConversion"/>
  </si>
  <si>
    <t>第四期增值税税额</t>
    <phoneticPr fontId="13" type="noConversion"/>
  </si>
  <si>
    <t>第四期所得税额</t>
    <phoneticPr fontId="13" type="noConversion"/>
  </si>
  <si>
    <t>第四期工资及五险一金</t>
    <phoneticPr fontId="13" type="noConversion"/>
  </si>
  <si>
    <t>第四期应缴金额</t>
    <phoneticPr fontId="13" type="noConversion"/>
  </si>
  <si>
    <t>第四期系统已缴金额</t>
    <phoneticPr fontId="13" type="noConversion"/>
  </si>
  <si>
    <t>第四期留抵税额</t>
    <phoneticPr fontId="13" type="noConversion"/>
  </si>
  <si>
    <t>第四期漏税</t>
    <phoneticPr fontId="13" type="noConversion"/>
  </si>
  <si>
    <t>第四期滞纳金</t>
    <phoneticPr fontId="13" type="noConversion"/>
  </si>
  <si>
    <t>第四期滞纳金罚款依据</t>
    <phoneticPr fontId="13" type="noConversion"/>
  </si>
  <si>
    <t>第四期罚款比例</t>
    <phoneticPr fontId="13" type="noConversion"/>
  </si>
  <si>
    <t>第五期增值税税额</t>
    <phoneticPr fontId="13" type="noConversion"/>
  </si>
  <si>
    <t>第五期所得税额</t>
    <phoneticPr fontId="13" type="noConversion"/>
  </si>
  <si>
    <t>第五期工资及五险一金</t>
    <phoneticPr fontId="13" type="noConversion"/>
  </si>
  <si>
    <t>第五期应缴金额</t>
    <phoneticPr fontId="13" type="noConversion"/>
  </si>
  <si>
    <t>第五期系统已缴金额</t>
    <phoneticPr fontId="13" type="noConversion"/>
  </si>
  <si>
    <t>第五期留抵税额</t>
    <phoneticPr fontId="13" type="noConversion"/>
  </si>
  <si>
    <t>第五期漏税</t>
    <phoneticPr fontId="13" type="noConversion"/>
  </si>
  <si>
    <t>第五期滞纳金</t>
    <phoneticPr fontId="13" type="noConversion"/>
  </si>
  <si>
    <t>第五期滞纳金罚款依据</t>
    <phoneticPr fontId="13" type="noConversion"/>
  </si>
  <si>
    <t>第五期罚款比例</t>
    <phoneticPr fontId="13" type="noConversion"/>
  </si>
  <si>
    <t>滞纳时间</t>
  </si>
  <si>
    <t>补缴滞纳时间</t>
    <phoneticPr fontId="10" type="noConversion"/>
  </si>
  <si>
    <t>物流01</t>
  </si>
  <si>
    <t>浙江企鹅物流股份有限公司</t>
  </si>
  <si>
    <t>物流02</t>
  </si>
  <si>
    <t>供应01</t>
  </si>
  <si>
    <t>浙江铁腕供应贸易有限公司</t>
  </si>
  <si>
    <t>浙江偷着乐供应贸易有限公司</t>
  </si>
  <si>
    <t>浙江什么都有供应贸易有限公司</t>
  </si>
  <si>
    <t>浙江有点靠谱供应贸易有限公司</t>
  </si>
  <si>
    <t>贸易01</t>
  </si>
  <si>
    <t>浙江大慧新鹰浪贸易有限公司</t>
  </si>
  <si>
    <t>浙江州驰贸易有限公司</t>
  </si>
  <si>
    <t>浙江共享共创共赢贸易有限公司</t>
  </si>
  <si>
    <t>浙江百川科技贸易有限公司</t>
  </si>
  <si>
    <t>第二期营业收入</t>
    <phoneticPr fontId="10" type="noConversion"/>
  </si>
  <si>
    <t>第二期营业成本</t>
    <phoneticPr fontId="13" type="noConversion"/>
  </si>
  <si>
    <t>第二期销售费用</t>
    <phoneticPr fontId="13" type="noConversion"/>
  </si>
  <si>
    <t>第二期管理费用</t>
    <phoneticPr fontId="13" type="noConversion"/>
  </si>
  <si>
    <t>第二期财务费用</t>
    <phoneticPr fontId="13" type="noConversion"/>
  </si>
  <si>
    <t>第二期研发费用</t>
    <phoneticPr fontId="10" type="noConversion"/>
  </si>
  <si>
    <t>第二期投资收益</t>
    <phoneticPr fontId="10" type="noConversion"/>
  </si>
  <si>
    <t>第二期营业利润</t>
    <phoneticPr fontId="13" type="noConversion"/>
  </si>
  <si>
    <t>第二期营业外收入</t>
    <phoneticPr fontId="13" type="noConversion"/>
  </si>
  <si>
    <t>第二期营业外支出</t>
    <phoneticPr fontId="13" type="noConversion"/>
  </si>
  <si>
    <t>第二期利润总额</t>
    <phoneticPr fontId="13" type="noConversion"/>
  </si>
  <si>
    <t>第二期企业所得税</t>
    <phoneticPr fontId="13" type="noConversion"/>
  </si>
  <si>
    <t>第二期工资和五险一金</t>
    <phoneticPr fontId="10" type="noConversion"/>
  </si>
  <si>
    <t>第二期增值税</t>
    <phoneticPr fontId="13" type="noConversion"/>
  </si>
  <si>
    <t>第三营业收入</t>
    <phoneticPr fontId="10" type="noConversion"/>
  </si>
  <si>
    <t>第三期营业成本</t>
    <phoneticPr fontId="14" type="noConversion"/>
  </si>
  <si>
    <t>第三期销售费用</t>
    <phoneticPr fontId="14" type="noConversion"/>
  </si>
  <si>
    <t>第三期管理费用</t>
    <phoneticPr fontId="14" type="noConversion"/>
  </si>
  <si>
    <t>第三期财务费用</t>
    <phoneticPr fontId="14" type="noConversion"/>
  </si>
  <si>
    <t>第三期研发费用</t>
    <phoneticPr fontId="10" type="noConversion"/>
  </si>
  <si>
    <t>第三期投资收益</t>
    <phoneticPr fontId="10" type="noConversion"/>
  </si>
  <si>
    <t>第三期营业利润</t>
    <phoneticPr fontId="14" type="noConversion"/>
  </si>
  <si>
    <t>第三期营业外收入</t>
    <phoneticPr fontId="14" type="noConversion"/>
  </si>
  <si>
    <t>第三期营业外支出</t>
    <phoneticPr fontId="14" type="noConversion"/>
  </si>
  <si>
    <t>第三期利润总额</t>
    <phoneticPr fontId="14" type="noConversion"/>
  </si>
  <si>
    <t>第三期企业所得税</t>
    <phoneticPr fontId="14" type="noConversion"/>
  </si>
  <si>
    <t>第三期工资和五险一金</t>
    <phoneticPr fontId="10" type="noConversion"/>
  </si>
  <si>
    <t>第三期增值税</t>
    <phoneticPr fontId="14" type="noConversion"/>
  </si>
  <si>
    <t>第三期增值税税负</t>
    <phoneticPr fontId="14" type="noConversion"/>
  </si>
  <si>
    <t>第四期营业收入</t>
    <phoneticPr fontId="10" type="noConversion"/>
  </si>
  <si>
    <t>第四期营业成本</t>
    <phoneticPr fontId="14" type="noConversion"/>
  </si>
  <si>
    <t>第四期销售费用</t>
    <phoneticPr fontId="14" type="noConversion"/>
  </si>
  <si>
    <t>第四期管理费用</t>
    <phoneticPr fontId="14" type="noConversion"/>
  </si>
  <si>
    <t>第四期财务费用</t>
    <phoneticPr fontId="14" type="noConversion"/>
  </si>
  <si>
    <t>第四期研发费用</t>
    <phoneticPr fontId="10" type="noConversion"/>
  </si>
  <si>
    <t>第四期投资收益</t>
    <phoneticPr fontId="10" type="noConversion"/>
  </si>
  <si>
    <t>第四期营业利润</t>
    <phoneticPr fontId="14" type="noConversion"/>
  </si>
  <si>
    <t>第四期营业外收入</t>
    <phoneticPr fontId="14" type="noConversion"/>
  </si>
  <si>
    <t>第四期营业外支出</t>
    <phoneticPr fontId="14" type="noConversion"/>
  </si>
  <si>
    <t>第四期利润总额</t>
    <phoneticPr fontId="14" type="noConversion"/>
  </si>
  <si>
    <t>第四期企业所得税</t>
    <phoneticPr fontId="14" type="noConversion"/>
  </si>
  <si>
    <t>第四期工资和五险一金</t>
    <phoneticPr fontId="10" type="noConversion"/>
  </si>
  <si>
    <t>第四期增值税</t>
    <phoneticPr fontId="14" type="noConversion"/>
  </si>
  <si>
    <t>第四期增值税税负</t>
    <phoneticPr fontId="14" type="noConversion"/>
  </si>
  <si>
    <t>第五期营业收入</t>
    <phoneticPr fontId="10" type="noConversion"/>
  </si>
  <si>
    <t>第五期营业成本</t>
    <phoneticPr fontId="14" type="noConversion"/>
  </si>
  <si>
    <t>第五期销售费用</t>
    <phoneticPr fontId="14" type="noConversion"/>
  </si>
  <si>
    <t>第五期管理费用</t>
    <phoneticPr fontId="14" type="noConversion"/>
  </si>
  <si>
    <t>第五期财务费用</t>
    <phoneticPr fontId="14" type="noConversion"/>
  </si>
  <si>
    <t>第五期研发费用</t>
    <phoneticPr fontId="10" type="noConversion"/>
  </si>
  <si>
    <t>第五期投资收益</t>
    <phoneticPr fontId="10" type="noConversion"/>
  </si>
  <si>
    <t>第五期营业利润</t>
    <phoneticPr fontId="14" type="noConversion"/>
  </si>
  <si>
    <t>第五期营业外收入</t>
    <phoneticPr fontId="14" type="noConversion"/>
  </si>
  <si>
    <t>第五期营业外支出</t>
    <phoneticPr fontId="14" type="noConversion"/>
  </si>
  <si>
    <t>第五期利润总额</t>
    <phoneticPr fontId="14" type="noConversion"/>
  </si>
  <si>
    <t>第五期企业所得税</t>
    <phoneticPr fontId="14" type="noConversion"/>
  </si>
  <si>
    <t>第五期工资和五险一金</t>
    <phoneticPr fontId="10" type="noConversion"/>
  </si>
  <si>
    <t>第五期增值税</t>
    <phoneticPr fontId="14" type="noConversion"/>
  </si>
  <si>
    <t>第五期增值税税负</t>
    <phoneticPr fontId="14" type="noConversion"/>
  </si>
  <si>
    <t>第二期增值税税额</t>
  </si>
  <si>
    <t>第二期所得税额</t>
  </si>
  <si>
    <t>第二期工资及五险一金</t>
  </si>
  <si>
    <t>第二期应缴金额</t>
  </si>
  <si>
    <t>第二期系统已缴金额</t>
  </si>
  <si>
    <t>第二期留抵税额</t>
  </si>
  <si>
    <t>第二期漏税</t>
  </si>
  <si>
    <t>第二期滞纳金</t>
  </si>
  <si>
    <t>第二期滞纳金罚款依据</t>
  </si>
  <si>
    <t>第二期罚款比例</t>
  </si>
  <si>
    <t>补缴滞纳时间</t>
  </si>
  <si>
    <t>合计</t>
    <phoneticPr fontId="10" type="noConversion"/>
  </si>
  <si>
    <t>上期余留可抵税额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</si>
</sst>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7" formatCode="0.00_ "/>
  </numFmts>
  <fonts count="15" x14ac:knownFonts="1">
    <font>
      <sz val="12"/>
      <color theme="1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AE0D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D4A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 vertical="center" wrapText="1"/>
    </xf>
    <xf numFmtId="176" fontId="1" fillId="2" borderId="1" xfId="1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176" fontId="1" fillId="3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9" fontId="3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177" fontId="4" fillId="2" borderId="1" xfId="0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77" fontId="7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76" fontId="4" fillId="6" borderId="1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>
      <alignment vertical="center"/>
    </xf>
    <xf numFmtId="176" fontId="7" fillId="9" borderId="1" xfId="0" applyNumberFormat="1" applyFont="1" applyFill="1" applyBorder="1">
      <alignment vertical="center"/>
    </xf>
    <xf numFmtId="176" fontId="5" fillId="9" borderId="1" xfId="0" applyNumberFormat="1" applyFont="1" applyFill="1" applyBorder="1" applyAlignment="1">
      <alignment horizontal="right" vertical="center"/>
    </xf>
    <xf numFmtId="177" fontId="4" fillId="3" borderId="1" xfId="0" applyNumberFormat="1" applyFont="1" applyFill="1" applyBorder="1" applyAlignment="1">
      <alignment horizontal="right" vertical="center"/>
    </xf>
    <xf numFmtId="177" fontId="4" fillId="8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zoomScaleNormal="100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R15" sqref="R15"/>
    </sheetView>
  </sheetViews>
  <sheetFormatPr defaultColWidth="9.08203125" defaultRowHeight="15" x14ac:dyDescent="0.25"/>
  <cols>
    <col min="1" max="2" width="5.83203125" customWidth="1"/>
    <col min="3" max="3" width="10.33203125" customWidth="1"/>
    <col min="4" max="4" width="40.08203125" customWidth="1"/>
    <col min="5" max="5" width="18.58203125" customWidth="1"/>
    <col min="6" max="7" width="21.83203125" customWidth="1"/>
    <col min="8" max="8" width="29.08203125" customWidth="1"/>
    <col min="9" max="9" width="19.33203125" customWidth="1"/>
    <col min="10" max="10" width="28.83203125" customWidth="1"/>
    <col min="11" max="13" width="18.33203125" customWidth="1"/>
    <col min="14" max="14" width="24.58203125" customWidth="1"/>
    <col min="15" max="15" width="22.33203125" customWidth="1"/>
    <col min="16" max="17" width="24.58203125" customWidth="1"/>
    <col min="18" max="18" width="23.33203125" customWidth="1"/>
    <col min="19" max="19" width="28.58203125" customWidth="1"/>
    <col min="20" max="20" width="18.08203125" customWidth="1"/>
    <col min="21" max="21" width="26.83203125" customWidth="1"/>
    <col min="22" max="22" width="25.5" customWidth="1"/>
    <col min="23" max="23" width="23.08203125" customWidth="1"/>
    <col min="24" max="24" width="18.58203125" customWidth="1"/>
  </cols>
  <sheetData>
    <row r="1" spans="1:24" ht="17.5" x14ac:dyDescent="0.25">
      <c r="A1" s="12" t="s">
        <v>0</v>
      </c>
      <c r="B1" s="12" t="s">
        <v>104</v>
      </c>
      <c r="C1" s="12" t="s">
        <v>1</v>
      </c>
      <c r="D1" s="12" t="s">
        <v>2</v>
      </c>
      <c r="E1" s="13" t="s">
        <v>49</v>
      </c>
      <c r="F1" s="13" t="s">
        <v>3</v>
      </c>
      <c r="G1" s="13" t="s">
        <v>107</v>
      </c>
      <c r="H1" s="13" t="s">
        <v>4</v>
      </c>
      <c r="I1" s="13" t="s">
        <v>5</v>
      </c>
      <c r="J1" s="15" t="s">
        <v>21</v>
      </c>
      <c r="K1" s="13" t="s">
        <v>6</v>
      </c>
      <c r="L1" s="13" t="s">
        <v>50</v>
      </c>
      <c r="M1" s="13" t="s">
        <v>51</v>
      </c>
      <c r="N1" s="13" t="s">
        <v>7</v>
      </c>
      <c r="O1" s="13" t="s">
        <v>8</v>
      </c>
      <c r="P1" s="13" t="s">
        <v>9</v>
      </c>
      <c r="Q1" s="13" t="s">
        <v>10</v>
      </c>
      <c r="R1" s="20" t="s">
        <v>11</v>
      </c>
      <c r="S1" s="21" t="s">
        <v>105</v>
      </c>
      <c r="T1" s="13" t="s">
        <v>12</v>
      </c>
      <c r="U1" s="13" t="s">
        <v>13</v>
      </c>
      <c r="V1" s="13" t="s">
        <v>14</v>
      </c>
      <c r="W1" s="13" t="s">
        <v>15</v>
      </c>
      <c r="X1" s="13" t="s">
        <v>16</v>
      </c>
    </row>
    <row r="2" spans="1:24" ht="17.5" x14ac:dyDescent="0.25">
      <c r="A2" s="31"/>
      <c r="B2" s="31"/>
      <c r="C2" s="31" t="s">
        <v>17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7.5" x14ac:dyDescent="0.25">
      <c r="A3" s="16">
        <v>1</v>
      </c>
      <c r="B3" s="16"/>
      <c r="C3" s="16" t="s">
        <v>54</v>
      </c>
      <c r="D3" s="26" t="s">
        <v>52</v>
      </c>
      <c r="E3" s="17"/>
      <c r="F3" s="17"/>
      <c r="G3" s="17" t="e">
        <f>F3/E3</f>
        <v>#DIV/0!</v>
      </c>
      <c r="H3" s="17"/>
      <c r="I3" s="17"/>
      <c r="J3" s="17">
        <v>0</v>
      </c>
      <c r="K3" s="17"/>
      <c r="L3" s="17"/>
      <c r="M3" s="17"/>
      <c r="N3" s="36">
        <f>E3-F3-H3-I3-K3-L3+M3</f>
        <v>0</v>
      </c>
      <c r="O3" s="17"/>
      <c r="P3" s="25"/>
      <c r="Q3" s="36">
        <f>N3+O3-P3</f>
        <v>0</v>
      </c>
      <c r="R3" s="24"/>
      <c r="S3" s="22"/>
      <c r="T3" s="22"/>
      <c r="U3" s="36">
        <f>R3+S3+T3</f>
        <v>0</v>
      </c>
      <c r="V3" s="23" t="e">
        <f>T3/E3</f>
        <v>#DIV/0!</v>
      </c>
      <c r="W3" s="19"/>
      <c r="X3" s="19"/>
    </row>
    <row r="4" spans="1:24" ht="17.5" x14ac:dyDescent="0.25">
      <c r="A4" s="16">
        <v>2</v>
      </c>
      <c r="B4" s="16"/>
      <c r="C4" s="16" t="s">
        <v>55</v>
      </c>
      <c r="D4" s="26" t="s">
        <v>53</v>
      </c>
      <c r="E4" s="17"/>
      <c r="F4" s="17"/>
      <c r="G4" s="17" t="e">
        <f>F4/E4</f>
        <v>#DIV/0!</v>
      </c>
      <c r="H4" s="17"/>
      <c r="I4" s="17"/>
      <c r="J4" s="17">
        <v>0</v>
      </c>
      <c r="K4" s="17"/>
      <c r="L4" s="17"/>
      <c r="M4" s="17"/>
      <c r="N4" s="36">
        <f>E4-F4-H4-I4-K4-L4+M4</f>
        <v>0</v>
      </c>
      <c r="O4" s="17"/>
      <c r="P4" s="25"/>
      <c r="Q4" s="36">
        <f>N4+O4-P4</f>
        <v>0</v>
      </c>
      <c r="R4" s="24"/>
      <c r="S4" s="22"/>
      <c r="T4" s="22"/>
      <c r="U4" s="36">
        <f>R4+S4+T4</f>
        <v>0</v>
      </c>
      <c r="V4" s="23" t="e">
        <f>T4/E4</f>
        <v>#DIV/0!</v>
      </c>
      <c r="W4" s="19"/>
      <c r="X4" s="19"/>
    </row>
    <row r="5" spans="1:24" ht="17.5" x14ac:dyDescent="0.25">
      <c r="A5" s="14" t="s">
        <v>13</v>
      </c>
      <c r="B5" s="14"/>
      <c r="C5" s="14"/>
      <c r="D5" s="14"/>
      <c r="E5" s="35">
        <f t="shared" ref="E5:X5" si="0">SUM(E3:E4)</f>
        <v>0</v>
      </c>
      <c r="F5" s="35">
        <f t="shared" si="0"/>
        <v>0</v>
      </c>
      <c r="G5" s="35"/>
      <c r="H5" s="35">
        <f t="shared" si="0"/>
        <v>0</v>
      </c>
      <c r="I5" s="35">
        <f t="shared" si="0"/>
        <v>0</v>
      </c>
      <c r="J5" s="35"/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0"/>
        <v>0</v>
      </c>
      <c r="U5" s="35">
        <f t="shared" si="0"/>
        <v>0</v>
      </c>
      <c r="V5" s="35"/>
      <c r="W5" s="35">
        <f t="shared" si="0"/>
        <v>0</v>
      </c>
      <c r="X5" s="35">
        <f t="shared" si="0"/>
        <v>0</v>
      </c>
    </row>
    <row r="6" spans="1:24" ht="17.5" x14ac:dyDescent="0.25">
      <c r="A6" s="30"/>
      <c r="B6" s="30"/>
      <c r="C6" s="30" t="s">
        <v>18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7.5" x14ac:dyDescent="0.25">
      <c r="A7" s="16">
        <v>1</v>
      </c>
      <c r="B7" s="16"/>
      <c r="C7" s="16" t="s">
        <v>56</v>
      </c>
      <c r="D7" s="26" t="s">
        <v>57</v>
      </c>
      <c r="E7" s="18"/>
      <c r="F7" s="18"/>
      <c r="G7" s="17" t="e">
        <f>F7/E7</f>
        <v>#DIV/0!</v>
      </c>
      <c r="H7" s="17"/>
      <c r="I7" s="17"/>
      <c r="J7" s="17">
        <v>0</v>
      </c>
      <c r="K7" s="17"/>
      <c r="L7" s="17"/>
      <c r="M7" s="17"/>
      <c r="N7" s="36">
        <f>E7-F7-H7-I7-K7-L7+M7</f>
        <v>0</v>
      </c>
      <c r="O7" s="17"/>
      <c r="P7" s="25"/>
      <c r="Q7" s="36">
        <f t="shared" ref="Q7:Q9" si="1">N7+O7-P7</f>
        <v>0</v>
      </c>
      <c r="R7" s="17"/>
      <c r="S7" s="17"/>
      <c r="T7" s="17"/>
      <c r="U7" s="36">
        <f t="shared" ref="U7:U10" si="2">R7+S7+T7</f>
        <v>0</v>
      </c>
      <c r="V7" s="23" t="e">
        <f>T7/E7</f>
        <v>#DIV/0!</v>
      </c>
      <c r="W7" s="19"/>
      <c r="X7" s="19"/>
    </row>
    <row r="8" spans="1:24" ht="17.5" x14ac:dyDescent="0.25">
      <c r="A8" s="16">
        <v>2</v>
      </c>
      <c r="B8" s="16"/>
      <c r="C8" s="16" t="s">
        <v>58</v>
      </c>
      <c r="D8" s="26" t="s">
        <v>59</v>
      </c>
      <c r="E8" s="18"/>
      <c r="F8" s="18"/>
      <c r="G8" s="17" t="e">
        <f t="shared" ref="G8:G10" si="3">F8/E8</f>
        <v>#DIV/0!</v>
      </c>
      <c r="H8" s="18"/>
      <c r="I8" s="18"/>
      <c r="J8" s="17">
        <v>0</v>
      </c>
      <c r="K8" s="17"/>
      <c r="L8" s="17"/>
      <c r="M8" s="17"/>
      <c r="N8" s="36">
        <f t="shared" ref="N8:N9" si="4">E8-F8-H8-I8-K8-L8+M8</f>
        <v>0</v>
      </c>
      <c r="O8" s="17"/>
      <c r="P8" s="17"/>
      <c r="Q8" s="36">
        <f t="shared" si="1"/>
        <v>0</v>
      </c>
      <c r="R8" s="17"/>
      <c r="S8" s="17"/>
      <c r="T8" s="17"/>
      <c r="U8" s="36">
        <f t="shared" si="2"/>
        <v>0</v>
      </c>
      <c r="V8" s="23" t="e">
        <f>T8/E8</f>
        <v>#DIV/0!</v>
      </c>
      <c r="W8" s="19"/>
      <c r="X8" s="19"/>
    </row>
    <row r="9" spans="1:24" ht="17.5" x14ac:dyDescent="0.25">
      <c r="A9" s="16">
        <v>3</v>
      </c>
      <c r="B9" s="16"/>
      <c r="C9" s="16" t="s">
        <v>60</v>
      </c>
      <c r="D9" s="26" t="s">
        <v>61</v>
      </c>
      <c r="E9" s="18"/>
      <c r="F9" s="18"/>
      <c r="G9" s="17" t="e">
        <f t="shared" si="3"/>
        <v>#DIV/0!</v>
      </c>
      <c r="H9" s="18"/>
      <c r="I9" s="18"/>
      <c r="J9" s="17">
        <v>0</v>
      </c>
      <c r="K9" s="17"/>
      <c r="L9" s="17"/>
      <c r="M9" s="17"/>
      <c r="N9" s="36">
        <f t="shared" si="4"/>
        <v>0</v>
      </c>
      <c r="O9" s="17"/>
      <c r="P9" s="17"/>
      <c r="Q9" s="36">
        <f t="shared" si="1"/>
        <v>0</v>
      </c>
      <c r="R9" s="17"/>
      <c r="S9" s="17"/>
      <c r="T9" s="17"/>
      <c r="U9" s="36">
        <f t="shared" si="2"/>
        <v>0</v>
      </c>
      <c r="V9" s="23" t="e">
        <f>T9/E9</f>
        <v>#DIV/0!</v>
      </c>
      <c r="W9" s="19"/>
      <c r="X9" s="19"/>
    </row>
    <row r="10" spans="1:24" ht="17.5" x14ac:dyDescent="0.25">
      <c r="A10" s="16">
        <v>4</v>
      </c>
      <c r="B10" s="16"/>
      <c r="C10" s="16" t="s">
        <v>62</v>
      </c>
      <c r="D10" s="26" t="s">
        <v>63</v>
      </c>
      <c r="E10" s="18"/>
      <c r="F10" s="18"/>
      <c r="G10" s="17" t="e">
        <f t="shared" si="3"/>
        <v>#DIV/0!</v>
      </c>
      <c r="H10" s="18"/>
      <c r="I10" s="18"/>
      <c r="J10" s="17">
        <v>0</v>
      </c>
      <c r="K10" s="17"/>
      <c r="L10" s="17"/>
      <c r="M10" s="17"/>
      <c r="N10" s="36">
        <f>E10-F10-H10-I10-K10-L10+M10</f>
        <v>0</v>
      </c>
      <c r="O10" s="17"/>
      <c r="P10" s="17"/>
      <c r="Q10" s="36">
        <f>N10+O10-P10</f>
        <v>0</v>
      </c>
      <c r="R10" s="17"/>
      <c r="S10" s="17"/>
      <c r="T10" s="17"/>
      <c r="U10" s="36">
        <f t="shared" si="2"/>
        <v>0</v>
      </c>
      <c r="V10" s="23" t="e">
        <f>T10/E10</f>
        <v>#DIV/0!</v>
      </c>
      <c r="W10" s="19"/>
      <c r="X10" s="19"/>
    </row>
    <row r="11" spans="1:24" ht="17.5" x14ac:dyDescent="0.25">
      <c r="A11" s="28" t="s">
        <v>13</v>
      </c>
      <c r="B11" s="28"/>
      <c r="C11" s="28"/>
      <c r="D11" s="28"/>
      <c r="E11" s="28">
        <f>SUM(E7:E10)</f>
        <v>0</v>
      </c>
      <c r="F11" s="28">
        <f t="shared" ref="F11:I11" si="5">SUM(F7:F10)</f>
        <v>0</v>
      </c>
      <c r="G11" s="28"/>
      <c r="H11" s="28">
        <f t="shared" si="5"/>
        <v>0</v>
      </c>
      <c r="I11" s="28">
        <f t="shared" si="5"/>
        <v>0</v>
      </c>
      <c r="J11" s="28"/>
      <c r="K11" s="28"/>
      <c r="L11" s="28"/>
      <c r="M11" s="28"/>
      <c r="N11" s="28">
        <f t="shared" ref="N11:X11" si="6">SUM(N7:N10)</f>
        <v>0</v>
      </c>
      <c r="O11" s="28">
        <f t="shared" si="6"/>
        <v>0</v>
      </c>
      <c r="P11" s="28">
        <f t="shared" si="6"/>
        <v>0</v>
      </c>
      <c r="Q11" s="28">
        <f t="shared" si="6"/>
        <v>0</v>
      </c>
      <c r="R11" s="28">
        <f t="shared" si="6"/>
        <v>0</v>
      </c>
      <c r="S11" s="28">
        <f t="shared" si="6"/>
        <v>0</v>
      </c>
      <c r="T11" s="28">
        <f t="shared" si="6"/>
        <v>0</v>
      </c>
      <c r="U11" s="28">
        <f t="shared" si="6"/>
        <v>0</v>
      </c>
      <c r="V11" s="28"/>
      <c r="W11" s="28">
        <f t="shared" si="6"/>
        <v>0</v>
      </c>
      <c r="X11" s="28">
        <f t="shared" si="6"/>
        <v>0</v>
      </c>
    </row>
    <row r="12" spans="1:24" ht="17.5" x14ac:dyDescent="0.25">
      <c r="A12" s="29"/>
      <c r="B12" s="29"/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.5" x14ac:dyDescent="0.25">
      <c r="A13" s="16">
        <v>1</v>
      </c>
      <c r="B13" s="16"/>
      <c r="C13" s="16" t="s">
        <v>64</v>
      </c>
      <c r="D13" s="26" t="s">
        <v>65</v>
      </c>
      <c r="E13" s="17"/>
      <c r="F13" s="17"/>
      <c r="G13" s="17" t="e">
        <f>F13/E13</f>
        <v>#DIV/0!</v>
      </c>
      <c r="H13" s="17"/>
      <c r="I13" s="17"/>
      <c r="J13" s="17">
        <v>0</v>
      </c>
      <c r="K13" s="17"/>
      <c r="L13" s="17"/>
      <c r="M13" s="17"/>
      <c r="N13" s="36">
        <f>E13-F13-H13-I13-K13-L13+M13</f>
        <v>0</v>
      </c>
      <c r="O13" s="17"/>
      <c r="P13" s="25"/>
      <c r="Q13" s="36">
        <f t="shared" ref="Q13:Q16" si="7">N13+O13-P13</f>
        <v>0</v>
      </c>
      <c r="R13" s="22"/>
      <c r="S13" s="22"/>
      <c r="T13" s="22"/>
      <c r="U13" s="36">
        <f t="shared" ref="U13:U16" si="8">R13+S13+T13</f>
        <v>0</v>
      </c>
      <c r="V13" s="23" t="e">
        <f>T13/E13</f>
        <v>#DIV/0!</v>
      </c>
      <c r="W13" s="19"/>
      <c r="X13" s="19"/>
    </row>
    <row r="14" spans="1:24" ht="17.5" x14ac:dyDescent="0.25">
      <c r="A14" s="16">
        <v>2</v>
      </c>
      <c r="B14" s="16"/>
      <c r="C14" s="16" t="s">
        <v>66</v>
      </c>
      <c r="D14" s="26" t="s">
        <v>67</v>
      </c>
      <c r="E14" s="17"/>
      <c r="F14" s="17"/>
      <c r="G14" s="17" t="e">
        <f t="shared" ref="G14:G16" si="9">F14/E14</f>
        <v>#DIV/0!</v>
      </c>
      <c r="H14" s="17"/>
      <c r="I14" s="17"/>
      <c r="J14" s="17">
        <v>0</v>
      </c>
      <c r="K14" s="17"/>
      <c r="L14" s="17"/>
      <c r="M14" s="17"/>
      <c r="N14" s="36">
        <f t="shared" ref="N14" si="10">E14-F14-H14-I14-K14-L14+M14</f>
        <v>0</v>
      </c>
      <c r="O14" s="17"/>
      <c r="P14" s="25"/>
      <c r="Q14" s="36">
        <f t="shared" si="7"/>
        <v>0</v>
      </c>
      <c r="R14" s="22"/>
      <c r="S14" s="22"/>
      <c r="T14" s="22"/>
      <c r="U14" s="36">
        <f t="shared" si="8"/>
        <v>0</v>
      </c>
      <c r="V14" s="23" t="e">
        <f t="shared" ref="V14:V16" si="11">T14/E14</f>
        <v>#DIV/0!</v>
      </c>
      <c r="W14" s="19"/>
      <c r="X14" s="19"/>
    </row>
    <row r="15" spans="1:24" ht="17.5" x14ac:dyDescent="0.25">
      <c r="A15" s="16">
        <v>3</v>
      </c>
      <c r="B15" s="16"/>
      <c r="C15" s="16" t="s">
        <v>68</v>
      </c>
      <c r="D15" s="26" t="s">
        <v>69</v>
      </c>
      <c r="E15" s="17"/>
      <c r="F15" s="17"/>
      <c r="G15" s="17" t="e">
        <f t="shared" si="9"/>
        <v>#DIV/0!</v>
      </c>
      <c r="H15" s="17"/>
      <c r="I15" s="17"/>
      <c r="J15" s="17">
        <v>0</v>
      </c>
      <c r="K15" s="17"/>
      <c r="L15" s="17"/>
      <c r="M15" s="17"/>
      <c r="N15" s="36">
        <f>E15-F15-H15-I15-K15-L15+M15</f>
        <v>0</v>
      </c>
      <c r="O15" s="17"/>
      <c r="P15" s="25"/>
      <c r="Q15" s="36">
        <f t="shared" si="7"/>
        <v>0</v>
      </c>
      <c r="R15" s="22"/>
      <c r="S15" s="22"/>
      <c r="T15" s="22"/>
      <c r="U15" s="36">
        <f t="shared" si="8"/>
        <v>0</v>
      </c>
      <c r="V15" s="23" t="e">
        <f t="shared" si="11"/>
        <v>#DIV/0!</v>
      </c>
      <c r="W15" s="19"/>
      <c r="X15" s="19"/>
    </row>
    <row r="16" spans="1:24" ht="17.5" x14ac:dyDescent="0.25">
      <c r="A16" s="16">
        <v>4</v>
      </c>
      <c r="B16" s="16"/>
      <c r="C16" s="16" t="s">
        <v>70</v>
      </c>
      <c r="D16" s="26" t="s">
        <v>71</v>
      </c>
      <c r="E16" s="17"/>
      <c r="F16" s="17"/>
      <c r="G16" s="17" t="e">
        <f t="shared" si="9"/>
        <v>#DIV/0!</v>
      </c>
      <c r="H16" s="17"/>
      <c r="I16" s="17"/>
      <c r="J16" s="17">
        <v>0</v>
      </c>
      <c r="K16" s="17"/>
      <c r="L16" s="17"/>
      <c r="M16" s="17"/>
      <c r="N16" s="36">
        <f>E16-F16-H16-I16-K16-L16+M16</f>
        <v>0</v>
      </c>
      <c r="O16" s="17"/>
      <c r="P16" s="25"/>
      <c r="Q16" s="36">
        <f t="shared" si="7"/>
        <v>0</v>
      </c>
      <c r="R16" s="22"/>
      <c r="S16" s="22"/>
      <c r="T16" s="22"/>
      <c r="U16" s="36">
        <f t="shared" si="8"/>
        <v>0</v>
      </c>
      <c r="V16" s="23" t="e">
        <f t="shared" si="11"/>
        <v>#DIV/0!</v>
      </c>
      <c r="W16" s="19"/>
      <c r="X16" s="19"/>
    </row>
    <row r="17" spans="1:24" ht="17.5" x14ac:dyDescent="0.25">
      <c r="A17" s="28" t="s">
        <v>13</v>
      </c>
      <c r="B17" s="28"/>
      <c r="C17" s="28"/>
      <c r="D17" s="28"/>
      <c r="E17" s="28">
        <f t="shared" ref="E17:K17" si="12">SUM(E13:E16)</f>
        <v>0</v>
      </c>
      <c r="F17" s="28">
        <f>SUM(F13:F16)</f>
        <v>0</v>
      </c>
      <c r="G17" s="28"/>
      <c r="H17" s="28">
        <f t="shared" si="12"/>
        <v>0</v>
      </c>
      <c r="I17" s="28">
        <f t="shared" si="12"/>
        <v>0</v>
      </c>
      <c r="J17" s="28"/>
      <c r="K17" s="28">
        <f t="shared" si="12"/>
        <v>0</v>
      </c>
      <c r="L17" s="28"/>
      <c r="M17" s="28"/>
      <c r="N17" s="28">
        <f t="shared" ref="N17:X17" si="13">SUM(N13:N16)</f>
        <v>0</v>
      </c>
      <c r="O17" s="28">
        <f t="shared" si="13"/>
        <v>0</v>
      </c>
      <c r="P17" s="28">
        <f t="shared" si="13"/>
        <v>0</v>
      </c>
      <c r="Q17" s="28">
        <f t="shared" si="13"/>
        <v>0</v>
      </c>
      <c r="R17" s="28">
        <f t="shared" si="13"/>
        <v>0</v>
      </c>
      <c r="S17" s="28">
        <f t="shared" si="13"/>
        <v>0</v>
      </c>
      <c r="T17" s="28">
        <f t="shared" si="13"/>
        <v>0</v>
      </c>
      <c r="U17" s="28">
        <f t="shared" si="13"/>
        <v>0</v>
      </c>
      <c r="V17" s="28"/>
      <c r="W17" s="28">
        <f t="shared" si="13"/>
        <v>0</v>
      </c>
      <c r="X17" s="28">
        <f t="shared" si="13"/>
        <v>0</v>
      </c>
    </row>
    <row r="18" spans="1:24" ht="17.5" x14ac:dyDescent="0.25">
      <c r="A18" s="27"/>
      <c r="B18" s="27"/>
      <c r="C18" s="27" t="s">
        <v>20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7.5" x14ac:dyDescent="0.25">
      <c r="A19" s="16">
        <v>1</v>
      </c>
      <c r="B19" s="16"/>
      <c r="C19" s="16" t="s">
        <v>72</v>
      </c>
      <c r="D19" s="26" t="s">
        <v>73</v>
      </c>
      <c r="E19" s="17"/>
      <c r="F19" s="17"/>
      <c r="G19" s="17" t="e">
        <f>F19/E19</f>
        <v>#DIV/0!</v>
      </c>
      <c r="H19" s="17"/>
      <c r="I19" s="17"/>
      <c r="J19" s="17">
        <f>I19-S19</f>
        <v>0</v>
      </c>
      <c r="K19" s="17"/>
      <c r="L19" s="17"/>
      <c r="M19" s="17"/>
      <c r="N19" s="36">
        <f>E19-F19-H19-I19-K19-L19+M19</f>
        <v>0</v>
      </c>
      <c r="O19" s="17"/>
      <c r="P19" s="25"/>
      <c r="Q19" s="36">
        <f t="shared" ref="Q19:Q40" si="14">N19+O19-P19</f>
        <v>0</v>
      </c>
      <c r="R19" s="22"/>
      <c r="S19" s="22"/>
      <c r="T19" s="22"/>
      <c r="U19" s="36">
        <f t="shared" ref="U19:U23" si="15">R19+S19+T19</f>
        <v>0</v>
      </c>
      <c r="V19" s="23" t="e">
        <f>T19/E19</f>
        <v>#DIV/0!</v>
      </c>
      <c r="W19" s="19"/>
      <c r="X19" s="19"/>
    </row>
    <row r="20" spans="1:24" ht="17.5" x14ac:dyDescent="0.25">
      <c r="A20" s="16">
        <v>2</v>
      </c>
      <c r="B20" s="16"/>
      <c r="C20" s="16" t="s">
        <v>74</v>
      </c>
      <c r="D20" s="26" t="s">
        <v>75</v>
      </c>
      <c r="E20" s="17"/>
      <c r="F20" s="17"/>
      <c r="G20" s="17" t="e">
        <f t="shared" ref="G20:G41" si="16">F20/E20</f>
        <v>#DIV/0!</v>
      </c>
      <c r="H20" s="17"/>
      <c r="I20" s="17"/>
      <c r="J20" s="17">
        <f t="shared" ref="J20:J40" si="17">I20-S20</f>
        <v>0</v>
      </c>
      <c r="K20" s="17"/>
      <c r="L20" s="17"/>
      <c r="M20" s="17"/>
      <c r="N20" s="36">
        <f t="shared" ref="N20:N40" si="18">E20-F20-H20-I20-K20-L20+M20</f>
        <v>0</v>
      </c>
      <c r="O20" s="17"/>
      <c r="P20" s="25"/>
      <c r="Q20" s="36">
        <f t="shared" si="14"/>
        <v>0</v>
      </c>
      <c r="R20" s="22"/>
      <c r="S20" s="22"/>
      <c r="T20" s="22"/>
      <c r="U20" s="36">
        <f t="shared" si="15"/>
        <v>0</v>
      </c>
      <c r="V20" s="23" t="e">
        <f t="shared" ref="V20:V41" si="19">T20/E20</f>
        <v>#DIV/0!</v>
      </c>
      <c r="W20" s="19"/>
      <c r="X20" s="19"/>
    </row>
    <row r="21" spans="1:24" ht="17.5" x14ac:dyDescent="0.25">
      <c r="A21" s="16">
        <v>3</v>
      </c>
      <c r="B21" s="16"/>
      <c r="C21" s="16" t="s">
        <v>76</v>
      </c>
      <c r="D21" s="26" t="s">
        <v>77</v>
      </c>
      <c r="E21" s="17"/>
      <c r="F21" s="17"/>
      <c r="G21" s="17" t="e">
        <f t="shared" si="16"/>
        <v>#DIV/0!</v>
      </c>
      <c r="H21" s="17"/>
      <c r="I21" s="17"/>
      <c r="J21" s="17">
        <f t="shared" si="17"/>
        <v>0</v>
      </c>
      <c r="K21" s="17"/>
      <c r="L21" s="17"/>
      <c r="M21" s="17"/>
      <c r="N21" s="36">
        <f t="shared" si="18"/>
        <v>0</v>
      </c>
      <c r="O21" s="17"/>
      <c r="P21" s="25"/>
      <c r="Q21" s="36">
        <f t="shared" si="14"/>
        <v>0</v>
      </c>
      <c r="R21" s="22"/>
      <c r="S21" s="22"/>
      <c r="T21" s="22"/>
      <c r="U21" s="36">
        <f t="shared" si="15"/>
        <v>0</v>
      </c>
      <c r="V21" s="23" t="e">
        <f t="shared" si="19"/>
        <v>#DIV/0!</v>
      </c>
      <c r="W21" s="19"/>
      <c r="X21" s="19"/>
    </row>
    <row r="22" spans="1:24" ht="17.5" x14ac:dyDescent="0.25">
      <c r="A22" s="16">
        <v>4</v>
      </c>
      <c r="B22" s="16"/>
      <c r="C22" s="16" t="s">
        <v>78</v>
      </c>
      <c r="D22" s="26" t="s">
        <v>79</v>
      </c>
      <c r="E22" s="17"/>
      <c r="F22" s="17"/>
      <c r="G22" s="17" t="e">
        <f t="shared" si="16"/>
        <v>#DIV/0!</v>
      </c>
      <c r="H22" s="17"/>
      <c r="I22" s="17"/>
      <c r="J22" s="17">
        <f t="shared" si="17"/>
        <v>0</v>
      </c>
      <c r="K22" s="17"/>
      <c r="L22" s="17"/>
      <c r="M22" s="17"/>
      <c r="N22" s="36">
        <f t="shared" si="18"/>
        <v>0</v>
      </c>
      <c r="O22" s="17"/>
      <c r="P22" s="25"/>
      <c r="Q22" s="36">
        <f t="shared" si="14"/>
        <v>0</v>
      </c>
      <c r="R22" s="22"/>
      <c r="S22" s="22"/>
      <c r="T22" s="22"/>
      <c r="U22" s="36">
        <f t="shared" si="15"/>
        <v>0</v>
      </c>
      <c r="V22" s="23" t="e">
        <f t="shared" si="19"/>
        <v>#DIV/0!</v>
      </c>
      <c r="W22" s="19"/>
      <c r="X22" s="19"/>
    </row>
    <row r="23" spans="1:24" ht="17.5" x14ac:dyDescent="0.25">
      <c r="A23" s="16">
        <v>5</v>
      </c>
      <c r="B23" s="16"/>
      <c r="C23" s="16" t="s">
        <v>80</v>
      </c>
      <c r="D23" s="26" t="s">
        <v>81</v>
      </c>
      <c r="E23" s="17"/>
      <c r="F23" s="17"/>
      <c r="G23" s="17" t="e">
        <f t="shared" si="16"/>
        <v>#DIV/0!</v>
      </c>
      <c r="H23" s="17"/>
      <c r="I23" s="17"/>
      <c r="J23" s="17">
        <f t="shared" si="17"/>
        <v>0</v>
      </c>
      <c r="K23" s="17"/>
      <c r="L23" s="17"/>
      <c r="M23" s="17"/>
      <c r="N23" s="36">
        <f t="shared" si="18"/>
        <v>0</v>
      </c>
      <c r="O23" s="17"/>
      <c r="P23" s="25"/>
      <c r="Q23" s="36">
        <f t="shared" si="14"/>
        <v>0</v>
      </c>
      <c r="R23" s="22"/>
      <c r="S23" s="22"/>
      <c r="T23" s="22"/>
      <c r="U23" s="36">
        <f t="shared" si="15"/>
        <v>0</v>
      </c>
      <c r="V23" s="23" t="e">
        <f t="shared" si="19"/>
        <v>#DIV/0!</v>
      </c>
      <c r="W23" s="19"/>
      <c r="X23" s="19"/>
    </row>
    <row r="24" spans="1:24" ht="17.5" x14ac:dyDescent="0.25">
      <c r="A24" s="16">
        <v>6</v>
      </c>
      <c r="B24" s="16"/>
      <c r="C24" s="16" t="s">
        <v>82</v>
      </c>
      <c r="D24" s="26" t="s">
        <v>83</v>
      </c>
      <c r="E24" s="17"/>
      <c r="F24" s="17"/>
      <c r="G24" s="17" t="e">
        <f t="shared" si="16"/>
        <v>#DIV/0!</v>
      </c>
      <c r="H24" s="17"/>
      <c r="I24" s="17"/>
      <c r="J24" s="17">
        <f t="shared" si="17"/>
        <v>0</v>
      </c>
      <c r="K24" s="17"/>
      <c r="L24" s="17"/>
      <c r="M24" s="17"/>
      <c r="N24" s="36">
        <f t="shared" si="18"/>
        <v>0</v>
      </c>
      <c r="O24" s="17"/>
      <c r="P24" s="25"/>
      <c r="Q24" s="36">
        <f t="shared" si="14"/>
        <v>0</v>
      </c>
      <c r="R24" s="22"/>
      <c r="S24" s="22"/>
      <c r="T24" s="22"/>
      <c r="U24" s="36">
        <f t="shared" ref="U24:U41" si="20">R24+S24+T24</f>
        <v>0</v>
      </c>
      <c r="V24" s="23" t="e">
        <f t="shared" si="19"/>
        <v>#DIV/0!</v>
      </c>
      <c r="W24" s="19"/>
      <c r="X24" s="19"/>
    </row>
    <row r="25" spans="1:24" ht="17.5" x14ac:dyDescent="0.25">
      <c r="A25" s="16">
        <v>7</v>
      </c>
      <c r="B25" s="16"/>
      <c r="C25" s="16" t="s">
        <v>84</v>
      </c>
      <c r="D25" s="26" t="s">
        <v>85</v>
      </c>
      <c r="E25" s="17"/>
      <c r="F25" s="17"/>
      <c r="G25" s="17" t="e">
        <f t="shared" si="16"/>
        <v>#DIV/0!</v>
      </c>
      <c r="H25" s="17"/>
      <c r="I25" s="17"/>
      <c r="J25" s="17">
        <f t="shared" si="17"/>
        <v>0</v>
      </c>
      <c r="K25" s="17"/>
      <c r="L25" s="17"/>
      <c r="M25" s="17"/>
      <c r="N25" s="36">
        <f t="shared" si="18"/>
        <v>0</v>
      </c>
      <c r="O25" s="17"/>
      <c r="P25" s="25"/>
      <c r="Q25" s="36">
        <f t="shared" si="14"/>
        <v>0</v>
      </c>
      <c r="R25" s="22"/>
      <c r="S25" s="22"/>
      <c r="T25" s="22"/>
      <c r="U25" s="36">
        <f t="shared" si="20"/>
        <v>0</v>
      </c>
      <c r="V25" s="23" t="e">
        <f t="shared" si="19"/>
        <v>#DIV/0!</v>
      </c>
      <c r="W25" s="19"/>
      <c r="X25" s="19"/>
    </row>
    <row r="26" spans="1:24" ht="17.5" x14ac:dyDescent="0.25">
      <c r="A26" s="16">
        <v>8</v>
      </c>
      <c r="B26" s="16"/>
      <c r="C26" s="16" t="s">
        <v>86</v>
      </c>
      <c r="D26" s="26" t="s">
        <v>87</v>
      </c>
      <c r="E26" s="17"/>
      <c r="F26" s="17"/>
      <c r="G26" s="17" t="e">
        <f t="shared" si="16"/>
        <v>#DIV/0!</v>
      </c>
      <c r="H26" s="17"/>
      <c r="I26" s="17"/>
      <c r="J26" s="17">
        <f t="shared" si="17"/>
        <v>0</v>
      </c>
      <c r="K26" s="17"/>
      <c r="L26" s="17"/>
      <c r="M26" s="17"/>
      <c r="N26" s="36">
        <f t="shared" si="18"/>
        <v>0</v>
      </c>
      <c r="O26" s="17"/>
      <c r="P26" s="25"/>
      <c r="Q26" s="36">
        <f t="shared" si="14"/>
        <v>0</v>
      </c>
      <c r="R26" s="22"/>
      <c r="S26" s="22"/>
      <c r="T26" s="22"/>
      <c r="U26" s="36">
        <f t="shared" si="20"/>
        <v>0</v>
      </c>
      <c r="V26" s="23" t="e">
        <f t="shared" si="19"/>
        <v>#DIV/0!</v>
      </c>
      <c r="W26" s="19"/>
      <c r="X26" s="19"/>
    </row>
    <row r="27" spans="1:24" ht="17.5" x14ac:dyDescent="0.25">
      <c r="A27" s="16">
        <v>9</v>
      </c>
      <c r="B27" s="16"/>
      <c r="C27" s="16" t="s">
        <v>88</v>
      </c>
      <c r="D27" s="26" t="s">
        <v>89</v>
      </c>
      <c r="E27" s="17"/>
      <c r="F27" s="17"/>
      <c r="G27" s="17" t="e">
        <f t="shared" si="16"/>
        <v>#DIV/0!</v>
      </c>
      <c r="H27" s="17"/>
      <c r="I27" s="17"/>
      <c r="J27" s="17">
        <f t="shared" si="17"/>
        <v>0</v>
      </c>
      <c r="K27" s="17"/>
      <c r="L27" s="17"/>
      <c r="M27" s="17"/>
      <c r="N27" s="36">
        <f t="shared" si="18"/>
        <v>0</v>
      </c>
      <c r="O27" s="17"/>
      <c r="P27" s="25"/>
      <c r="Q27" s="36">
        <f t="shared" si="14"/>
        <v>0</v>
      </c>
      <c r="R27" s="22"/>
      <c r="S27" s="22"/>
      <c r="T27" s="22"/>
      <c r="U27" s="36">
        <f t="shared" si="20"/>
        <v>0</v>
      </c>
      <c r="V27" s="23" t="e">
        <f t="shared" si="19"/>
        <v>#DIV/0!</v>
      </c>
      <c r="W27" s="19"/>
      <c r="X27" s="19"/>
    </row>
    <row r="28" spans="1:24" ht="17.5" x14ac:dyDescent="0.25">
      <c r="A28" s="16">
        <v>10</v>
      </c>
      <c r="B28" s="16"/>
      <c r="C28" s="16" t="s">
        <v>22</v>
      </c>
      <c r="D28" s="26" t="s">
        <v>90</v>
      </c>
      <c r="E28" s="17"/>
      <c r="F28" s="17"/>
      <c r="G28" s="17" t="e">
        <f t="shared" si="16"/>
        <v>#DIV/0!</v>
      </c>
      <c r="H28" s="17"/>
      <c r="I28" s="17"/>
      <c r="J28" s="17">
        <f t="shared" si="17"/>
        <v>0</v>
      </c>
      <c r="K28" s="17"/>
      <c r="L28" s="17"/>
      <c r="M28" s="17"/>
      <c r="N28" s="36">
        <f t="shared" si="18"/>
        <v>0</v>
      </c>
      <c r="O28" s="17"/>
      <c r="P28" s="25"/>
      <c r="Q28" s="36">
        <f t="shared" si="14"/>
        <v>0</v>
      </c>
      <c r="R28" s="22"/>
      <c r="S28" s="22"/>
      <c r="T28" s="22"/>
      <c r="U28" s="36">
        <f t="shared" si="20"/>
        <v>0</v>
      </c>
      <c r="V28" s="23" t="e">
        <f t="shared" si="19"/>
        <v>#DIV/0!</v>
      </c>
      <c r="W28" s="19"/>
      <c r="X28" s="19"/>
    </row>
    <row r="29" spans="1:24" ht="17.5" x14ac:dyDescent="0.25">
      <c r="A29" s="16">
        <v>11</v>
      </c>
      <c r="B29" s="16"/>
      <c r="C29" s="16" t="s">
        <v>23</v>
      </c>
      <c r="D29" s="26" t="s">
        <v>91</v>
      </c>
      <c r="E29" s="17"/>
      <c r="F29" s="17"/>
      <c r="G29" s="17" t="e">
        <f t="shared" si="16"/>
        <v>#DIV/0!</v>
      </c>
      <c r="H29" s="17"/>
      <c r="I29" s="17"/>
      <c r="J29" s="17">
        <f t="shared" si="17"/>
        <v>0</v>
      </c>
      <c r="K29" s="17"/>
      <c r="L29" s="17"/>
      <c r="M29" s="17"/>
      <c r="N29" s="36">
        <f t="shared" si="18"/>
        <v>0</v>
      </c>
      <c r="O29" s="17"/>
      <c r="P29" s="25"/>
      <c r="Q29" s="36">
        <f t="shared" si="14"/>
        <v>0</v>
      </c>
      <c r="R29" s="22"/>
      <c r="S29" s="22"/>
      <c r="T29" s="22"/>
      <c r="U29" s="36">
        <f t="shared" si="20"/>
        <v>0</v>
      </c>
      <c r="V29" s="23" t="e">
        <f t="shared" si="19"/>
        <v>#DIV/0!</v>
      </c>
      <c r="W29" s="19"/>
      <c r="X29" s="19"/>
    </row>
    <row r="30" spans="1:24" ht="17.5" x14ac:dyDescent="0.25">
      <c r="A30" s="16">
        <v>12</v>
      </c>
      <c r="B30" s="16"/>
      <c r="C30" s="16" t="s">
        <v>24</v>
      </c>
      <c r="D30" s="26" t="s">
        <v>92</v>
      </c>
      <c r="E30" s="17"/>
      <c r="F30" s="17"/>
      <c r="G30" s="17" t="e">
        <f t="shared" si="16"/>
        <v>#DIV/0!</v>
      </c>
      <c r="H30" s="17"/>
      <c r="I30" s="17"/>
      <c r="J30" s="17">
        <f t="shared" si="17"/>
        <v>0</v>
      </c>
      <c r="K30" s="17"/>
      <c r="L30" s="17"/>
      <c r="M30" s="17"/>
      <c r="N30" s="36">
        <f t="shared" si="18"/>
        <v>0</v>
      </c>
      <c r="O30" s="17"/>
      <c r="P30" s="25"/>
      <c r="Q30" s="36">
        <f t="shared" si="14"/>
        <v>0</v>
      </c>
      <c r="R30" s="22"/>
      <c r="S30" s="22"/>
      <c r="T30" s="22"/>
      <c r="U30" s="36">
        <f t="shared" si="20"/>
        <v>0</v>
      </c>
      <c r="V30" s="23" t="e">
        <f t="shared" si="19"/>
        <v>#DIV/0!</v>
      </c>
      <c r="W30" s="19"/>
      <c r="X30" s="19"/>
    </row>
    <row r="31" spans="1:24" ht="17.5" x14ac:dyDescent="0.25">
      <c r="A31" s="16">
        <v>13</v>
      </c>
      <c r="B31" s="16"/>
      <c r="C31" s="16" t="s">
        <v>25</v>
      </c>
      <c r="D31" s="26" t="s">
        <v>106</v>
      </c>
      <c r="E31" s="17"/>
      <c r="F31" s="17"/>
      <c r="G31" s="17" t="e">
        <f t="shared" si="16"/>
        <v>#DIV/0!</v>
      </c>
      <c r="H31" s="17"/>
      <c r="I31" s="17"/>
      <c r="J31" s="17">
        <f t="shared" si="17"/>
        <v>0</v>
      </c>
      <c r="K31" s="17"/>
      <c r="L31" s="17"/>
      <c r="M31" s="17"/>
      <c r="N31" s="36">
        <f t="shared" si="18"/>
        <v>0</v>
      </c>
      <c r="O31" s="17"/>
      <c r="P31" s="25"/>
      <c r="Q31" s="36">
        <f t="shared" si="14"/>
        <v>0</v>
      </c>
      <c r="R31" s="22"/>
      <c r="S31" s="22"/>
      <c r="T31" s="22"/>
      <c r="U31" s="36">
        <f t="shared" si="20"/>
        <v>0</v>
      </c>
      <c r="V31" s="23" t="e">
        <f t="shared" si="19"/>
        <v>#DIV/0!</v>
      </c>
      <c r="W31" s="19"/>
      <c r="X31" s="19"/>
    </row>
    <row r="32" spans="1:24" ht="17.5" x14ac:dyDescent="0.25">
      <c r="A32" s="16">
        <v>14</v>
      </c>
      <c r="B32" s="16"/>
      <c r="C32" s="16" t="s">
        <v>26</v>
      </c>
      <c r="D32" s="26" t="s">
        <v>93</v>
      </c>
      <c r="E32" s="17"/>
      <c r="F32" s="17"/>
      <c r="G32" s="17" t="e">
        <f t="shared" si="16"/>
        <v>#DIV/0!</v>
      </c>
      <c r="H32" s="17"/>
      <c r="I32" s="17"/>
      <c r="J32" s="17">
        <f t="shared" si="17"/>
        <v>0</v>
      </c>
      <c r="K32" s="17"/>
      <c r="L32" s="17"/>
      <c r="M32" s="17"/>
      <c r="N32" s="36">
        <f t="shared" si="18"/>
        <v>0</v>
      </c>
      <c r="O32" s="17"/>
      <c r="P32" s="25"/>
      <c r="Q32" s="36">
        <f t="shared" si="14"/>
        <v>0</v>
      </c>
      <c r="R32" s="22"/>
      <c r="S32" s="22"/>
      <c r="T32" s="22"/>
      <c r="U32" s="36">
        <f t="shared" si="20"/>
        <v>0</v>
      </c>
      <c r="V32" s="23" t="e">
        <f t="shared" si="19"/>
        <v>#DIV/0!</v>
      </c>
      <c r="W32" s="19"/>
      <c r="X32" s="19"/>
    </row>
    <row r="33" spans="1:24" ht="17.5" x14ac:dyDescent="0.25">
      <c r="A33" s="16">
        <v>15</v>
      </c>
      <c r="B33" s="16"/>
      <c r="C33" s="16" t="s">
        <v>27</v>
      </c>
      <c r="D33" s="26" t="s">
        <v>94</v>
      </c>
      <c r="E33" s="17"/>
      <c r="F33" s="17"/>
      <c r="G33" s="17" t="e">
        <f t="shared" si="16"/>
        <v>#DIV/0!</v>
      </c>
      <c r="H33" s="17"/>
      <c r="I33" s="17"/>
      <c r="J33" s="17">
        <f t="shared" si="17"/>
        <v>0</v>
      </c>
      <c r="K33" s="17"/>
      <c r="L33" s="17"/>
      <c r="M33" s="17"/>
      <c r="N33" s="36">
        <f t="shared" si="18"/>
        <v>0</v>
      </c>
      <c r="O33" s="17"/>
      <c r="P33" s="25"/>
      <c r="Q33" s="36">
        <f t="shared" si="14"/>
        <v>0</v>
      </c>
      <c r="R33" s="22"/>
      <c r="S33" s="22"/>
      <c r="T33" s="22"/>
      <c r="U33" s="36">
        <f t="shared" si="20"/>
        <v>0</v>
      </c>
      <c r="V33" s="23" t="e">
        <f t="shared" si="19"/>
        <v>#DIV/0!</v>
      </c>
      <c r="W33" s="19"/>
      <c r="X33" s="19"/>
    </row>
    <row r="34" spans="1:24" ht="17.5" x14ac:dyDescent="0.25">
      <c r="A34" s="16">
        <v>16</v>
      </c>
      <c r="B34" s="16"/>
      <c r="C34" s="16" t="s">
        <v>28</v>
      </c>
      <c r="D34" s="26" t="s">
        <v>95</v>
      </c>
      <c r="E34" s="17"/>
      <c r="F34" s="17"/>
      <c r="G34" s="17" t="e">
        <f t="shared" si="16"/>
        <v>#DIV/0!</v>
      </c>
      <c r="H34" s="17"/>
      <c r="I34" s="17"/>
      <c r="J34" s="17">
        <f t="shared" si="17"/>
        <v>0</v>
      </c>
      <c r="K34" s="17"/>
      <c r="L34" s="17"/>
      <c r="M34" s="17"/>
      <c r="N34" s="36">
        <f t="shared" si="18"/>
        <v>0</v>
      </c>
      <c r="O34" s="17"/>
      <c r="P34" s="25"/>
      <c r="Q34" s="36">
        <f t="shared" si="14"/>
        <v>0</v>
      </c>
      <c r="R34" s="22"/>
      <c r="S34" s="22"/>
      <c r="T34" s="22"/>
      <c r="U34" s="36">
        <f t="shared" si="20"/>
        <v>0</v>
      </c>
      <c r="V34" s="23" t="e">
        <f t="shared" si="19"/>
        <v>#DIV/0!</v>
      </c>
      <c r="W34" s="19"/>
      <c r="X34" s="19"/>
    </row>
    <row r="35" spans="1:24" ht="17.5" x14ac:dyDescent="0.25">
      <c r="A35" s="16">
        <v>17</v>
      </c>
      <c r="B35" s="16"/>
      <c r="C35" s="16" t="s">
        <v>29</v>
      </c>
      <c r="D35" s="26" t="s">
        <v>96</v>
      </c>
      <c r="E35" s="17"/>
      <c r="F35" s="17"/>
      <c r="G35" s="17" t="e">
        <f t="shared" si="16"/>
        <v>#DIV/0!</v>
      </c>
      <c r="H35" s="17"/>
      <c r="I35" s="17"/>
      <c r="J35" s="17">
        <f t="shared" si="17"/>
        <v>0</v>
      </c>
      <c r="K35" s="17"/>
      <c r="L35" s="17"/>
      <c r="M35" s="17"/>
      <c r="N35" s="36">
        <f t="shared" si="18"/>
        <v>0</v>
      </c>
      <c r="O35" s="17"/>
      <c r="P35" s="25"/>
      <c r="Q35" s="36">
        <f t="shared" si="14"/>
        <v>0</v>
      </c>
      <c r="R35" s="22"/>
      <c r="S35" s="22"/>
      <c r="T35" s="22"/>
      <c r="U35" s="36">
        <f t="shared" si="20"/>
        <v>0</v>
      </c>
      <c r="V35" s="23" t="e">
        <f t="shared" si="19"/>
        <v>#DIV/0!</v>
      </c>
      <c r="W35" s="19"/>
      <c r="X35" s="19"/>
    </row>
    <row r="36" spans="1:24" ht="17.5" x14ac:dyDescent="0.25">
      <c r="A36" s="16">
        <v>18</v>
      </c>
      <c r="B36" s="16"/>
      <c r="C36" s="16" t="s">
        <v>30</v>
      </c>
      <c r="D36" s="26" t="s">
        <v>97</v>
      </c>
      <c r="E36" s="17"/>
      <c r="F36" s="17"/>
      <c r="G36" s="17" t="e">
        <f t="shared" si="16"/>
        <v>#DIV/0!</v>
      </c>
      <c r="H36" s="17"/>
      <c r="I36" s="17"/>
      <c r="J36" s="17">
        <f t="shared" si="17"/>
        <v>0</v>
      </c>
      <c r="K36" s="17"/>
      <c r="L36" s="17"/>
      <c r="M36" s="17"/>
      <c r="N36" s="36">
        <f t="shared" si="18"/>
        <v>0</v>
      </c>
      <c r="O36" s="17"/>
      <c r="P36" s="25"/>
      <c r="Q36" s="36">
        <f t="shared" si="14"/>
        <v>0</v>
      </c>
      <c r="R36" s="22"/>
      <c r="S36" s="22"/>
      <c r="T36" s="22"/>
      <c r="U36" s="36">
        <f t="shared" si="20"/>
        <v>0</v>
      </c>
      <c r="V36" s="23" t="e">
        <f t="shared" si="19"/>
        <v>#DIV/0!</v>
      </c>
      <c r="W36" s="19"/>
      <c r="X36" s="19"/>
    </row>
    <row r="37" spans="1:24" ht="17.5" x14ac:dyDescent="0.25">
      <c r="A37" s="16">
        <v>19</v>
      </c>
      <c r="B37" s="16"/>
      <c r="C37" s="16" t="s">
        <v>31</v>
      </c>
      <c r="D37" s="26" t="s">
        <v>98</v>
      </c>
      <c r="E37" s="17"/>
      <c r="F37" s="17"/>
      <c r="G37" s="17" t="e">
        <f t="shared" si="16"/>
        <v>#DIV/0!</v>
      </c>
      <c r="H37" s="17"/>
      <c r="I37" s="17"/>
      <c r="J37" s="17">
        <f t="shared" si="17"/>
        <v>0</v>
      </c>
      <c r="K37" s="17"/>
      <c r="L37" s="17"/>
      <c r="M37" s="17"/>
      <c r="N37" s="36">
        <f t="shared" si="18"/>
        <v>0</v>
      </c>
      <c r="O37" s="17"/>
      <c r="P37" s="25"/>
      <c r="Q37" s="36">
        <f t="shared" si="14"/>
        <v>0</v>
      </c>
      <c r="R37" s="22"/>
      <c r="S37" s="22"/>
      <c r="T37" s="22"/>
      <c r="U37" s="36">
        <f t="shared" si="20"/>
        <v>0</v>
      </c>
      <c r="V37" s="23" t="e">
        <f t="shared" si="19"/>
        <v>#DIV/0!</v>
      </c>
      <c r="W37" s="19"/>
      <c r="X37" s="19"/>
    </row>
    <row r="38" spans="1:24" ht="17.5" x14ac:dyDescent="0.25">
      <c r="A38" s="16">
        <v>20</v>
      </c>
      <c r="B38" s="16"/>
      <c r="C38" s="16" t="s">
        <v>32</v>
      </c>
      <c r="D38" s="26" t="s">
        <v>99</v>
      </c>
      <c r="E38" s="17"/>
      <c r="F38" s="17"/>
      <c r="G38" s="17" t="e">
        <f t="shared" si="16"/>
        <v>#DIV/0!</v>
      </c>
      <c r="H38" s="17"/>
      <c r="I38" s="17"/>
      <c r="J38" s="17">
        <f t="shared" si="17"/>
        <v>0</v>
      </c>
      <c r="K38" s="17"/>
      <c r="L38" s="17"/>
      <c r="M38" s="17"/>
      <c r="N38" s="36">
        <f t="shared" si="18"/>
        <v>0</v>
      </c>
      <c r="O38" s="17"/>
      <c r="P38" s="25"/>
      <c r="Q38" s="36">
        <f t="shared" si="14"/>
        <v>0</v>
      </c>
      <c r="R38" s="22"/>
      <c r="S38" s="22"/>
      <c r="T38" s="22"/>
      <c r="U38" s="36">
        <f t="shared" si="20"/>
        <v>0</v>
      </c>
      <c r="V38" s="23" t="e">
        <f t="shared" si="19"/>
        <v>#DIV/0!</v>
      </c>
      <c r="W38" s="19"/>
      <c r="X38" s="19"/>
    </row>
    <row r="39" spans="1:24" ht="17.5" x14ac:dyDescent="0.25">
      <c r="A39" s="16">
        <v>21</v>
      </c>
      <c r="B39" s="16"/>
      <c r="C39" s="16" t="s">
        <v>33</v>
      </c>
      <c r="D39" s="26" t="s">
        <v>100</v>
      </c>
      <c r="E39" s="17"/>
      <c r="F39" s="17"/>
      <c r="G39" s="17" t="e">
        <f t="shared" si="16"/>
        <v>#DIV/0!</v>
      </c>
      <c r="H39" s="17"/>
      <c r="I39" s="17"/>
      <c r="J39" s="17">
        <f t="shared" si="17"/>
        <v>0</v>
      </c>
      <c r="K39" s="17"/>
      <c r="L39" s="17"/>
      <c r="M39" s="17"/>
      <c r="N39" s="36">
        <f t="shared" si="18"/>
        <v>0</v>
      </c>
      <c r="O39" s="17"/>
      <c r="P39" s="25"/>
      <c r="Q39" s="36">
        <f t="shared" si="14"/>
        <v>0</v>
      </c>
      <c r="R39" s="22"/>
      <c r="S39" s="22"/>
      <c r="T39" s="22"/>
      <c r="U39" s="36">
        <f t="shared" si="20"/>
        <v>0</v>
      </c>
      <c r="V39" s="23" t="e">
        <f t="shared" si="19"/>
        <v>#DIV/0!</v>
      </c>
      <c r="W39" s="19"/>
      <c r="X39" s="19"/>
    </row>
    <row r="40" spans="1:24" ht="17.5" x14ac:dyDescent="0.25">
      <c r="A40" s="16">
        <v>22</v>
      </c>
      <c r="B40" s="16"/>
      <c r="C40" s="16" t="s">
        <v>34</v>
      </c>
      <c r="D40" s="26" t="s">
        <v>101</v>
      </c>
      <c r="E40" s="17"/>
      <c r="F40" s="17"/>
      <c r="G40" s="17" t="e">
        <f t="shared" si="16"/>
        <v>#DIV/0!</v>
      </c>
      <c r="H40" s="17"/>
      <c r="I40" s="17"/>
      <c r="J40" s="17">
        <f t="shared" si="17"/>
        <v>0</v>
      </c>
      <c r="K40" s="17"/>
      <c r="L40" s="17"/>
      <c r="M40" s="17"/>
      <c r="N40" s="36">
        <f t="shared" si="18"/>
        <v>0</v>
      </c>
      <c r="O40" s="17"/>
      <c r="P40" s="25"/>
      <c r="Q40" s="36">
        <f t="shared" si="14"/>
        <v>0</v>
      </c>
      <c r="R40" s="22"/>
      <c r="S40" s="22"/>
      <c r="T40" s="22"/>
      <c r="U40" s="36">
        <f t="shared" si="20"/>
        <v>0</v>
      </c>
      <c r="V40" s="23" t="e">
        <f t="shared" si="19"/>
        <v>#DIV/0!</v>
      </c>
      <c r="W40" s="19"/>
      <c r="X40" s="19"/>
    </row>
    <row r="41" spans="1:24" ht="17.5" x14ac:dyDescent="0.25">
      <c r="A41" s="16">
        <v>23</v>
      </c>
      <c r="B41" s="16"/>
      <c r="C41" s="16" t="s">
        <v>102</v>
      </c>
      <c r="D41" s="26" t="s">
        <v>103</v>
      </c>
      <c r="E41" s="17"/>
      <c r="F41" s="17"/>
      <c r="G41" s="17" t="e">
        <f t="shared" si="16"/>
        <v>#DIV/0!</v>
      </c>
      <c r="H41" s="17"/>
      <c r="I41" s="17"/>
      <c r="J41" s="17">
        <f>I41-S41</f>
        <v>0</v>
      </c>
      <c r="K41" s="17"/>
      <c r="L41" s="17"/>
      <c r="M41" s="17"/>
      <c r="N41" s="36">
        <f>E41-F41-H41-I41-K41-L41+M41</f>
        <v>0</v>
      </c>
      <c r="O41" s="17"/>
      <c r="P41" s="25"/>
      <c r="Q41" s="36">
        <f t="shared" ref="Q41" si="21">N41+O41-P41</f>
        <v>0</v>
      </c>
      <c r="R41" s="22"/>
      <c r="S41" s="22"/>
      <c r="T41" s="22"/>
      <c r="U41" s="36">
        <f t="shared" si="20"/>
        <v>0</v>
      </c>
      <c r="V41" s="23" t="e">
        <f t="shared" si="19"/>
        <v>#DIV/0!</v>
      </c>
      <c r="W41" s="19"/>
      <c r="X41" s="19"/>
    </row>
    <row r="42" spans="1:24" ht="17.5" x14ac:dyDescent="0.25">
      <c r="A42" s="32" t="s">
        <v>13</v>
      </c>
      <c r="B42" s="32"/>
      <c r="C42" s="32"/>
      <c r="D42" s="32"/>
      <c r="E42" s="33">
        <f t="shared" ref="E42:I42" si="22">SUM(E19:E33)</f>
        <v>0</v>
      </c>
      <c r="F42" s="33">
        <f t="shared" si="22"/>
        <v>0</v>
      </c>
      <c r="G42" s="33"/>
      <c r="H42" s="33">
        <f t="shared" si="22"/>
        <v>0</v>
      </c>
      <c r="I42" s="33">
        <f t="shared" si="22"/>
        <v>0</v>
      </c>
      <c r="J42" s="34">
        <f>I42-S42</f>
        <v>0</v>
      </c>
      <c r="K42" s="33">
        <f t="shared" ref="K42:X42" si="23">SUM(K19:K33)</f>
        <v>0</v>
      </c>
      <c r="L42" s="33"/>
      <c r="M42" s="33"/>
      <c r="N42" s="33">
        <f t="shared" si="23"/>
        <v>0</v>
      </c>
      <c r="O42" s="33">
        <f t="shared" si="23"/>
        <v>0</v>
      </c>
      <c r="P42" s="33">
        <f t="shared" si="23"/>
        <v>0</v>
      </c>
      <c r="Q42" s="33">
        <f t="shared" si="23"/>
        <v>0</v>
      </c>
      <c r="R42" s="33">
        <f t="shared" si="23"/>
        <v>0</v>
      </c>
      <c r="S42" s="33">
        <f t="shared" si="23"/>
        <v>0</v>
      </c>
      <c r="T42" s="33">
        <f t="shared" si="23"/>
        <v>0</v>
      </c>
      <c r="U42" s="33">
        <f t="shared" si="23"/>
        <v>0</v>
      </c>
      <c r="V42" s="33"/>
      <c r="W42" s="33">
        <f t="shared" si="23"/>
        <v>0</v>
      </c>
      <c r="X42" s="33">
        <f t="shared" si="23"/>
        <v>0</v>
      </c>
    </row>
  </sheetData>
  <phoneticPr fontId="10" type="noConversion"/>
  <pageMargins left="0.75" right="0.75" top="1" bottom="1" header="0.51180555555555596" footer="0.51180555555555596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E237-2927-4890-8579-302CACEC775A}">
  <dimension ref="A1:T42"/>
  <sheetViews>
    <sheetView zoomScale="80" zoomScaleNormal="80" workbookViewId="0">
      <selection activeCell="J2" sqref="J2"/>
    </sheetView>
  </sheetViews>
  <sheetFormatPr defaultColWidth="9.08203125" defaultRowHeight="15" x14ac:dyDescent="0.25"/>
  <cols>
    <col min="2" max="2" width="13.08203125" customWidth="1"/>
    <col min="3" max="3" width="35.83203125" customWidth="1"/>
    <col min="4" max="20" width="20.58203125" customWidth="1"/>
  </cols>
  <sheetData>
    <row r="1" spans="1:20" ht="33" x14ac:dyDescent="0.25">
      <c r="A1" s="1" t="s">
        <v>0</v>
      </c>
      <c r="B1" s="1" t="s">
        <v>1</v>
      </c>
      <c r="C1" s="1" t="s">
        <v>2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9" t="s">
        <v>250</v>
      </c>
      <c r="J1" s="2" t="s">
        <v>159</v>
      </c>
      <c r="K1" s="9" t="s">
        <v>160</v>
      </c>
      <c r="L1" s="9" t="s">
        <v>161</v>
      </c>
      <c r="M1" s="10" t="s">
        <v>162</v>
      </c>
      <c r="N1" s="9" t="s">
        <v>44</v>
      </c>
      <c r="O1" s="11" t="s">
        <v>163</v>
      </c>
      <c r="P1" s="9" t="s">
        <v>46</v>
      </c>
      <c r="Q1" s="9" t="s">
        <v>47</v>
      </c>
      <c r="R1" s="9" t="s">
        <v>48</v>
      </c>
      <c r="S1" s="9" t="s">
        <v>164</v>
      </c>
      <c r="T1" s="9" t="s">
        <v>248</v>
      </c>
    </row>
    <row r="2" spans="1:20" x14ac:dyDescent="0.25">
      <c r="A2" s="3"/>
      <c r="B2" s="3" t="s">
        <v>17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5">
        <v>1</v>
      </c>
      <c r="B3" s="37" t="s">
        <v>54</v>
      </c>
      <c r="C3" s="38" t="s">
        <v>52</v>
      </c>
      <c r="D3" s="6"/>
      <c r="E3" s="6"/>
      <c r="F3" s="6"/>
      <c r="G3" s="6">
        <f>D3+E3+F3-I3</f>
        <v>0</v>
      </c>
      <c r="H3" s="6">
        <v>0</v>
      </c>
      <c r="I3" s="6">
        <v>0</v>
      </c>
      <c r="J3" s="6">
        <f>IF(H3+Q3-G3&lt;0,0,H3+Q3-G3)</f>
        <v>0</v>
      </c>
      <c r="K3" s="6">
        <f>IF(G3-H3-Q3&lt;0,0,G3-H3-Q3)</f>
        <v>0</v>
      </c>
      <c r="L3" s="6">
        <f>IF(G3&lt;H3,G3*0.03*S3,IF(G3&lt;(Q3+H3),H3*0.03*S3+(G3-H3)*0.02*T3,H3*0.03*S3+Q3*0.02*T3))</f>
        <v>0</v>
      </c>
      <c r="M3" s="6"/>
      <c r="N3" s="6"/>
      <c r="O3" s="6"/>
      <c r="P3" s="6">
        <f>N3</f>
        <v>0</v>
      </c>
      <c r="Q3" s="6">
        <v>0</v>
      </c>
      <c r="R3" s="6">
        <f>IF(G3-H3-Q3&lt;0,0,G3-H3-Q3)</f>
        <v>0</v>
      </c>
      <c r="S3" s="6">
        <f>IF(H3-I3-R3&lt;0,0,H3-I3+R3)</f>
        <v>0</v>
      </c>
      <c r="T3" s="6">
        <v>0</v>
      </c>
    </row>
    <row r="4" spans="1:20" x14ac:dyDescent="0.25">
      <c r="A4" s="5">
        <v>2</v>
      </c>
      <c r="B4" s="37" t="s">
        <v>55</v>
      </c>
      <c r="C4" s="38" t="s">
        <v>53</v>
      </c>
      <c r="D4" s="6"/>
      <c r="E4" s="6"/>
      <c r="F4" s="6"/>
      <c r="G4" s="6">
        <f t="shared" ref="G4" si="0">D4+E4+F4-I4</f>
        <v>0</v>
      </c>
      <c r="H4" s="6">
        <v>0</v>
      </c>
      <c r="I4" s="6">
        <v>0</v>
      </c>
      <c r="J4" s="6">
        <f>IF(H4+Q4-G4&lt;0,0,H4+Q4-G4)</f>
        <v>0</v>
      </c>
      <c r="K4" s="6">
        <f>IF(G4-H4-Q4&lt;0,0,G4-H4-Q4)</f>
        <v>0</v>
      </c>
      <c r="L4" s="6">
        <f>IF(G4&lt;H4,G4*0.03*S4,IF(G4&lt;(Q4+H4),H4*0.03*S4+(G4-H4)*0.02*T4,H4*0.03*S4+Q4*0.02*T4))</f>
        <v>0</v>
      </c>
      <c r="M4" s="6"/>
      <c r="N4" s="6"/>
      <c r="O4" s="6"/>
      <c r="P4" s="6">
        <f>N4</f>
        <v>0</v>
      </c>
      <c r="Q4" s="6">
        <v>0</v>
      </c>
      <c r="R4" s="6">
        <f>IF(G4-H4-Q4&lt;0,0,G4-H4-Q4)</f>
        <v>0</v>
      </c>
      <c r="S4" s="6">
        <f t="shared" ref="S4:S5" si="1">IF(H4-I4-R4&lt;0,0,H4-I4+R4)</f>
        <v>0</v>
      </c>
      <c r="T4" s="6">
        <v>0</v>
      </c>
    </row>
    <row r="5" spans="1:20" x14ac:dyDescent="0.25">
      <c r="A5" s="5" t="s">
        <v>13</v>
      </c>
      <c r="B5" s="5"/>
      <c r="C5" s="5"/>
      <c r="D5" s="6">
        <f t="shared" ref="D5:G5" si="2">SUM(D3:D4)</f>
        <v>0</v>
      </c>
      <c r="E5" s="6">
        <f t="shared" si="2"/>
        <v>0</v>
      </c>
      <c r="F5" s="6">
        <f t="shared" si="2"/>
        <v>0</v>
      </c>
      <c r="G5" s="6">
        <f t="shared" si="2"/>
        <v>0</v>
      </c>
      <c r="H5" s="6">
        <v>0</v>
      </c>
      <c r="I5" s="6"/>
      <c r="J5" s="6">
        <f t="shared" ref="J5:L5" si="3">SUM(J3:J4)</f>
        <v>0</v>
      </c>
      <c r="K5" s="6">
        <f t="shared" si="3"/>
        <v>0</v>
      </c>
      <c r="L5" s="6">
        <f t="shared" si="3"/>
        <v>0</v>
      </c>
      <c r="M5" s="6">
        <f t="shared" ref="M5:N5" si="4">SUM(M3:M4)</f>
        <v>0</v>
      </c>
      <c r="N5" s="6">
        <f t="shared" si="4"/>
        <v>0</v>
      </c>
      <c r="O5" s="6"/>
      <c r="P5" s="6">
        <f>SUM(P3:P4)</f>
        <v>0</v>
      </c>
      <c r="Q5" s="6">
        <f>SUM(Q3:Q4)</f>
        <v>0</v>
      </c>
      <c r="R5" s="6">
        <f t="shared" ref="R5" si="5">IF(G5-H5-Q5&lt;0,0,G5-H5+Q5)</f>
        <v>0</v>
      </c>
      <c r="S5" s="6">
        <f t="shared" si="1"/>
        <v>0</v>
      </c>
      <c r="T5" s="6"/>
    </row>
    <row r="6" spans="1:20" x14ac:dyDescent="0.25">
      <c r="A6" s="3"/>
      <c r="B6" s="3" t="s">
        <v>18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>
        <v>1</v>
      </c>
      <c r="B7" s="37" t="s">
        <v>56</v>
      </c>
      <c r="C7" s="38" t="s">
        <v>57</v>
      </c>
      <c r="D7" s="6"/>
      <c r="E7" s="6"/>
      <c r="F7" s="6"/>
      <c r="G7" s="6">
        <f>D7+E7+F7-I7</f>
        <v>0</v>
      </c>
      <c r="H7" s="6">
        <v>0</v>
      </c>
      <c r="I7" s="6">
        <v>0</v>
      </c>
      <c r="J7" s="6">
        <f>IF(H7+Q7-G7&lt;0,0,H7+Q7-G7)</f>
        <v>0</v>
      </c>
      <c r="K7" s="6">
        <f>IF(G7-H7-Q7&lt;0,0,G7-H7-Q7)</f>
        <v>0</v>
      </c>
      <c r="L7" s="6">
        <f>IF(G7&lt;H7,G7*0.03*S7,IF(G7&lt;(Q7+H7),H7*0.03*S7+(G7-H7)*0.02*T7,H7*0.03*S7+Q7*0.02*T7))</f>
        <v>0</v>
      </c>
      <c r="M7" s="6"/>
      <c r="N7" s="6"/>
      <c r="O7" s="6"/>
      <c r="P7" s="6">
        <f>N7</f>
        <v>0</v>
      </c>
      <c r="Q7" s="6">
        <v>0</v>
      </c>
      <c r="R7" s="6">
        <f>IF(G7-H7-Q7&lt;0,0,G7-H7-Q7)</f>
        <v>0</v>
      </c>
      <c r="S7" s="6">
        <f>IF(H7-I7-R7&lt;0,0,H7-I7+R7)</f>
        <v>0</v>
      </c>
      <c r="T7" s="6">
        <v>0</v>
      </c>
    </row>
    <row r="8" spans="1:20" x14ac:dyDescent="0.25">
      <c r="A8" s="5">
        <v>2</v>
      </c>
      <c r="B8" s="37" t="s">
        <v>58</v>
      </c>
      <c r="C8" s="38" t="s">
        <v>59</v>
      </c>
      <c r="D8" s="6"/>
      <c r="E8" s="6"/>
      <c r="F8" s="6"/>
      <c r="G8" s="6">
        <f t="shared" ref="G8:G10" si="6">D8+E8+F8-I8</f>
        <v>0</v>
      </c>
      <c r="H8" s="6">
        <v>0</v>
      </c>
      <c r="I8" s="6">
        <v>0</v>
      </c>
      <c r="J8" s="6">
        <f t="shared" ref="J8:J10" si="7">IF(H8+Q8-G8&lt;0,0,H8+Q8-G8)</f>
        <v>0</v>
      </c>
      <c r="K8" s="6">
        <f t="shared" ref="K8:K10" si="8">IF(G8-H8-Q8&lt;0,0,G8-H8-Q8)</f>
        <v>0</v>
      </c>
      <c r="L8" s="6">
        <f t="shared" ref="L8:L10" si="9">IF(G8&lt;H8,G8*0.03*S8,IF(G8&lt;(Q8+H8),H8*0.03*S8+(G8-H8)*0.02*T8,H8*0.03*S8+Q8*0.02*T8))</f>
        <v>0</v>
      </c>
      <c r="M8" s="6"/>
      <c r="N8" s="6"/>
      <c r="O8" s="6"/>
      <c r="P8" s="6">
        <f>N8</f>
        <v>0</v>
      </c>
      <c r="Q8" s="6">
        <v>0</v>
      </c>
      <c r="R8" s="6">
        <f t="shared" ref="R8:R10" si="10">IF(G8-H8-Q8&lt;0,0,G8-H8-Q8)</f>
        <v>0</v>
      </c>
      <c r="S8" s="6">
        <f t="shared" ref="S8:S42" si="11">IF(H8-I8-R8&lt;0,0,H8-I8+R8)</f>
        <v>0</v>
      </c>
      <c r="T8" s="6">
        <v>0</v>
      </c>
    </row>
    <row r="9" spans="1:20" x14ac:dyDescent="0.25">
      <c r="A9" s="5">
        <v>3</v>
      </c>
      <c r="B9" s="37" t="s">
        <v>60</v>
      </c>
      <c r="C9" s="38" t="s">
        <v>61</v>
      </c>
      <c r="D9" s="6"/>
      <c r="E9" s="6"/>
      <c r="F9" s="6"/>
      <c r="G9" s="6">
        <f t="shared" si="6"/>
        <v>0</v>
      </c>
      <c r="H9" s="6">
        <v>0</v>
      </c>
      <c r="I9" s="6">
        <v>0</v>
      </c>
      <c r="J9" s="6">
        <f t="shared" si="7"/>
        <v>0</v>
      </c>
      <c r="K9" s="6">
        <f t="shared" si="8"/>
        <v>0</v>
      </c>
      <c r="L9" s="6">
        <f t="shared" si="9"/>
        <v>0</v>
      </c>
      <c r="M9" s="6"/>
      <c r="N9" s="6"/>
      <c r="O9" s="6"/>
      <c r="P9" s="6">
        <f>N9</f>
        <v>0</v>
      </c>
      <c r="Q9" s="6">
        <v>0</v>
      </c>
      <c r="R9" s="6">
        <f t="shared" si="10"/>
        <v>0</v>
      </c>
      <c r="S9" s="6">
        <f t="shared" si="11"/>
        <v>0</v>
      </c>
      <c r="T9" s="6">
        <v>0</v>
      </c>
    </row>
    <row r="10" spans="1:20" x14ac:dyDescent="0.25">
      <c r="A10" s="5">
        <v>4</v>
      </c>
      <c r="B10" s="37" t="s">
        <v>62</v>
      </c>
      <c r="C10" s="38" t="s">
        <v>63</v>
      </c>
      <c r="D10" s="6"/>
      <c r="E10" s="6"/>
      <c r="F10" s="6"/>
      <c r="G10" s="6">
        <f t="shared" si="6"/>
        <v>0</v>
      </c>
      <c r="H10" s="6">
        <v>0</v>
      </c>
      <c r="I10" s="6">
        <v>0</v>
      </c>
      <c r="J10" s="6">
        <f t="shared" si="7"/>
        <v>0</v>
      </c>
      <c r="K10" s="6">
        <f t="shared" si="8"/>
        <v>0</v>
      </c>
      <c r="L10" s="6">
        <f t="shared" si="9"/>
        <v>0</v>
      </c>
      <c r="M10" s="6"/>
      <c r="N10" s="6"/>
      <c r="O10" s="6"/>
      <c r="P10" s="6">
        <f>N10</f>
        <v>0</v>
      </c>
      <c r="Q10" s="6">
        <v>0</v>
      </c>
      <c r="R10" s="6">
        <f t="shared" si="10"/>
        <v>0</v>
      </c>
      <c r="S10" s="6">
        <f t="shared" si="11"/>
        <v>0</v>
      </c>
      <c r="T10" s="6">
        <v>0</v>
      </c>
    </row>
    <row r="11" spans="1:20" x14ac:dyDescent="0.25">
      <c r="A11" s="5" t="s">
        <v>13</v>
      </c>
      <c r="B11" s="5"/>
      <c r="C11" s="5"/>
      <c r="D11" s="6">
        <f t="shared" ref="D11:F11" si="12">SUM(D7:D10)</f>
        <v>0</v>
      </c>
      <c r="E11" s="6">
        <f t="shared" si="12"/>
        <v>0</v>
      </c>
      <c r="F11" s="6">
        <f t="shared" si="12"/>
        <v>0</v>
      </c>
      <c r="G11" s="6">
        <f t="shared" ref="G11" si="13">SUM(G7:G10)</f>
        <v>0</v>
      </c>
      <c r="H11" s="6">
        <v>0</v>
      </c>
      <c r="I11" s="6"/>
      <c r="J11" s="6">
        <f t="shared" ref="J11:L11" si="14">SUM(J7:J10)</f>
        <v>0</v>
      </c>
      <c r="K11" s="6">
        <f t="shared" si="14"/>
        <v>0</v>
      </c>
      <c r="L11" s="6">
        <f t="shared" si="14"/>
        <v>0</v>
      </c>
      <c r="M11" s="6">
        <f t="shared" ref="M11" si="15">SUM(M7:M10)</f>
        <v>0</v>
      </c>
      <c r="N11" s="6"/>
      <c r="O11" s="6"/>
      <c r="P11" s="6">
        <f>SUM(P7:P10)</f>
        <v>0</v>
      </c>
      <c r="Q11" s="6">
        <f>SUM(Q7:Q10)</f>
        <v>0</v>
      </c>
      <c r="R11" s="6">
        <f t="shared" ref="R11:R42" si="16">IF(G11-H11-Q11&lt;0,0,G11-H11+Q11)</f>
        <v>0</v>
      </c>
      <c r="S11" s="6">
        <f t="shared" si="11"/>
        <v>0</v>
      </c>
      <c r="T11" s="6"/>
    </row>
    <row r="12" spans="1:20" x14ac:dyDescent="0.25">
      <c r="A12" s="3"/>
      <c r="B12" s="3" t="s">
        <v>19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1</v>
      </c>
      <c r="B13" s="37" t="s">
        <v>64</v>
      </c>
      <c r="C13" s="38" t="s">
        <v>65</v>
      </c>
      <c r="D13" s="6"/>
      <c r="E13" s="6"/>
      <c r="F13" s="6"/>
      <c r="G13" s="6">
        <f>D13+E13+F13-I13</f>
        <v>0</v>
      </c>
      <c r="H13" s="6">
        <v>0</v>
      </c>
      <c r="I13" s="6">
        <v>0</v>
      </c>
      <c r="J13" s="6">
        <f>IF(H13+Q13-G13&lt;0,0,H13+Q13-G13)</f>
        <v>0</v>
      </c>
      <c r="K13" s="6">
        <f>IF(G13-H13-Q13&lt;0,0,G13-H13-Q13)</f>
        <v>0</v>
      </c>
      <c r="L13" s="6">
        <f>IF(G13&lt;H13,G13*0.03*S13,IF(G13&lt;(Q13+H13),H13*0.03*S13+(G13-H13)*0.02*T13,H13*0.03*S13+Q13*0.02*T13))</f>
        <v>0</v>
      </c>
      <c r="M13" s="6"/>
      <c r="N13" s="6"/>
      <c r="O13" s="6"/>
      <c r="P13" s="6">
        <f>N13</f>
        <v>0</v>
      </c>
      <c r="Q13" s="6">
        <v>0</v>
      </c>
      <c r="R13" s="6">
        <f t="shared" ref="R13:R16" si="17">IF(G13-H13-Q13&lt;0,0,G13-H13-Q13)</f>
        <v>0</v>
      </c>
      <c r="S13" s="6">
        <f t="shared" si="11"/>
        <v>0</v>
      </c>
      <c r="T13" s="6">
        <v>0</v>
      </c>
    </row>
    <row r="14" spans="1:20" x14ac:dyDescent="0.25">
      <c r="A14" s="5">
        <v>2</v>
      </c>
      <c r="B14" s="37" t="s">
        <v>66</v>
      </c>
      <c r="C14" s="38" t="s">
        <v>67</v>
      </c>
      <c r="D14" s="6"/>
      <c r="E14" s="6"/>
      <c r="F14" s="6"/>
      <c r="G14" s="6">
        <f t="shared" ref="G14:G16" si="18">D14+E14+F14-I14</f>
        <v>0</v>
      </c>
      <c r="H14" s="6">
        <v>0</v>
      </c>
      <c r="I14" s="6">
        <v>0</v>
      </c>
      <c r="J14" s="6">
        <f t="shared" ref="J14:J16" si="19">IF(H14+Q14-G14&lt;0,0,H14+Q14-G14)</f>
        <v>0</v>
      </c>
      <c r="K14" s="6">
        <f t="shared" ref="K14:K16" si="20">IF(G14-H14-Q14&lt;0,0,G14-H14-Q14)</f>
        <v>0</v>
      </c>
      <c r="L14" s="6">
        <f t="shared" ref="L14:L16" si="21">IF(G14&lt;H14,G14*0.03*S14,IF(G14&lt;(Q14+H14),H14*0.03*S14+(G14-H14)*0.02*T14,H14*0.03*S14+Q14*0.02*T14))</f>
        <v>0</v>
      </c>
      <c r="M14" s="6"/>
      <c r="N14" s="6"/>
      <c r="O14" s="6"/>
      <c r="P14" s="6">
        <f>N14</f>
        <v>0</v>
      </c>
      <c r="Q14" s="6">
        <v>0</v>
      </c>
      <c r="R14" s="6">
        <f t="shared" si="17"/>
        <v>0</v>
      </c>
      <c r="S14" s="6">
        <f t="shared" si="11"/>
        <v>0</v>
      </c>
      <c r="T14" s="6">
        <v>0</v>
      </c>
    </row>
    <row r="15" spans="1:20" x14ac:dyDescent="0.25">
      <c r="A15" s="5">
        <v>3</v>
      </c>
      <c r="B15" s="37" t="s">
        <v>68</v>
      </c>
      <c r="C15" s="38" t="s">
        <v>69</v>
      </c>
      <c r="D15" s="6"/>
      <c r="E15" s="6"/>
      <c r="F15" s="6"/>
      <c r="G15" s="6">
        <f t="shared" si="18"/>
        <v>0</v>
      </c>
      <c r="H15" s="6">
        <v>0</v>
      </c>
      <c r="I15" s="6">
        <v>0</v>
      </c>
      <c r="J15" s="6">
        <f t="shared" si="19"/>
        <v>0</v>
      </c>
      <c r="K15" s="6">
        <f t="shared" si="20"/>
        <v>0</v>
      </c>
      <c r="L15" s="6">
        <f t="shared" si="21"/>
        <v>0</v>
      </c>
      <c r="M15" s="6"/>
      <c r="N15" s="6"/>
      <c r="O15" s="6"/>
      <c r="P15" s="6">
        <f>N15</f>
        <v>0</v>
      </c>
      <c r="Q15" s="6">
        <v>0</v>
      </c>
      <c r="R15" s="6">
        <f t="shared" si="17"/>
        <v>0</v>
      </c>
      <c r="S15" s="6">
        <f t="shared" si="11"/>
        <v>0</v>
      </c>
      <c r="T15" s="6">
        <v>0</v>
      </c>
    </row>
    <row r="16" spans="1:20" x14ac:dyDescent="0.25">
      <c r="A16" s="5">
        <v>4</v>
      </c>
      <c r="B16" s="37" t="s">
        <v>70</v>
      </c>
      <c r="C16" s="38" t="s">
        <v>71</v>
      </c>
      <c r="D16" s="6"/>
      <c r="E16" s="6"/>
      <c r="F16" s="6"/>
      <c r="G16" s="6">
        <f t="shared" si="18"/>
        <v>0</v>
      </c>
      <c r="H16" s="6">
        <v>0</v>
      </c>
      <c r="I16" s="6">
        <v>0</v>
      </c>
      <c r="J16" s="6">
        <f t="shared" si="19"/>
        <v>0</v>
      </c>
      <c r="K16" s="6">
        <f t="shared" si="20"/>
        <v>0</v>
      </c>
      <c r="L16" s="6">
        <f t="shared" si="21"/>
        <v>0</v>
      </c>
      <c r="M16" s="6"/>
      <c r="N16" s="6"/>
      <c r="O16" s="6"/>
      <c r="P16" s="6">
        <f>N16</f>
        <v>0</v>
      </c>
      <c r="Q16" s="6">
        <v>0</v>
      </c>
      <c r="R16" s="6">
        <f t="shared" si="17"/>
        <v>0</v>
      </c>
      <c r="S16" s="6">
        <f t="shared" si="11"/>
        <v>0</v>
      </c>
      <c r="T16" s="6">
        <v>0</v>
      </c>
    </row>
    <row r="17" spans="1:20" x14ac:dyDescent="0.25">
      <c r="A17" s="5" t="s">
        <v>13</v>
      </c>
      <c r="B17" s="5"/>
      <c r="C17" s="5"/>
      <c r="D17" s="6">
        <f t="shared" ref="D17:F17" si="22">SUM(D13:D16)</f>
        <v>0</v>
      </c>
      <c r="E17" s="6">
        <f t="shared" si="22"/>
        <v>0</v>
      </c>
      <c r="F17" s="6">
        <f t="shared" si="22"/>
        <v>0</v>
      </c>
      <c r="G17" s="6">
        <f t="shared" ref="G17" si="23">SUM(G13:G16)</f>
        <v>0</v>
      </c>
      <c r="H17" s="6">
        <v>0</v>
      </c>
      <c r="I17" s="6"/>
      <c r="J17" s="6">
        <f t="shared" ref="J17:L17" si="24">SUM(J13:J16)</f>
        <v>0</v>
      </c>
      <c r="K17" s="6">
        <f t="shared" si="24"/>
        <v>0</v>
      </c>
      <c r="L17" s="6">
        <f t="shared" si="24"/>
        <v>0</v>
      </c>
      <c r="M17" s="6">
        <f t="shared" ref="M17:N17" si="25">SUM(M13:M16)</f>
        <v>0</v>
      </c>
      <c r="N17" s="6">
        <f t="shared" si="25"/>
        <v>0</v>
      </c>
      <c r="O17" s="6"/>
      <c r="P17" s="6">
        <f>SUM(P13:P16)</f>
        <v>0</v>
      </c>
      <c r="Q17" s="6">
        <f>SUM(Q13:Q16)</f>
        <v>0</v>
      </c>
      <c r="R17" s="6">
        <f t="shared" si="16"/>
        <v>0</v>
      </c>
      <c r="S17" s="6">
        <f t="shared" si="11"/>
        <v>0</v>
      </c>
      <c r="T17" s="6"/>
    </row>
    <row r="18" spans="1:20" x14ac:dyDescent="0.25">
      <c r="A18" s="3"/>
      <c r="B18" s="3" t="s">
        <v>20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</v>
      </c>
      <c r="B19" s="37" t="s">
        <v>108</v>
      </c>
      <c r="C19" s="38" t="s">
        <v>109</v>
      </c>
      <c r="D19" s="6"/>
      <c r="E19" s="6"/>
      <c r="F19" s="6"/>
      <c r="G19" s="6">
        <f>D19+E19+F19-I19</f>
        <v>0</v>
      </c>
      <c r="H19" s="6">
        <v>0</v>
      </c>
      <c r="I19" s="6">
        <v>0</v>
      </c>
      <c r="J19" s="6">
        <f>IF(H19+Q19-G19&lt;0,0,H19+Q19-G19)</f>
        <v>0</v>
      </c>
      <c r="K19" s="6">
        <f>IF(G19-H19-Q19&lt;0,0,G19-H19-Q19)</f>
        <v>0</v>
      </c>
      <c r="L19" s="6">
        <f>IF(G19&lt;H19,G19*0.03*S19,IF(G19&lt;(Q19+H19),H19*0.03*S19+(G19-H19)*0.02*T19,H19*0.03*S19+Q19*0.02*T19))</f>
        <v>0</v>
      </c>
      <c r="M19" s="6"/>
      <c r="N19" s="6"/>
      <c r="O19" s="6"/>
      <c r="P19" s="6">
        <f t="shared" ref="P19:P41" si="26">N19</f>
        <v>0</v>
      </c>
      <c r="Q19" s="6">
        <v>0</v>
      </c>
      <c r="R19" s="6">
        <f t="shared" ref="R19:R41" si="27">IF(G19-H19-Q19&lt;0,0,G19-H19-Q19)</f>
        <v>0</v>
      </c>
      <c r="S19" s="6">
        <f t="shared" si="11"/>
        <v>0</v>
      </c>
      <c r="T19" s="6">
        <v>0</v>
      </c>
    </row>
    <row r="20" spans="1:20" x14ac:dyDescent="0.25">
      <c r="A20" s="5">
        <v>2</v>
      </c>
      <c r="B20" s="37" t="s">
        <v>74</v>
      </c>
      <c r="C20" s="38" t="s">
        <v>110</v>
      </c>
      <c r="D20" s="6"/>
      <c r="E20" s="6"/>
      <c r="F20" s="6"/>
      <c r="G20" s="6">
        <f t="shared" ref="G20:G41" si="28">D20+E20+F20-I20</f>
        <v>0</v>
      </c>
      <c r="H20" s="6">
        <v>0</v>
      </c>
      <c r="I20" s="6">
        <v>0</v>
      </c>
      <c r="J20" s="6">
        <f t="shared" ref="J20:J41" si="29">IF(H20+Q20-G20&lt;0,0,H20+Q20-G20)</f>
        <v>0</v>
      </c>
      <c r="K20" s="6">
        <f t="shared" ref="K20:K41" si="30">IF(G20-H20-Q20&lt;0,0,G20-H20-Q20)</f>
        <v>0</v>
      </c>
      <c r="L20" s="6">
        <f t="shared" ref="L20:L41" si="31">IF(G20&lt;H20,G20*0.03*S20,IF(G20&lt;(Q20+H20),H20*0.03*S20+(G20-H20)*0.02*T20,H20*0.03*S20+Q20*0.02*T20))</f>
        <v>0</v>
      </c>
      <c r="M20" s="6"/>
      <c r="N20" s="6"/>
      <c r="O20" s="6"/>
      <c r="P20" s="6">
        <f t="shared" si="26"/>
        <v>0</v>
      </c>
      <c r="Q20" s="6">
        <v>0</v>
      </c>
      <c r="R20" s="6">
        <f t="shared" si="27"/>
        <v>0</v>
      </c>
      <c r="S20" s="6">
        <f t="shared" si="11"/>
        <v>0</v>
      </c>
      <c r="T20" s="6">
        <v>0</v>
      </c>
    </row>
    <row r="21" spans="1:20" x14ac:dyDescent="0.25">
      <c r="A21" s="5">
        <v>3</v>
      </c>
      <c r="B21" s="37" t="s">
        <v>76</v>
      </c>
      <c r="C21" s="38" t="s">
        <v>111</v>
      </c>
      <c r="D21" s="6"/>
      <c r="E21" s="6"/>
      <c r="F21" s="6"/>
      <c r="G21" s="6">
        <f t="shared" si="28"/>
        <v>0</v>
      </c>
      <c r="H21" s="6">
        <v>0</v>
      </c>
      <c r="I21" s="6">
        <v>0</v>
      </c>
      <c r="J21" s="6">
        <f t="shared" si="29"/>
        <v>0</v>
      </c>
      <c r="K21" s="6">
        <f t="shared" si="30"/>
        <v>0</v>
      </c>
      <c r="L21" s="6">
        <f t="shared" si="31"/>
        <v>0</v>
      </c>
      <c r="M21" s="6"/>
      <c r="N21" s="6"/>
      <c r="O21" s="6"/>
      <c r="P21" s="6">
        <f t="shared" si="26"/>
        <v>0</v>
      </c>
      <c r="Q21" s="6">
        <v>0</v>
      </c>
      <c r="R21" s="6">
        <f t="shared" si="27"/>
        <v>0</v>
      </c>
      <c r="S21" s="6">
        <f t="shared" si="11"/>
        <v>0</v>
      </c>
      <c r="T21" s="6">
        <v>0</v>
      </c>
    </row>
    <row r="22" spans="1:20" x14ac:dyDescent="0.25">
      <c r="A22" s="5">
        <v>4</v>
      </c>
      <c r="B22" s="37" t="s">
        <v>78</v>
      </c>
      <c r="C22" s="38" t="s">
        <v>112</v>
      </c>
      <c r="D22" s="6"/>
      <c r="E22" s="6"/>
      <c r="F22" s="6"/>
      <c r="G22" s="6">
        <f t="shared" si="28"/>
        <v>0</v>
      </c>
      <c r="H22" s="6">
        <v>0</v>
      </c>
      <c r="I22" s="6">
        <v>0</v>
      </c>
      <c r="J22" s="6">
        <f t="shared" si="29"/>
        <v>0</v>
      </c>
      <c r="K22" s="6">
        <f t="shared" si="30"/>
        <v>0</v>
      </c>
      <c r="L22" s="6">
        <f t="shared" si="31"/>
        <v>0</v>
      </c>
      <c r="M22" s="6"/>
      <c r="N22" s="6"/>
      <c r="O22" s="6"/>
      <c r="P22" s="6">
        <f t="shared" si="26"/>
        <v>0</v>
      </c>
      <c r="Q22" s="6">
        <v>0</v>
      </c>
      <c r="R22" s="6">
        <f t="shared" si="27"/>
        <v>0</v>
      </c>
      <c r="S22" s="6">
        <f t="shared" si="11"/>
        <v>0</v>
      </c>
      <c r="T22" s="6">
        <v>0</v>
      </c>
    </row>
    <row r="23" spans="1:20" x14ac:dyDescent="0.25">
      <c r="A23" s="5">
        <v>5</v>
      </c>
      <c r="B23" s="37" t="s">
        <v>80</v>
      </c>
      <c r="C23" s="38" t="s">
        <v>113</v>
      </c>
      <c r="D23" s="6"/>
      <c r="E23" s="6"/>
      <c r="F23" s="6"/>
      <c r="G23" s="6">
        <f t="shared" si="28"/>
        <v>0</v>
      </c>
      <c r="H23" s="6">
        <v>0</v>
      </c>
      <c r="I23" s="6">
        <v>0</v>
      </c>
      <c r="J23" s="6">
        <f t="shared" si="29"/>
        <v>0</v>
      </c>
      <c r="K23" s="6">
        <f t="shared" si="30"/>
        <v>0</v>
      </c>
      <c r="L23" s="6">
        <f t="shared" si="31"/>
        <v>0</v>
      </c>
      <c r="M23" s="6"/>
      <c r="N23" s="6"/>
      <c r="O23" s="6"/>
      <c r="P23" s="6">
        <f t="shared" si="26"/>
        <v>0</v>
      </c>
      <c r="Q23" s="6">
        <v>0</v>
      </c>
      <c r="R23" s="6">
        <f t="shared" si="27"/>
        <v>0</v>
      </c>
      <c r="S23" s="6">
        <f t="shared" si="11"/>
        <v>0</v>
      </c>
      <c r="T23" s="6">
        <v>0</v>
      </c>
    </row>
    <row r="24" spans="1:20" x14ac:dyDescent="0.25">
      <c r="A24" s="5">
        <v>6</v>
      </c>
      <c r="B24" s="37" t="s">
        <v>82</v>
      </c>
      <c r="C24" s="38" t="s">
        <v>114</v>
      </c>
      <c r="D24" s="6"/>
      <c r="E24" s="6"/>
      <c r="F24" s="6"/>
      <c r="G24" s="6">
        <f t="shared" si="28"/>
        <v>0</v>
      </c>
      <c r="H24" s="6">
        <v>0</v>
      </c>
      <c r="I24" s="6">
        <v>0</v>
      </c>
      <c r="J24" s="6">
        <f t="shared" si="29"/>
        <v>0</v>
      </c>
      <c r="K24" s="6">
        <f t="shared" si="30"/>
        <v>0</v>
      </c>
      <c r="L24" s="6">
        <f t="shared" si="31"/>
        <v>0</v>
      </c>
      <c r="M24" s="6"/>
      <c r="N24" s="6"/>
      <c r="O24" s="6"/>
      <c r="P24" s="6">
        <f t="shared" si="26"/>
        <v>0</v>
      </c>
      <c r="Q24" s="6">
        <v>0</v>
      </c>
      <c r="R24" s="6">
        <f t="shared" si="27"/>
        <v>0</v>
      </c>
      <c r="S24" s="6">
        <f t="shared" si="11"/>
        <v>0</v>
      </c>
      <c r="T24" s="6">
        <v>0</v>
      </c>
    </row>
    <row r="25" spans="1:20" x14ac:dyDescent="0.25">
      <c r="A25" s="5">
        <v>7</v>
      </c>
      <c r="B25" s="37" t="s">
        <v>84</v>
      </c>
      <c r="C25" s="38" t="s">
        <v>115</v>
      </c>
      <c r="D25" s="6"/>
      <c r="E25" s="6"/>
      <c r="F25" s="6"/>
      <c r="G25" s="6">
        <f t="shared" si="28"/>
        <v>0</v>
      </c>
      <c r="H25" s="6">
        <v>0</v>
      </c>
      <c r="I25" s="6">
        <v>0</v>
      </c>
      <c r="J25" s="6">
        <f t="shared" si="29"/>
        <v>0</v>
      </c>
      <c r="K25" s="6">
        <f t="shared" si="30"/>
        <v>0</v>
      </c>
      <c r="L25" s="6">
        <f t="shared" si="31"/>
        <v>0</v>
      </c>
      <c r="M25" s="6"/>
      <c r="N25" s="6"/>
      <c r="O25" s="6"/>
      <c r="P25" s="6">
        <f t="shared" si="26"/>
        <v>0</v>
      </c>
      <c r="Q25" s="6">
        <v>0</v>
      </c>
      <c r="R25" s="6">
        <f t="shared" si="27"/>
        <v>0</v>
      </c>
      <c r="S25" s="6">
        <f t="shared" si="11"/>
        <v>0</v>
      </c>
      <c r="T25" s="6">
        <v>0</v>
      </c>
    </row>
    <row r="26" spans="1:20" x14ac:dyDescent="0.25">
      <c r="A26" s="5">
        <v>8</v>
      </c>
      <c r="B26" s="37" t="s">
        <v>86</v>
      </c>
      <c r="C26" s="38" t="s">
        <v>116</v>
      </c>
      <c r="D26" s="6"/>
      <c r="E26" s="6"/>
      <c r="F26" s="6"/>
      <c r="G26" s="6">
        <f t="shared" si="28"/>
        <v>0</v>
      </c>
      <c r="H26" s="6">
        <v>0</v>
      </c>
      <c r="I26" s="6">
        <v>0</v>
      </c>
      <c r="J26" s="6">
        <f t="shared" si="29"/>
        <v>0</v>
      </c>
      <c r="K26" s="6">
        <f t="shared" si="30"/>
        <v>0</v>
      </c>
      <c r="L26" s="6">
        <f t="shared" si="31"/>
        <v>0</v>
      </c>
      <c r="M26" s="6"/>
      <c r="N26" s="6"/>
      <c r="O26" s="6"/>
      <c r="P26" s="6">
        <f t="shared" si="26"/>
        <v>0</v>
      </c>
      <c r="Q26" s="6">
        <v>0</v>
      </c>
      <c r="R26" s="6">
        <f t="shared" si="27"/>
        <v>0</v>
      </c>
      <c r="S26" s="6">
        <f t="shared" si="11"/>
        <v>0</v>
      </c>
      <c r="T26" s="6">
        <v>0</v>
      </c>
    </row>
    <row r="27" spans="1:20" x14ac:dyDescent="0.25">
      <c r="A27" s="5">
        <v>9</v>
      </c>
      <c r="B27" s="37" t="s">
        <v>88</v>
      </c>
      <c r="C27" s="38" t="s">
        <v>117</v>
      </c>
      <c r="D27" s="6"/>
      <c r="E27" s="6"/>
      <c r="F27" s="6"/>
      <c r="G27" s="6">
        <f t="shared" si="28"/>
        <v>0</v>
      </c>
      <c r="H27" s="6">
        <v>0</v>
      </c>
      <c r="I27" s="6">
        <v>0</v>
      </c>
      <c r="J27" s="6">
        <f t="shared" si="29"/>
        <v>0</v>
      </c>
      <c r="K27" s="6">
        <f t="shared" si="30"/>
        <v>0</v>
      </c>
      <c r="L27" s="6">
        <f t="shared" si="31"/>
        <v>0</v>
      </c>
      <c r="M27" s="6"/>
      <c r="N27" s="6"/>
      <c r="O27" s="6"/>
      <c r="P27" s="6">
        <f t="shared" si="26"/>
        <v>0</v>
      </c>
      <c r="Q27" s="6">
        <v>0</v>
      </c>
      <c r="R27" s="6">
        <f t="shared" si="27"/>
        <v>0</v>
      </c>
      <c r="S27" s="6">
        <f t="shared" si="11"/>
        <v>0</v>
      </c>
      <c r="T27" s="6">
        <v>0</v>
      </c>
    </row>
    <row r="28" spans="1:20" x14ac:dyDescent="0.25">
      <c r="A28" s="5">
        <v>10</v>
      </c>
      <c r="B28" s="37" t="s">
        <v>22</v>
      </c>
      <c r="C28" s="38" t="s">
        <v>118</v>
      </c>
      <c r="D28" s="6"/>
      <c r="E28" s="6"/>
      <c r="F28" s="6"/>
      <c r="G28" s="6">
        <f t="shared" si="28"/>
        <v>0</v>
      </c>
      <c r="H28" s="6">
        <v>0</v>
      </c>
      <c r="I28" s="6">
        <v>0</v>
      </c>
      <c r="J28" s="6">
        <f t="shared" si="29"/>
        <v>0</v>
      </c>
      <c r="K28" s="6">
        <f t="shared" si="30"/>
        <v>0</v>
      </c>
      <c r="L28" s="6">
        <f t="shared" si="31"/>
        <v>0</v>
      </c>
      <c r="M28" s="6"/>
      <c r="N28" s="6"/>
      <c r="O28" s="6"/>
      <c r="P28" s="6">
        <f t="shared" si="26"/>
        <v>0</v>
      </c>
      <c r="Q28" s="6">
        <v>0</v>
      </c>
      <c r="R28" s="6">
        <f t="shared" si="27"/>
        <v>0</v>
      </c>
      <c r="S28" s="6">
        <f t="shared" si="11"/>
        <v>0</v>
      </c>
      <c r="T28" s="6">
        <v>0</v>
      </c>
    </row>
    <row r="29" spans="1:20" x14ac:dyDescent="0.25">
      <c r="A29" s="5">
        <v>11</v>
      </c>
      <c r="B29" s="37" t="s">
        <v>23</v>
      </c>
      <c r="C29" s="38" t="s">
        <v>119</v>
      </c>
      <c r="D29" s="6"/>
      <c r="E29" s="6"/>
      <c r="F29" s="6"/>
      <c r="G29" s="6">
        <f t="shared" si="28"/>
        <v>0</v>
      </c>
      <c r="H29" s="6">
        <v>0</v>
      </c>
      <c r="I29" s="6">
        <v>0</v>
      </c>
      <c r="J29" s="6">
        <f t="shared" si="29"/>
        <v>0</v>
      </c>
      <c r="K29" s="6">
        <f t="shared" si="30"/>
        <v>0</v>
      </c>
      <c r="L29" s="6">
        <f t="shared" si="31"/>
        <v>0</v>
      </c>
      <c r="M29" s="6"/>
      <c r="N29" s="6"/>
      <c r="O29" s="6"/>
      <c r="P29" s="6">
        <f t="shared" si="26"/>
        <v>0</v>
      </c>
      <c r="Q29" s="6">
        <v>0</v>
      </c>
      <c r="R29" s="6">
        <f t="shared" si="27"/>
        <v>0</v>
      </c>
      <c r="S29" s="6">
        <f t="shared" si="11"/>
        <v>0</v>
      </c>
      <c r="T29" s="6">
        <v>0</v>
      </c>
    </row>
    <row r="30" spans="1:20" x14ac:dyDescent="0.25">
      <c r="A30" s="5">
        <v>12</v>
      </c>
      <c r="B30" s="37" t="s">
        <v>24</v>
      </c>
      <c r="C30" s="38" t="s">
        <v>120</v>
      </c>
      <c r="D30" s="6"/>
      <c r="E30" s="6"/>
      <c r="F30" s="6"/>
      <c r="G30" s="6">
        <f t="shared" si="28"/>
        <v>0</v>
      </c>
      <c r="H30" s="6">
        <v>0</v>
      </c>
      <c r="I30" s="6">
        <v>0</v>
      </c>
      <c r="J30" s="6">
        <f t="shared" si="29"/>
        <v>0</v>
      </c>
      <c r="K30" s="6">
        <f t="shared" si="30"/>
        <v>0</v>
      </c>
      <c r="L30" s="6">
        <f t="shared" si="31"/>
        <v>0</v>
      </c>
      <c r="M30" s="6"/>
      <c r="N30" s="6"/>
      <c r="O30" s="6"/>
      <c r="P30" s="6">
        <f t="shared" si="26"/>
        <v>0</v>
      </c>
      <c r="Q30" s="6">
        <v>0</v>
      </c>
      <c r="R30" s="6">
        <f t="shared" si="27"/>
        <v>0</v>
      </c>
      <c r="S30" s="6">
        <f t="shared" si="11"/>
        <v>0</v>
      </c>
      <c r="T30" s="6">
        <v>0</v>
      </c>
    </row>
    <row r="31" spans="1:20" x14ac:dyDescent="0.25">
      <c r="A31" s="5">
        <v>13</v>
      </c>
      <c r="B31" s="37" t="s">
        <v>25</v>
      </c>
      <c r="C31" s="38" t="s">
        <v>121</v>
      </c>
      <c r="D31" s="6"/>
      <c r="E31" s="6"/>
      <c r="F31" s="6"/>
      <c r="G31" s="6">
        <f t="shared" si="28"/>
        <v>0</v>
      </c>
      <c r="H31" s="6">
        <v>0</v>
      </c>
      <c r="I31" s="6">
        <v>0</v>
      </c>
      <c r="J31" s="6">
        <f t="shared" si="29"/>
        <v>0</v>
      </c>
      <c r="K31" s="6">
        <f t="shared" si="30"/>
        <v>0</v>
      </c>
      <c r="L31" s="6">
        <f t="shared" si="31"/>
        <v>0</v>
      </c>
      <c r="M31" s="6"/>
      <c r="N31" s="6"/>
      <c r="O31" s="6"/>
      <c r="P31" s="6">
        <f t="shared" si="26"/>
        <v>0</v>
      </c>
      <c r="Q31" s="6">
        <v>0</v>
      </c>
      <c r="R31" s="6">
        <f t="shared" si="27"/>
        <v>0</v>
      </c>
      <c r="S31" s="6">
        <f t="shared" si="11"/>
        <v>0</v>
      </c>
      <c r="T31" s="6">
        <v>0</v>
      </c>
    </row>
    <row r="32" spans="1:20" x14ac:dyDescent="0.25">
      <c r="A32" s="5">
        <v>14</v>
      </c>
      <c r="B32" s="37" t="s">
        <v>26</v>
      </c>
      <c r="C32" s="38" t="s">
        <v>122</v>
      </c>
      <c r="D32" s="6"/>
      <c r="E32" s="6"/>
      <c r="F32" s="6"/>
      <c r="G32" s="6">
        <f t="shared" si="28"/>
        <v>0</v>
      </c>
      <c r="H32" s="6">
        <v>0</v>
      </c>
      <c r="I32" s="6">
        <v>0</v>
      </c>
      <c r="J32" s="6">
        <f t="shared" si="29"/>
        <v>0</v>
      </c>
      <c r="K32" s="6">
        <f t="shared" si="30"/>
        <v>0</v>
      </c>
      <c r="L32" s="6">
        <f t="shared" si="31"/>
        <v>0</v>
      </c>
      <c r="M32" s="6"/>
      <c r="N32" s="6"/>
      <c r="O32" s="6"/>
      <c r="P32" s="6">
        <f t="shared" si="26"/>
        <v>0</v>
      </c>
      <c r="Q32" s="6">
        <v>0</v>
      </c>
      <c r="R32" s="6">
        <f t="shared" si="27"/>
        <v>0</v>
      </c>
      <c r="S32" s="6">
        <f t="shared" si="11"/>
        <v>0</v>
      </c>
      <c r="T32" s="6">
        <v>0</v>
      </c>
    </row>
    <row r="33" spans="1:20" x14ac:dyDescent="0.25">
      <c r="A33" s="5">
        <v>15</v>
      </c>
      <c r="B33" s="37" t="s">
        <v>27</v>
      </c>
      <c r="C33" s="38" t="s">
        <v>123</v>
      </c>
      <c r="D33" s="6"/>
      <c r="E33" s="6"/>
      <c r="F33" s="6"/>
      <c r="G33" s="6">
        <f t="shared" si="28"/>
        <v>0</v>
      </c>
      <c r="H33" s="6">
        <v>0</v>
      </c>
      <c r="I33" s="6">
        <v>0</v>
      </c>
      <c r="J33" s="6">
        <f t="shared" si="29"/>
        <v>0</v>
      </c>
      <c r="K33" s="6">
        <f t="shared" si="30"/>
        <v>0</v>
      </c>
      <c r="L33" s="6">
        <f t="shared" si="31"/>
        <v>0</v>
      </c>
      <c r="M33" s="6"/>
      <c r="N33" s="6"/>
      <c r="O33" s="6"/>
      <c r="P33" s="6">
        <f t="shared" si="26"/>
        <v>0</v>
      </c>
      <c r="Q33" s="6">
        <v>0</v>
      </c>
      <c r="R33" s="6">
        <f t="shared" si="27"/>
        <v>0</v>
      </c>
      <c r="S33" s="6">
        <f t="shared" si="11"/>
        <v>0</v>
      </c>
      <c r="T33" s="6">
        <v>0</v>
      </c>
    </row>
    <row r="34" spans="1:20" x14ac:dyDescent="0.25">
      <c r="A34" s="5">
        <v>16</v>
      </c>
      <c r="B34" s="37" t="s">
        <v>28</v>
      </c>
      <c r="C34" s="38" t="s">
        <v>124</v>
      </c>
      <c r="D34" s="6"/>
      <c r="E34" s="6"/>
      <c r="F34" s="6"/>
      <c r="G34" s="6">
        <f t="shared" si="28"/>
        <v>0</v>
      </c>
      <c r="H34" s="6">
        <v>0</v>
      </c>
      <c r="I34" s="6">
        <v>0</v>
      </c>
      <c r="J34" s="6">
        <f t="shared" si="29"/>
        <v>0</v>
      </c>
      <c r="K34" s="6">
        <f t="shared" si="30"/>
        <v>0</v>
      </c>
      <c r="L34" s="6">
        <f t="shared" si="31"/>
        <v>0</v>
      </c>
      <c r="M34" s="6"/>
      <c r="N34" s="6"/>
      <c r="O34" s="6"/>
      <c r="P34" s="6">
        <f t="shared" si="26"/>
        <v>0</v>
      </c>
      <c r="Q34" s="6">
        <v>0</v>
      </c>
      <c r="R34" s="6">
        <f t="shared" si="27"/>
        <v>0</v>
      </c>
      <c r="S34" s="6">
        <f t="shared" si="11"/>
        <v>0</v>
      </c>
      <c r="T34" s="6">
        <v>0</v>
      </c>
    </row>
    <row r="35" spans="1:20" x14ac:dyDescent="0.25">
      <c r="A35" s="5">
        <v>17</v>
      </c>
      <c r="B35" s="37" t="s">
        <v>29</v>
      </c>
      <c r="C35" s="38" t="s">
        <v>125</v>
      </c>
      <c r="D35" s="6"/>
      <c r="E35" s="6"/>
      <c r="F35" s="6"/>
      <c r="G35" s="6">
        <f t="shared" si="28"/>
        <v>0</v>
      </c>
      <c r="H35" s="6">
        <v>0</v>
      </c>
      <c r="I35" s="6">
        <v>0</v>
      </c>
      <c r="J35" s="6">
        <f t="shared" si="29"/>
        <v>0</v>
      </c>
      <c r="K35" s="6">
        <f t="shared" si="30"/>
        <v>0</v>
      </c>
      <c r="L35" s="6">
        <f t="shared" si="31"/>
        <v>0</v>
      </c>
      <c r="M35" s="6"/>
      <c r="N35" s="6"/>
      <c r="O35" s="6"/>
      <c r="P35" s="6">
        <f t="shared" si="26"/>
        <v>0</v>
      </c>
      <c r="Q35" s="6">
        <v>0</v>
      </c>
      <c r="R35" s="6">
        <f t="shared" si="27"/>
        <v>0</v>
      </c>
      <c r="S35" s="6">
        <f t="shared" si="11"/>
        <v>0</v>
      </c>
      <c r="T35" s="6">
        <v>0</v>
      </c>
    </row>
    <row r="36" spans="1:20" x14ac:dyDescent="0.25">
      <c r="A36" s="5">
        <v>18</v>
      </c>
      <c r="B36" s="37" t="s">
        <v>30</v>
      </c>
      <c r="C36" s="38" t="s">
        <v>126</v>
      </c>
      <c r="D36" s="6"/>
      <c r="E36" s="6"/>
      <c r="F36" s="6"/>
      <c r="G36" s="6">
        <f t="shared" si="28"/>
        <v>0</v>
      </c>
      <c r="H36" s="6">
        <v>0</v>
      </c>
      <c r="I36" s="6">
        <v>0</v>
      </c>
      <c r="J36" s="6">
        <f t="shared" si="29"/>
        <v>0</v>
      </c>
      <c r="K36" s="6">
        <f t="shared" si="30"/>
        <v>0</v>
      </c>
      <c r="L36" s="6">
        <f t="shared" si="31"/>
        <v>0</v>
      </c>
      <c r="M36" s="6"/>
      <c r="N36" s="6"/>
      <c r="O36" s="6"/>
      <c r="P36" s="6">
        <f t="shared" si="26"/>
        <v>0</v>
      </c>
      <c r="Q36" s="6">
        <v>0</v>
      </c>
      <c r="R36" s="6">
        <f t="shared" si="27"/>
        <v>0</v>
      </c>
      <c r="S36" s="6">
        <f t="shared" si="11"/>
        <v>0</v>
      </c>
      <c r="T36" s="6">
        <v>0</v>
      </c>
    </row>
    <row r="37" spans="1:20" x14ac:dyDescent="0.25">
      <c r="A37" s="5">
        <v>19</v>
      </c>
      <c r="B37" s="37" t="s">
        <v>31</v>
      </c>
      <c r="C37" s="38" t="s">
        <v>127</v>
      </c>
      <c r="D37" s="6"/>
      <c r="E37" s="6"/>
      <c r="F37" s="6"/>
      <c r="G37" s="6">
        <f t="shared" si="28"/>
        <v>0</v>
      </c>
      <c r="H37" s="6">
        <v>0</v>
      </c>
      <c r="I37" s="6">
        <v>0</v>
      </c>
      <c r="J37" s="6">
        <f t="shared" si="29"/>
        <v>0</v>
      </c>
      <c r="K37" s="6">
        <f t="shared" si="30"/>
        <v>0</v>
      </c>
      <c r="L37" s="6">
        <f t="shared" si="31"/>
        <v>0</v>
      </c>
      <c r="M37" s="6"/>
      <c r="N37" s="6"/>
      <c r="O37" s="6"/>
      <c r="P37" s="6">
        <f t="shared" si="26"/>
        <v>0</v>
      </c>
      <c r="Q37" s="6">
        <v>0</v>
      </c>
      <c r="R37" s="6">
        <f t="shared" si="27"/>
        <v>0</v>
      </c>
      <c r="S37" s="6">
        <f t="shared" si="11"/>
        <v>0</v>
      </c>
      <c r="T37" s="6">
        <v>0</v>
      </c>
    </row>
    <row r="38" spans="1:20" x14ac:dyDescent="0.25">
      <c r="A38" s="5">
        <v>20</v>
      </c>
      <c r="B38" s="37" t="s">
        <v>32</v>
      </c>
      <c r="C38" s="38" t="s">
        <v>128</v>
      </c>
      <c r="D38" s="6"/>
      <c r="E38" s="6"/>
      <c r="F38" s="6"/>
      <c r="G38" s="6">
        <f t="shared" si="28"/>
        <v>0</v>
      </c>
      <c r="H38" s="6">
        <v>0</v>
      </c>
      <c r="I38" s="6">
        <v>0</v>
      </c>
      <c r="J38" s="6">
        <f t="shared" si="29"/>
        <v>0</v>
      </c>
      <c r="K38" s="6">
        <f t="shared" si="30"/>
        <v>0</v>
      </c>
      <c r="L38" s="6">
        <f t="shared" si="31"/>
        <v>0</v>
      </c>
      <c r="M38" s="6"/>
      <c r="N38" s="6"/>
      <c r="O38" s="6"/>
      <c r="P38" s="6">
        <f t="shared" si="26"/>
        <v>0</v>
      </c>
      <c r="Q38" s="6">
        <v>0</v>
      </c>
      <c r="R38" s="6">
        <f t="shared" si="27"/>
        <v>0</v>
      </c>
      <c r="S38" s="6">
        <f t="shared" si="11"/>
        <v>0</v>
      </c>
      <c r="T38" s="6">
        <v>0</v>
      </c>
    </row>
    <row r="39" spans="1:20" x14ac:dyDescent="0.25">
      <c r="A39" s="5">
        <v>21</v>
      </c>
      <c r="B39" s="37" t="s">
        <v>33</v>
      </c>
      <c r="C39" s="38" t="s">
        <v>129</v>
      </c>
      <c r="D39" s="6"/>
      <c r="E39" s="6"/>
      <c r="F39" s="6"/>
      <c r="G39" s="6">
        <f t="shared" si="28"/>
        <v>0</v>
      </c>
      <c r="H39" s="6">
        <v>0</v>
      </c>
      <c r="I39" s="6">
        <v>0</v>
      </c>
      <c r="J39" s="6">
        <f t="shared" si="29"/>
        <v>0</v>
      </c>
      <c r="K39" s="6">
        <f t="shared" si="30"/>
        <v>0</v>
      </c>
      <c r="L39" s="6">
        <f t="shared" si="31"/>
        <v>0</v>
      </c>
      <c r="M39" s="6"/>
      <c r="N39" s="6"/>
      <c r="O39" s="6"/>
      <c r="P39" s="6">
        <f t="shared" si="26"/>
        <v>0</v>
      </c>
      <c r="Q39" s="6">
        <v>0</v>
      </c>
      <c r="R39" s="6">
        <f t="shared" si="27"/>
        <v>0</v>
      </c>
      <c r="S39" s="6">
        <f t="shared" si="11"/>
        <v>0</v>
      </c>
      <c r="T39" s="6">
        <v>0</v>
      </c>
    </row>
    <row r="40" spans="1:20" x14ac:dyDescent="0.25">
      <c r="A40" s="5">
        <v>22</v>
      </c>
      <c r="B40" s="37" t="s">
        <v>34</v>
      </c>
      <c r="C40" s="38" t="s">
        <v>130</v>
      </c>
      <c r="D40" s="6"/>
      <c r="E40" s="6"/>
      <c r="F40" s="6"/>
      <c r="G40" s="6">
        <f t="shared" si="28"/>
        <v>0</v>
      </c>
      <c r="H40" s="6">
        <v>0</v>
      </c>
      <c r="I40" s="6">
        <v>0</v>
      </c>
      <c r="J40" s="6">
        <f t="shared" si="29"/>
        <v>0</v>
      </c>
      <c r="K40" s="6">
        <f t="shared" si="30"/>
        <v>0</v>
      </c>
      <c r="L40" s="6">
        <f t="shared" si="31"/>
        <v>0</v>
      </c>
      <c r="M40" s="6"/>
      <c r="N40" s="6"/>
      <c r="O40" s="6"/>
      <c r="P40" s="6">
        <f t="shared" si="26"/>
        <v>0</v>
      </c>
      <c r="Q40" s="6">
        <v>0</v>
      </c>
      <c r="R40" s="6">
        <f t="shared" si="27"/>
        <v>0</v>
      </c>
      <c r="S40" s="6">
        <f t="shared" si="11"/>
        <v>0</v>
      </c>
      <c r="T40" s="6">
        <v>0</v>
      </c>
    </row>
    <row r="41" spans="1:20" x14ac:dyDescent="0.25">
      <c r="A41" s="5">
        <v>23</v>
      </c>
      <c r="B41" s="37" t="s">
        <v>131</v>
      </c>
      <c r="C41" s="38" t="s">
        <v>132</v>
      </c>
      <c r="D41" s="6"/>
      <c r="E41" s="6"/>
      <c r="F41" s="6"/>
      <c r="G41" s="6">
        <f t="shared" si="28"/>
        <v>0</v>
      </c>
      <c r="H41" s="6">
        <v>0</v>
      </c>
      <c r="I41" s="6">
        <v>0</v>
      </c>
      <c r="J41" s="6">
        <f t="shared" si="29"/>
        <v>0</v>
      </c>
      <c r="K41" s="6">
        <f t="shared" si="30"/>
        <v>0</v>
      </c>
      <c r="L41" s="6">
        <f t="shared" si="31"/>
        <v>0</v>
      </c>
      <c r="M41" s="6"/>
      <c r="N41" s="6"/>
      <c r="O41" s="6"/>
      <c r="P41" s="6">
        <f t="shared" si="26"/>
        <v>0</v>
      </c>
      <c r="Q41" s="6">
        <v>0</v>
      </c>
      <c r="R41" s="6">
        <f t="shared" si="27"/>
        <v>0</v>
      </c>
      <c r="S41" s="6">
        <f t="shared" si="11"/>
        <v>0</v>
      </c>
      <c r="T41" s="6">
        <v>0</v>
      </c>
    </row>
    <row r="42" spans="1:20" x14ac:dyDescent="0.25">
      <c r="A42" s="7"/>
      <c r="B42" s="7"/>
      <c r="C42" s="8" t="s">
        <v>13</v>
      </c>
      <c r="D42" s="6">
        <f t="shared" ref="D42:N42" si="32">SUM(D19:D41)</f>
        <v>0</v>
      </c>
      <c r="E42" s="6">
        <f t="shared" si="32"/>
        <v>0</v>
      </c>
      <c r="F42" s="6">
        <f t="shared" si="32"/>
        <v>0</v>
      </c>
      <c r="G42" s="6">
        <f t="shared" si="32"/>
        <v>0</v>
      </c>
      <c r="H42" s="6">
        <f t="shared" si="32"/>
        <v>0</v>
      </c>
      <c r="I42" s="6">
        <f t="shared" si="32"/>
        <v>0</v>
      </c>
      <c r="J42" s="6">
        <f t="shared" si="32"/>
        <v>0</v>
      </c>
      <c r="K42" s="6">
        <f t="shared" si="32"/>
        <v>0</v>
      </c>
      <c r="L42" s="6">
        <f t="shared" ref="L42" si="33">SUM(L19:L41)</f>
        <v>0</v>
      </c>
      <c r="M42" s="6">
        <f t="shared" si="32"/>
        <v>0</v>
      </c>
      <c r="N42" s="6">
        <f t="shared" si="32"/>
        <v>0</v>
      </c>
      <c r="O42" s="6"/>
      <c r="P42" s="6">
        <f>SUM(P19:P41)</f>
        <v>0</v>
      </c>
      <c r="Q42" s="6">
        <f>SUM(Q19:Q41)</f>
        <v>0</v>
      </c>
      <c r="R42" s="6">
        <f t="shared" si="16"/>
        <v>0</v>
      </c>
      <c r="S42" s="6">
        <f t="shared" si="11"/>
        <v>0</v>
      </c>
      <c r="T42" s="6"/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80" zoomScaleNormal="80" workbookViewId="0">
      <selection activeCell="D2" sqref="D2:D42"/>
    </sheetView>
  </sheetViews>
  <sheetFormatPr defaultColWidth="9.08203125" defaultRowHeight="15" x14ac:dyDescent="0.25"/>
  <cols>
    <col min="1" max="1" width="8.33203125"/>
    <col min="2" max="2" width="13.08203125" customWidth="1"/>
    <col min="3" max="3" width="35.83203125" customWidth="1"/>
    <col min="4" max="20" width="20.58203125" customWidth="1"/>
  </cols>
  <sheetData>
    <row r="1" spans="1:20" ht="33" x14ac:dyDescent="0.25">
      <c r="A1" s="1" t="s">
        <v>0</v>
      </c>
      <c r="B1" s="1" t="s">
        <v>1</v>
      </c>
      <c r="C1" s="1" t="s">
        <v>2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9" t="s">
        <v>250</v>
      </c>
      <c r="J1" s="2" t="s">
        <v>40</v>
      </c>
      <c r="K1" s="9" t="s">
        <v>41</v>
      </c>
      <c r="L1" s="9" t="s">
        <v>42</v>
      </c>
      <c r="M1" s="10" t="s">
        <v>43</v>
      </c>
      <c r="N1" s="9" t="s">
        <v>44</v>
      </c>
      <c r="O1" s="11" t="s">
        <v>45</v>
      </c>
      <c r="P1" s="9" t="s">
        <v>46</v>
      </c>
      <c r="Q1" s="9" t="s">
        <v>47</v>
      </c>
      <c r="R1" s="9" t="s">
        <v>48</v>
      </c>
      <c r="S1" s="9" t="s">
        <v>164</v>
      </c>
      <c r="T1" s="9" t="s">
        <v>165</v>
      </c>
    </row>
    <row r="2" spans="1:20" x14ac:dyDescent="0.25">
      <c r="A2" s="3"/>
      <c r="B2" s="3" t="s">
        <v>17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5">
        <v>1</v>
      </c>
      <c r="B3" s="37" t="s">
        <v>166</v>
      </c>
      <c r="C3" s="38" t="s">
        <v>167</v>
      </c>
      <c r="D3" s="6"/>
      <c r="E3" s="6"/>
      <c r="F3" s="6"/>
      <c r="G3" s="6">
        <f>D3+E3+F3-I3</f>
        <v>0</v>
      </c>
      <c r="H3" s="6">
        <v>133300</v>
      </c>
      <c r="I3" s="6">
        <v>0</v>
      </c>
      <c r="J3" s="6">
        <f>IF(H3+Q3-G3&lt;0,0,H3+Q3-G3)</f>
        <v>133300</v>
      </c>
      <c r="K3" s="6">
        <f>IF(G3-H3-Q3&lt;0,0,G3-H3-Q3)</f>
        <v>0</v>
      </c>
      <c r="L3" s="6">
        <f>IF(G3&lt;H3,G3*0.03*S3,IF(G3&lt;(Q3+H3),H3*0.03*S3+(G3-H3)*0.02*T3,H3*0.03*S3+Q3*0.02*T3))</f>
        <v>0</v>
      </c>
      <c r="M3" s="6"/>
      <c r="N3" s="6"/>
      <c r="O3" s="6"/>
      <c r="P3" s="6">
        <f>N3</f>
        <v>0</v>
      </c>
      <c r="Q3" s="6"/>
      <c r="R3" s="6">
        <f>IF(G3-H3-Q3&lt;0,0,G3-H3-Q3)</f>
        <v>0</v>
      </c>
      <c r="S3" s="6">
        <v>1</v>
      </c>
      <c r="T3" s="6">
        <v>0</v>
      </c>
    </row>
    <row r="4" spans="1:20" x14ac:dyDescent="0.25">
      <c r="A4" s="5">
        <v>2</v>
      </c>
      <c r="B4" s="37" t="s">
        <v>168</v>
      </c>
      <c r="C4" s="38" t="s">
        <v>53</v>
      </c>
      <c r="D4" s="6"/>
      <c r="E4" s="6"/>
      <c r="F4" s="6"/>
      <c r="G4" s="6">
        <f t="shared" ref="G4" si="0">D4+E4+F4-I4</f>
        <v>0</v>
      </c>
      <c r="H4" s="6">
        <v>163540</v>
      </c>
      <c r="I4" s="6">
        <v>0</v>
      </c>
      <c r="J4" s="6">
        <f>IF(H4+Q4-G4&lt;0,0,H4+Q4-G4)</f>
        <v>163540</v>
      </c>
      <c r="K4" s="6">
        <f>IF(G4-H4-Q4&lt;0,0,G4-H4-Q4)</f>
        <v>0</v>
      </c>
      <c r="L4" s="6">
        <f>IF(G4&lt;H4,G4*0.03*S4,IF(G4&lt;(Q4+H4),H4*0.03*S4+(G4-H4)*0.02*T4,H4*0.03*S4+Q4*0.02*T4))</f>
        <v>0</v>
      </c>
      <c r="M4" s="6"/>
      <c r="N4" s="6"/>
      <c r="O4" s="6"/>
      <c r="P4" s="6">
        <f>N4</f>
        <v>0</v>
      </c>
      <c r="Q4" s="6"/>
      <c r="R4" s="6">
        <f>IF(G4-H4-Q4&lt;0,0,G4-H4-Q4)</f>
        <v>0</v>
      </c>
      <c r="S4" s="6">
        <v>1</v>
      </c>
      <c r="T4" s="6">
        <v>0</v>
      </c>
    </row>
    <row r="5" spans="1:20" x14ac:dyDescent="0.25">
      <c r="A5" s="5" t="s">
        <v>13</v>
      </c>
      <c r="B5" s="5"/>
      <c r="C5" s="5"/>
      <c r="D5" s="6">
        <f t="shared" ref="D5:N5" si="1">SUM(D3:D4)</f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296840</v>
      </c>
      <c r="I5" s="6">
        <f t="shared" si="1"/>
        <v>0</v>
      </c>
      <c r="J5" s="6">
        <f t="shared" si="1"/>
        <v>296840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/>
      <c r="P5" s="6">
        <f>SUM(P3:P4)</f>
        <v>0</v>
      </c>
      <c r="Q5" s="6">
        <f>SUM(Q3:Q4)</f>
        <v>0</v>
      </c>
      <c r="R5" s="6">
        <f t="shared" ref="R5" si="2">IF(G5-H5-Q5&lt;0,0,G5-H5+Q5)</f>
        <v>0</v>
      </c>
      <c r="S5" s="6"/>
      <c r="T5" s="6"/>
    </row>
    <row r="6" spans="1:20" x14ac:dyDescent="0.25">
      <c r="A6" s="3"/>
      <c r="B6" s="3" t="s">
        <v>18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>
        <v>1</v>
      </c>
      <c r="B7" s="37" t="s">
        <v>169</v>
      </c>
      <c r="C7" s="38" t="s">
        <v>170</v>
      </c>
      <c r="D7" s="6"/>
      <c r="E7" s="6"/>
      <c r="F7" s="6"/>
      <c r="G7" s="6">
        <f>D7+E7+F7-I7</f>
        <v>0</v>
      </c>
      <c r="H7" s="6">
        <v>1500000</v>
      </c>
      <c r="I7" s="6">
        <v>0</v>
      </c>
      <c r="J7" s="6">
        <f>IF(H7+Q7-G7&lt;0,0,H7+Q7-G7)</f>
        <v>1500000</v>
      </c>
      <c r="K7" s="6">
        <f>IF(G7-H7-Q7&lt;0,0,G7-H7-Q7)</f>
        <v>0</v>
      </c>
      <c r="L7" s="6">
        <f>IF(G7&lt;H7,G7*0.03*S7,IF(G7&lt;(Q7+H7),H7*0.03*S7+(G7-H7)*0.02*T7,H7*0.03*S7+Q7*0.02*T7))</f>
        <v>0</v>
      </c>
      <c r="M7" s="6"/>
      <c r="N7" s="6"/>
      <c r="O7" s="6"/>
      <c r="P7" s="6">
        <f>N7</f>
        <v>0</v>
      </c>
      <c r="Q7" s="6"/>
      <c r="R7" s="6">
        <f>IF(G7-H7-Q7&lt;0,0,G7-H7-Q7)</f>
        <v>0</v>
      </c>
      <c r="S7" s="6">
        <v>0</v>
      </c>
      <c r="T7" s="6">
        <v>0</v>
      </c>
    </row>
    <row r="8" spans="1:20" x14ac:dyDescent="0.25">
      <c r="A8" s="5">
        <v>2</v>
      </c>
      <c r="B8" s="37" t="s">
        <v>58</v>
      </c>
      <c r="C8" s="38" t="s">
        <v>171</v>
      </c>
      <c r="D8" s="6"/>
      <c r="E8" s="6"/>
      <c r="F8" s="6"/>
      <c r="G8" s="6">
        <f t="shared" ref="G8:G10" si="3">D8+E8+F8-I8</f>
        <v>0</v>
      </c>
      <c r="H8" s="6">
        <v>664200.28</v>
      </c>
      <c r="I8" s="6">
        <v>0</v>
      </c>
      <c r="J8" s="6">
        <f t="shared" ref="J8:J10" si="4">IF(H8+Q8-G8&lt;0,0,H8+Q8-G8)</f>
        <v>664200.28</v>
      </c>
      <c r="K8" s="6">
        <f t="shared" ref="K8:K10" si="5">IF(G8-H8-Q8&lt;0,0,G8-H8-Q8)</f>
        <v>0</v>
      </c>
      <c r="L8" s="6">
        <f t="shared" ref="L8:L10" si="6">IF(G8&lt;H8,G8*0.03*S8,IF(G8&lt;(Q8+H8),H8*0.03*S8+(G8-H8)*0.02*T8,H8*0.03*S8+Q8*0.02*T8))</f>
        <v>0</v>
      </c>
      <c r="M8" s="6"/>
      <c r="N8" s="6"/>
      <c r="O8" s="6"/>
      <c r="P8" s="6">
        <f>N8</f>
        <v>0</v>
      </c>
      <c r="Q8" s="6"/>
      <c r="R8" s="6">
        <f t="shared" ref="R8:R10" si="7">IF(G8-H8-Q8&lt;0,0,G8-H8-Q8)</f>
        <v>0</v>
      </c>
      <c r="S8" s="6">
        <v>0</v>
      </c>
      <c r="T8" s="6">
        <v>0</v>
      </c>
    </row>
    <row r="9" spans="1:20" x14ac:dyDescent="0.25">
      <c r="A9" s="5">
        <v>3</v>
      </c>
      <c r="B9" s="37" t="s">
        <v>60</v>
      </c>
      <c r="C9" s="38" t="s">
        <v>172</v>
      </c>
      <c r="D9" s="6"/>
      <c r="E9" s="6"/>
      <c r="F9" s="6"/>
      <c r="G9" s="6">
        <f t="shared" si="3"/>
        <v>0</v>
      </c>
      <c r="H9" s="6">
        <v>1300759.82</v>
      </c>
      <c r="I9" s="6">
        <v>0</v>
      </c>
      <c r="J9" s="6">
        <f t="shared" si="4"/>
        <v>1300759.82</v>
      </c>
      <c r="K9" s="6">
        <f t="shared" si="5"/>
        <v>0</v>
      </c>
      <c r="L9" s="6">
        <f t="shared" si="6"/>
        <v>0</v>
      </c>
      <c r="M9" s="6"/>
      <c r="N9" s="6"/>
      <c r="O9" s="6"/>
      <c r="P9" s="6">
        <f>N9</f>
        <v>0</v>
      </c>
      <c r="Q9" s="6"/>
      <c r="R9" s="6">
        <f t="shared" si="7"/>
        <v>0</v>
      </c>
      <c r="S9" s="6">
        <v>1</v>
      </c>
      <c r="T9" s="6">
        <v>0</v>
      </c>
    </row>
    <row r="10" spans="1:20" x14ac:dyDescent="0.25">
      <c r="A10" s="5">
        <v>4</v>
      </c>
      <c r="B10" s="37" t="s">
        <v>62</v>
      </c>
      <c r="C10" s="38" t="s">
        <v>173</v>
      </c>
      <c r="D10" s="6"/>
      <c r="E10" s="6"/>
      <c r="F10" s="6"/>
      <c r="G10" s="6">
        <f t="shared" si="3"/>
        <v>0</v>
      </c>
      <c r="H10" s="6">
        <v>162671.5</v>
      </c>
      <c r="I10" s="6">
        <v>0</v>
      </c>
      <c r="J10" s="6">
        <f t="shared" si="4"/>
        <v>162671.5</v>
      </c>
      <c r="K10" s="6">
        <f t="shared" si="5"/>
        <v>0</v>
      </c>
      <c r="L10" s="6">
        <f t="shared" si="6"/>
        <v>0</v>
      </c>
      <c r="M10" s="6"/>
      <c r="N10" s="6"/>
      <c r="O10" s="6"/>
      <c r="P10" s="6">
        <f>N10</f>
        <v>0</v>
      </c>
      <c r="Q10" s="6"/>
      <c r="R10" s="6">
        <f t="shared" si="7"/>
        <v>0</v>
      </c>
      <c r="S10" s="6">
        <v>1</v>
      </c>
      <c r="T10" s="6">
        <v>0</v>
      </c>
    </row>
    <row r="11" spans="1:20" x14ac:dyDescent="0.25">
      <c r="A11" s="5" t="s">
        <v>13</v>
      </c>
      <c r="B11" s="5"/>
      <c r="C11" s="5"/>
      <c r="D11" s="6">
        <f t="shared" ref="D11:N11" si="8">SUM(D7:D10)</f>
        <v>0</v>
      </c>
      <c r="E11" s="6">
        <f t="shared" si="8"/>
        <v>0</v>
      </c>
      <c r="F11" s="6">
        <f t="shared" si="8"/>
        <v>0</v>
      </c>
      <c r="G11" s="6">
        <f t="shared" si="8"/>
        <v>0</v>
      </c>
      <c r="H11" s="6">
        <f t="shared" si="8"/>
        <v>3627631.6000000006</v>
      </c>
      <c r="I11" s="6">
        <f t="shared" si="8"/>
        <v>0</v>
      </c>
      <c r="J11" s="6">
        <f t="shared" si="8"/>
        <v>3627631.6000000006</v>
      </c>
      <c r="K11" s="6">
        <f t="shared" si="8"/>
        <v>0</v>
      </c>
      <c r="L11" s="6">
        <f t="shared" si="8"/>
        <v>0</v>
      </c>
      <c r="M11" s="6">
        <f t="shared" si="8"/>
        <v>0</v>
      </c>
      <c r="N11" s="6">
        <f t="shared" si="8"/>
        <v>0</v>
      </c>
      <c r="O11" s="6"/>
      <c r="P11" s="6">
        <f>SUM(P7:P10)</f>
        <v>0</v>
      </c>
      <c r="Q11" s="6">
        <f>SUM(Q7:Q10)</f>
        <v>0</v>
      </c>
      <c r="R11" s="6">
        <f t="shared" ref="R11:R42" si="9">IF(G11-H11-Q11&lt;0,0,G11-H11+Q11)</f>
        <v>0</v>
      </c>
      <c r="S11" s="6"/>
      <c r="T11" s="6"/>
    </row>
    <row r="12" spans="1:20" x14ac:dyDescent="0.25">
      <c r="A12" s="3"/>
      <c r="B12" s="3" t="s">
        <v>19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1</v>
      </c>
      <c r="B13" s="37" t="s">
        <v>174</v>
      </c>
      <c r="C13" s="38" t="s">
        <v>175</v>
      </c>
      <c r="D13" s="6"/>
      <c r="E13" s="6"/>
      <c r="F13" s="6"/>
      <c r="G13" s="6">
        <f>D13+E13+F13-I13</f>
        <v>0</v>
      </c>
      <c r="H13" s="6">
        <v>191700</v>
      </c>
      <c r="I13" s="6">
        <v>0</v>
      </c>
      <c r="J13" s="6">
        <f>IF(H13+Q13-G13&lt;0,0,H13+Q13-G13)</f>
        <v>191700</v>
      </c>
      <c r="K13" s="6">
        <f>IF(G13-H13-Q13&lt;0,0,G13-H13-Q13)</f>
        <v>0</v>
      </c>
      <c r="L13" s="6">
        <f>IF(G13&lt;H13,G13*0.03*S13,IF(G13&lt;(Q13+H13),H13*0.03*S13+(G13-H13)*0.02*T13,H13*0.03*S13+Q13*0.02*T13))</f>
        <v>0</v>
      </c>
      <c r="M13" s="6"/>
      <c r="N13" s="6"/>
      <c r="O13" s="6"/>
      <c r="P13" s="6">
        <f>N13</f>
        <v>0</v>
      </c>
      <c r="Q13" s="6"/>
      <c r="R13" s="6">
        <f t="shared" ref="R13:R16" si="10">IF(G13-H13-Q13&lt;0,0,G13-H13-Q13)</f>
        <v>0</v>
      </c>
      <c r="S13" s="6">
        <v>0</v>
      </c>
      <c r="T13" s="6">
        <v>0</v>
      </c>
    </row>
    <row r="14" spans="1:20" x14ac:dyDescent="0.25">
      <c r="A14" s="5">
        <v>2</v>
      </c>
      <c r="B14" s="37" t="s">
        <v>66</v>
      </c>
      <c r="C14" s="38" t="s">
        <v>176</v>
      </c>
      <c r="D14" s="6"/>
      <c r="E14" s="6"/>
      <c r="F14" s="6"/>
      <c r="G14" s="6">
        <f t="shared" ref="G14:G16" si="11">D14+E14+F14-I14</f>
        <v>0</v>
      </c>
      <c r="H14" s="6">
        <v>191700</v>
      </c>
      <c r="I14" s="6">
        <v>0</v>
      </c>
      <c r="J14" s="6">
        <f t="shared" ref="J14:J16" si="12">IF(H14+Q14-G14&lt;0,0,H14+Q14-G14)</f>
        <v>191700</v>
      </c>
      <c r="K14" s="6">
        <f t="shared" ref="K14:K16" si="13">IF(G14-H14-Q14&lt;0,0,G14-H14-Q14)</f>
        <v>0</v>
      </c>
      <c r="L14" s="6">
        <f t="shared" ref="L14:L16" si="14">IF(G14&lt;H14,G14*0.03*S14,IF(G14&lt;(Q14+H14),H14*0.03*S14+(G14-H14)*0.02*T14,H14*0.03*S14+Q14*0.02*T14))</f>
        <v>0</v>
      </c>
      <c r="M14" s="6"/>
      <c r="N14" s="6"/>
      <c r="O14" s="6"/>
      <c r="P14" s="6">
        <f>N14</f>
        <v>0</v>
      </c>
      <c r="Q14" s="6"/>
      <c r="R14" s="6">
        <f t="shared" si="10"/>
        <v>0</v>
      </c>
      <c r="S14" s="6">
        <v>2</v>
      </c>
      <c r="T14" s="6">
        <v>0</v>
      </c>
    </row>
    <row r="15" spans="1:20" x14ac:dyDescent="0.25">
      <c r="A15" s="5">
        <v>3</v>
      </c>
      <c r="B15" s="37" t="s">
        <v>68</v>
      </c>
      <c r="C15" s="38" t="s">
        <v>177</v>
      </c>
      <c r="D15" s="6"/>
      <c r="E15" s="6"/>
      <c r="F15" s="6"/>
      <c r="G15" s="6">
        <f t="shared" si="11"/>
        <v>0</v>
      </c>
      <c r="H15" s="6">
        <v>191700</v>
      </c>
      <c r="I15" s="6">
        <v>0</v>
      </c>
      <c r="J15" s="6">
        <f t="shared" si="12"/>
        <v>191700</v>
      </c>
      <c r="K15" s="6">
        <f t="shared" si="13"/>
        <v>0</v>
      </c>
      <c r="L15" s="6">
        <f t="shared" si="14"/>
        <v>0</v>
      </c>
      <c r="M15" s="6"/>
      <c r="N15" s="6"/>
      <c r="O15" s="6"/>
      <c r="P15" s="6">
        <f>N15</f>
        <v>0</v>
      </c>
      <c r="Q15" s="6"/>
      <c r="R15" s="6">
        <f t="shared" si="10"/>
        <v>0</v>
      </c>
      <c r="S15" s="6">
        <v>2</v>
      </c>
      <c r="T15" s="6">
        <v>0</v>
      </c>
    </row>
    <row r="16" spans="1:20" x14ac:dyDescent="0.25">
      <c r="A16" s="5">
        <v>4</v>
      </c>
      <c r="B16" s="37" t="s">
        <v>70</v>
      </c>
      <c r="C16" s="38" t="s">
        <v>178</v>
      </c>
      <c r="D16" s="6"/>
      <c r="E16" s="6"/>
      <c r="F16" s="6"/>
      <c r="G16" s="6">
        <f t="shared" si="11"/>
        <v>0</v>
      </c>
      <c r="H16" s="6">
        <v>191700</v>
      </c>
      <c r="I16" s="6">
        <v>0</v>
      </c>
      <c r="J16" s="6">
        <f t="shared" si="12"/>
        <v>191700</v>
      </c>
      <c r="K16" s="6">
        <f t="shared" si="13"/>
        <v>0</v>
      </c>
      <c r="L16" s="6">
        <f t="shared" si="14"/>
        <v>0</v>
      </c>
      <c r="M16" s="6"/>
      <c r="N16" s="6"/>
      <c r="O16" s="6"/>
      <c r="P16" s="6">
        <f>N16</f>
        <v>0</v>
      </c>
      <c r="Q16" s="6"/>
      <c r="R16" s="6">
        <f t="shared" si="10"/>
        <v>0</v>
      </c>
      <c r="S16" s="6">
        <v>2</v>
      </c>
      <c r="T16" s="6">
        <v>0</v>
      </c>
    </row>
    <row r="17" spans="1:20" x14ac:dyDescent="0.25">
      <c r="A17" s="5" t="s">
        <v>13</v>
      </c>
      <c r="B17" s="5"/>
      <c r="C17" s="5"/>
      <c r="D17" s="6">
        <f t="shared" ref="D17:N17" si="15">SUM(D13:D16)</f>
        <v>0</v>
      </c>
      <c r="E17" s="6">
        <f t="shared" si="15"/>
        <v>0</v>
      </c>
      <c r="F17" s="6">
        <f t="shared" si="15"/>
        <v>0</v>
      </c>
      <c r="G17" s="6">
        <f t="shared" si="15"/>
        <v>0</v>
      </c>
      <c r="H17" s="6">
        <f t="shared" si="15"/>
        <v>766800</v>
      </c>
      <c r="I17" s="6">
        <f t="shared" si="15"/>
        <v>0</v>
      </c>
      <c r="J17" s="6">
        <f t="shared" si="15"/>
        <v>766800</v>
      </c>
      <c r="K17" s="6">
        <f t="shared" si="15"/>
        <v>0</v>
      </c>
      <c r="L17" s="6">
        <f t="shared" ref="L17" si="16">SUM(L13:L16)</f>
        <v>0</v>
      </c>
      <c r="M17" s="6">
        <f t="shared" si="15"/>
        <v>0</v>
      </c>
      <c r="N17" s="6">
        <f t="shared" si="15"/>
        <v>0</v>
      </c>
      <c r="O17" s="6"/>
      <c r="P17" s="6">
        <f>SUM(P13:P16)</f>
        <v>0</v>
      </c>
      <c r="Q17" s="6">
        <f>SUM(Q13:Q16)</f>
        <v>0</v>
      </c>
      <c r="R17" s="6">
        <f t="shared" si="9"/>
        <v>0</v>
      </c>
      <c r="S17" s="6"/>
      <c r="T17" s="6"/>
    </row>
    <row r="18" spans="1:20" x14ac:dyDescent="0.25">
      <c r="A18" s="3"/>
      <c r="B18" s="3" t="s">
        <v>20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</v>
      </c>
      <c r="B19" s="37" t="s">
        <v>108</v>
      </c>
      <c r="C19" s="38" t="s">
        <v>109</v>
      </c>
      <c r="D19" s="6"/>
      <c r="E19" s="6"/>
      <c r="F19" s="6"/>
      <c r="G19" s="6">
        <f>D19+E19+F19-I19</f>
        <v>0</v>
      </c>
      <c r="H19" s="6">
        <v>586100.4</v>
      </c>
      <c r="I19" s="6">
        <v>0</v>
      </c>
      <c r="J19" s="6">
        <f>IF(H19+Q19-G19&lt;0,0,H19+Q19-G19)</f>
        <v>586100.4</v>
      </c>
      <c r="K19" s="6">
        <f>IF(G19-H19-Q19&lt;0,0,G19-H19-Q19)</f>
        <v>0</v>
      </c>
      <c r="L19" s="6">
        <f>IF(G19&lt;H19,G19*0.03*S19,IF(G19&lt;(Q19+H19),H19*0.03*S19+(G19-H19)*0.02*T19,H19*0.03*S19+Q19*0.02*T19))</f>
        <v>0</v>
      </c>
      <c r="M19" s="6"/>
      <c r="N19" s="6"/>
      <c r="O19" s="6"/>
      <c r="P19" s="6">
        <f t="shared" ref="P19:P41" si="17">N19</f>
        <v>0</v>
      </c>
      <c r="Q19" s="6"/>
      <c r="R19" s="6">
        <f t="shared" ref="R19:R41" si="18">IF(G19-H19-Q19&lt;0,0,G19-H19-Q19)</f>
        <v>0</v>
      </c>
      <c r="S19" s="6">
        <v>4</v>
      </c>
      <c r="T19" s="6">
        <v>0</v>
      </c>
    </row>
    <row r="20" spans="1:20" x14ac:dyDescent="0.25">
      <c r="A20" s="5">
        <v>2</v>
      </c>
      <c r="B20" s="37" t="s">
        <v>74</v>
      </c>
      <c r="C20" s="38" t="s">
        <v>110</v>
      </c>
      <c r="D20" s="6"/>
      <c r="E20" s="6"/>
      <c r="F20" s="6"/>
      <c r="G20" s="6">
        <f t="shared" ref="G20:G41" si="19">D20+E20+F20-I20</f>
        <v>0</v>
      </c>
      <c r="H20" s="6">
        <v>251580</v>
      </c>
      <c r="I20" s="6">
        <v>0</v>
      </c>
      <c r="J20" s="6">
        <f t="shared" ref="J20:J41" si="20">IF(H20+Q20-G20&lt;0,0,H20+Q20-G20)</f>
        <v>251580</v>
      </c>
      <c r="K20" s="6">
        <f t="shared" ref="K20:K41" si="21">IF(G20-H20-Q20&lt;0,0,G20-H20-Q20)</f>
        <v>0</v>
      </c>
      <c r="L20" s="6">
        <f t="shared" ref="L20:L41" si="22">IF(G20&lt;H20,G20*0.03*S20,IF(G20&lt;(Q20+H20),H20*0.03*S20+(G20-H20)*0.02*T20,H20*0.03*S20+Q20*0.02*T20))</f>
        <v>0</v>
      </c>
      <c r="M20" s="6"/>
      <c r="N20" s="6"/>
      <c r="O20" s="6"/>
      <c r="P20" s="6">
        <f t="shared" si="17"/>
        <v>0</v>
      </c>
      <c r="Q20" s="6"/>
      <c r="R20" s="6">
        <f t="shared" si="18"/>
        <v>0</v>
      </c>
      <c r="S20" s="6">
        <v>2</v>
      </c>
      <c r="T20" s="6">
        <v>0</v>
      </c>
    </row>
    <row r="21" spans="1:20" x14ac:dyDescent="0.25">
      <c r="A21" s="5">
        <v>3</v>
      </c>
      <c r="B21" s="37" t="s">
        <v>76</v>
      </c>
      <c r="C21" s="38" t="s">
        <v>111</v>
      </c>
      <c r="D21" s="6"/>
      <c r="E21" s="6"/>
      <c r="F21" s="6"/>
      <c r="G21" s="6">
        <f t="shared" si="19"/>
        <v>0</v>
      </c>
      <c r="H21" s="6">
        <v>500000</v>
      </c>
      <c r="I21" s="6">
        <v>0</v>
      </c>
      <c r="J21" s="6">
        <f t="shared" si="20"/>
        <v>500000</v>
      </c>
      <c r="K21" s="6">
        <f t="shared" si="21"/>
        <v>0</v>
      </c>
      <c r="L21" s="6">
        <f t="shared" si="22"/>
        <v>0</v>
      </c>
      <c r="M21" s="6"/>
      <c r="N21" s="6"/>
      <c r="O21" s="6"/>
      <c r="P21" s="6">
        <f t="shared" si="17"/>
        <v>0</v>
      </c>
      <c r="Q21" s="6"/>
      <c r="R21" s="6">
        <f t="shared" si="18"/>
        <v>0</v>
      </c>
      <c r="S21" s="6">
        <v>1</v>
      </c>
      <c r="T21" s="6">
        <v>0</v>
      </c>
    </row>
    <row r="22" spans="1:20" x14ac:dyDescent="0.25">
      <c r="A22" s="5">
        <v>4</v>
      </c>
      <c r="B22" s="37" t="s">
        <v>78</v>
      </c>
      <c r="C22" s="38" t="s">
        <v>112</v>
      </c>
      <c r="D22" s="6"/>
      <c r="E22" s="6"/>
      <c r="F22" s="6"/>
      <c r="G22" s="6">
        <f t="shared" si="19"/>
        <v>0</v>
      </c>
      <c r="H22" s="6">
        <v>444140</v>
      </c>
      <c r="I22" s="6">
        <v>0</v>
      </c>
      <c r="J22" s="6">
        <f t="shared" si="20"/>
        <v>444140</v>
      </c>
      <c r="K22" s="6">
        <f t="shared" si="21"/>
        <v>0</v>
      </c>
      <c r="L22" s="6">
        <f t="shared" si="22"/>
        <v>0</v>
      </c>
      <c r="M22" s="6"/>
      <c r="N22" s="6"/>
      <c r="O22" s="6"/>
      <c r="P22" s="6">
        <f t="shared" si="17"/>
        <v>0</v>
      </c>
      <c r="Q22" s="6"/>
      <c r="R22" s="6">
        <f t="shared" si="18"/>
        <v>0</v>
      </c>
      <c r="S22" s="6">
        <v>0</v>
      </c>
      <c r="T22" s="6">
        <v>0</v>
      </c>
    </row>
    <row r="23" spans="1:20" x14ac:dyDescent="0.25">
      <c r="A23" s="5">
        <v>5</v>
      </c>
      <c r="B23" s="37" t="s">
        <v>80</v>
      </c>
      <c r="C23" s="38" t="s">
        <v>113</v>
      </c>
      <c r="D23" s="6"/>
      <c r="E23" s="6"/>
      <c r="F23" s="6"/>
      <c r="G23" s="6">
        <f t="shared" si="19"/>
        <v>0</v>
      </c>
      <c r="H23" s="6">
        <v>433640</v>
      </c>
      <c r="I23" s="6">
        <v>0</v>
      </c>
      <c r="J23" s="6">
        <f t="shared" si="20"/>
        <v>433640</v>
      </c>
      <c r="K23" s="6">
        <f t="shared" si="21"/>
        <v>0</v>
      </c>
      <c r="L23" s="6">
        <f t="shared" si="22"/>
        <v>0</v>
      </c>
      <c r="M23" s="6"/>
      <c r="N23" s="6"/>
      <c r="O23" s="6"/>
      <c r="P23" s="6">
        <f t="shared" si="17"/>
        <v>0</v>
      </c>
      <c r="Q23" s="6"/>
      <c r="R23" s="6">
        <f t="shared" si="18"/>
        <v>0</v>
      </c>
      <c r="S23" s="6">
        <v>0</v>
      </c>
      <c r="T23" s="6">
        <v>0</v>
      </c>
    </row>
    <row r="24" spans="1:20" x14ac:dyDescent="0.25">
      <c r="A24" s="5">
        <v>6</v>
      </c>
      <c r="B24" s="37" t="s">
        <v>82</v>
      </c>
      <c r="C24" s="38" t="s">
        <v>114</v>
      </c>
      <c r="D24" s="6"/>
      <c r="E24" s="6"/>
      <c r="F24" s="6"/>
      <c r="G24" s="6">
        <f t="shared" si="19"/>
        <v>0</v>
      </c>
      <c r="H24" s="6">
        <v>827600</v>
      </c>
      <c r="I24" s="6">
        <v>0</v>
      </c>
      <c r="J24" s="6">
        <f t="shared" si="20"/>
        <v>827600</v>
      </c>
      <c r="K24" s="6">
        <f t="shared" si="21"/>
        <v>0</v>
      </c>
      <c r="L24" s="6">
        <f t="shared" si="22"/>
        <v>0</v>
      </c>
      <c r="M24" s="6"/>
      <c r="N24" s="6"/>
      <c r="O24" s="6"/>
      <c r="P24" s="6">
        <f t="shared" si="17"/>
        <v>0</v>
      </c>
      <c r="Q24" s="6"/>
      <c r="R24" s="6">
        <f t="shared" si="18"/>
        <v>0</v>
      </c>
      <c r="S24" s="6">
        <v>1</v>
      </c>
      <c r="T24" s="6">
        <v>0</v>
      </c>
    </row>
    <row r="25" spans="1:20" x14ac:dyDescent="0.25">
      <c r="A25" s="5">
        <v>7</v>
      </c>
      <c r="B25" s="37" t="s">
        <v>84</v>
      </c>
      <c r="C25" s="38" t="s">
        <v>115</v>
      </c>
      <c r="D25" s="6"/>
      <c r="E25" s="6"/>
      <c r="F25" s="6"/>
      <c r="G25" s="6">
        <f t="shared" si="19"/>
        <v>0</v>
      </c>
      <c r="H25" s="6">
        <v>296300</v>
      </c>
      <c r="I25" s="6">
        <v>0</v>
      </c>
      <c r="J25" s="6">
        <f t="shared" si="20"/>
        <v>296300</v>
      </c>
      <c r="K25" s="6">
        <f t="shared" si="21"/>
        <v>0</v>
      </c>
      <c r="L25" s="6">
        <f t="shared" si="22"/>
        <v>0</v>
      </c>
      <c r="M25" s="6"/>
      <c r="N25" s="6"/>
      <c r="O25" s="6"/>
      <c r="P25" s="6">
        <f t="shared" si="17"/>
        <v>0</v>
      </c>
      <c r="Q25" s="6"/>
      <c r="R25" s="6">
        <f t="shared" si="18"/>
        <v>0</v>
      </c>
      <c r="S25" s="6">
        <v>0</v>
      </c>
      <c r="T25" s="6">
        <v>0</v>
      </c>
    </row>
    <row r="26" spans="1:20" x14ac:dyDescent="0.25">
      <c r="A26" s="5">
        <v>8</v>
      </c>
      <c r="B26" s="37" t="s">
        <v>86</v>
      </c>
      <c r="C26" s="38" t="s">
        <v>116</v>
      </c>
      <c r="D26" s="6"/>
      <c r="E26" s="6"/>
      <c r="F26" s="6"/>
      <c r="G26" s="6">
        <f t="shared" si="19"/>
        <v>0</v>
      </c>
      <c r="H26" s="6">
        <v>315620</v>
      </c>
      <c r="I26" s="6">
        <v>0</v>
      </c>
      <c r="J26" s="6">
        <f t="shared" si="20"/>
        <v>315620</v>
      </c>
      <c r="K26" s="6">
        <f t="shared" si="21"/>
        <v>0</v>
      </c>
      <c r="L26" s="6">
        <f t="shared" si="22"/>
        <v>0</v>
      </c>
      <c r="M26" s="6"/>
      <c r="N26" s="6"/>
      <c r="O26" s="6"/>
      <c r="P26" s="6">
        <f t="shared" si="17"/>
        <v>0</v>
      </c>
      <c r="Q26" s="6"/>
      <c r="R26" s="6">
        <f t="shared" si="18"/>
        <v>0</v>
      </c>
      <c r="S26" s="6">
        <v>0</v>
      </c>
      <c r="T26" s="6">
        <v>0</v>
      </c>
    </row>
    <row r="27" spans="1:20" x14ac:dyDescent="0.25">
      <c r="A27" s="5">
        <v>9</v>
      </c>
      <c r="B27" s="37" t="s">
        <v>88</v>
      </c>
      <c r="C27" s="38" t="s">
        <v>117</v>
      </c>
      <c r="D27" s="6"/>
      <c r="E27" s="6"/>
      <c r="F27" s="6"/>
      <c r="G27" s="6">
        <f t="shared" si="19"/>
        <v>0</v>
      </c>
      <c r="H27" s="6">
        <v>484460</v>
      </c>
      <c r="I27" s="6">
        <v>0</v>
      </c>
      <c r="J27" s="6">
        <f t="shared" si="20"/>
        <v>484460</v>
      </c>
      <c r="K27" s="6">
        <f t="shared" si="21"/>
        <v>0</v>
      </c>
      <c r="L27" s="6">
        <f t="shared" si="22"/>
        <v>0</v>
      </c>
      <c r="M27" s="6"/>
      <c r="N27" s="6"/>
      <c r="O27" s="6"/>
      <c r="P27" s="6">
        <f t="shared" si="17"/>
        <v>0</v>
      </c>
      <c r="Q27" s="6"/>
      <c r="R27" s="6">
        <f t="shared" si="18"/>
        <v>0</v>
      </c>
      <c r="S27" s="6">
        <v>0</v>
      </c>
      <c r="T27" s="6">
        <v>0</v>
      </c>
    </row>
    <row r="28" spans="1:20" x14ac:dyDescent="0.25">
      <c r="A28" s="5">
        <v>10</v>
      </c>
      <c r="B28" s="37" t="s">
        <v>22</v>
      </c>
      <c r="C28" s="38" t="s">
        <v>118</v>
      </c>
      <c r="D28" s="6"/>
      <c r="E28" s="6"/>
      <c r="F28" s="6"/>
      <c r="G28" s="6">
        <f t="shared" si="19"/>
        <v>0</v>
      </c>
      <c r="H28" s="6">
        <v>558380</v>
      </c>
      <c r="I28" s="6">
        <v>0</v>
      </c>
      <c r="J28" s="6">
        <f t="shared" si="20"/>
        <v>558380</v>
      </c>
      <c r="K28" s="6">
        <f t="shared" si="21"/>
        <v>0</v>
      </c>
      <c r="L28" s="6">
        <f t="shared" si="22"/>
        <v>0</v>
      </c>
      <c r="M28" s="6"/>
      <c r="N28" s="6"/>
      <c r="O28" s="6"/>
      <c r="P28" s="6">
        <f t="shared" si="17"/>
        <v>0</v>
      </c>
      <c r="Q28" s="6"/>
      <c r="R28" s="6">
        <f t="shared" si="18"/>
        <v>0</v>
      </c>
      <c r="S28" s="6">
        <v>0</v>
      </c>
      <c r="T28" s="6">
        <v>0</v>
      </c>
    </row>
    <row r="29" spans="1:20" x14ac:dyDescent="0.25">
      <c r="A29" s="5">
        <v>11</v>
      </c>
      <c r="B29" s="37" t="s">
        <v>23</v>
      </c>
      <c r="C29" s="38" t="s">
        <v>119</v>
      </c>
      <c r="D29" s="6"/>
      <c r="E29" s="6"/>
      <c r="F29" s="6"/>
      <c r="G29" s="6">
        <f t="shared" si="19"/>
        <v>0</v>
      </c>
      <c r="H29" s="6">
        <v>458840</v>
      </c>
      <c r="I29" s="6">
        <v>0</v>
      </c>
      <c r="J29" s="6">
        <f t="shared" si="20"/>
        <v>458840</v>
      </c>
      <c r="K29" s="6">
        <f t="shared" si="21"/>
        <v>0</v>
      </c>
      <c r="L29" s="6">
        <f t="shared" si="22"/>
        <v>0</v>
      </c>
      <c r="M29" s="6"/>
      <c r="N29" s="6"/>
      <c r="O29" s="6"/>
      <c r="P29" s="6">
        <f t="shared" si="17"/>
        <v>0</v>
      </c>
      <c r="Q29" s="6"/>
      <c r="R29" s="6">
        <f t="shared" si="18"/>
        <v>0</v>
      </c>
      <c r="S29" s="6">
        <v>5</v>
      </c>
      <c r="T29" s="6">
        <v>0</v>
      </c>
    </row>
    <row r="30" spans="1:20" x14ac:dyDescent="0.25">
      <c r="A30" s="5">
        <v>12</v>
      </c>
      <c r="B30" s="37" t="s">
        <v>24</v>
      </c>
      <c r="C30" s="38" t="s">
        <v>120</v>
      </c>
      <c r="D30" s="6"/>
      <c r="E30" s="6"/>
      <c r="F30" s="6"/>
      <c r="G30" s="6">
        <f t="shared" si="19"/>
        <v>0</v>
      </c>
      <c r="H30" s="6">
        <v>415160</v>
      </c>
      <c r="I30" s="6">
        <v>0</v>
      </c>
      <c r="J30" s="6">
        <f t="shared" si="20"/>
        <v>415160</v>
      </c>
      <c r="K30" s="6">
        <f t="shared" si="21"/>
        <v>0</v>
      </c>
      <c r="L30" s="6">
        <f t="shared" si="22"/>
        <v>0</v>
      </c>
      <c r="M30" s="6"/>
      <c r="N30" s="6"/>
      <c r="O30" s="6"/>
      <c r="P30" s="6">
        <f t="shared" si="17"/>
        <v>0</v>
      </c>
      <c r="Q30" s="6"/>
      <c r="R30" s="6">
        <f t="shared" si="18"/>
        <v>0</v>
      </c>
      <c r="S30" s="6">
        <v>0</v>
      </c>
      <c r="T30" s="6">
        <v>0</v>
      </c>
    </row>
    <row r="31" spans="1:20" x14ac:dyDescent="0.25">
      <c r="A31" s="5">
        <v>13</v>
      </c>
      <c r="B31" s="37" t="s">
        <v>25</v>
      </c>
      <c r="C31" s="38" t="s">
        <v>121</v>
      </c>
      <c r="D31" s="6"/>
      <c r="E31" s="6"/>
      <c r="F31" s="6"/>
      <c r="G31" s="6">
        <f t="shared" si="19"/>
        <v>0</v>
      </c>
      <c r="H31" s="6">
        <v>591980</v>
      </c>
      <c r="I31" s="6">
        <v>0</v>
      </c>
      <c r="J31" s="6">
        <f t="shared" si="20"/>
        <v>591980</v>
      </c>
      <c r="K31" s="6">
        <f t="shared" si="21"/>
        <v>0</v>
      </c>
      <c r="L31" s="6">
        <f t="shared" si="22"/>
        <v>0</v>
      </c>
      <c r="M31" s="6"/>
      <c r="N31" s="6"/>
      <c r="O31" s="6"/>
      <c r="P31" s="6">
        <f t="shared" si="17"/>
        <v>0</v>
      </c>
      <c r="Q31" s="6"/>
      <c r="R31" s="6">
        <f t="shared" si="18"/>
        <v>0</v>
      </c>
      <c r="S31" s="6">
        <v>1</v>
      </c>
      <c r="T31" s="6">
        <v>0</v>
      </c>
    </row>
    <row r="32" spans="1:20" x14ac:dyDescent="0.25">
      <c r="A32" s="5">
        <v>14</v>
      </c>
      <c r="B32" s="37" t="s">
        <v>26</v>
      </c>
      <c r="C32" s="38" t="s">
        <v>122</v>
      </c>
      <c r="D32" s="6"/>
      <c r="E32" s="6"/>
      <c r="F32" s="6"/>
      <c r="G32" s="6">
        <f t="shared" si="19"/>
        <v>0</v>
      </c>
      <c r="H32" s="6">
        <v>336200</v>
      </c>
      <c r="I32" s="6">
        <v>0</v>
      </c>
      <c r="J32" s="6">
        <f t="shared" si="20"/>
        <v>336200</v>
      </c>
      <c r="K32" s="6">
        <f t="shared" si="21"/>
        <v>0</v>
      </c>
      <c r="L32" s="6">
        <f t="shared" si="22"/>
        <v>0</v>
      </c>
      <c r="M32" s="6"/>
      <c r="N32" s="6"/>
      <c r="O32" s="6"/>
      <c r="P32" s="6">
        <f t="shared" si="17"/>
        <v>0</v>
      </c>
      <c r="Q32" s="6"/>
      <c r="R32" s="6">
        <f t="shared" si="18"/>
        <v>0</v>
      </c>
      <c r="S32" s="6">
        <v>0</v>
      </c>
      <c r="T32" s="6">
        <v>0</v>
      </c>
    </row>
    <row r="33" spans="1:20" x14ac:dyDescent="0.25">
      <c r="A33" s="5">
        <v>15</v>
      </c>
      <c r="B33" s="37" t="s">
        <v>27</v>
      </c>
      <c r="C33" s="38" t="s">
        <v>123</v>
      </c>
      <c r="D33" s="6"/>
      <c r="E33" s="6"/>
      <c r="F33" s="6"/>
      <c r="G33" s="6">
        <f t="shared" si="19"/>
        <v>0</v>
      </c>
      <c r="H33" s="6">
        <v>465140</v>
      </c>
      <c r="I33" s="6">
        <v>0</v>
      </c>
      <c r="J33" s="6">
        <f t="shared" si="20"/>
        <v>465140</v>
      </c>
      <c r="K33" s="6">
        <f t="shared" si="21"/>
        <v>0</v>
      </c>
      <c r="L33" s="6">
        <f t="shared" si="22"/>
        <v>0</v>
      </c>
      <c r="M33" s="6"/>
      <c r="N33" s="6"/>
      <c r="O33" s="6"/>
      <c r="P33" s="6">
        <f t="shared" si="17"/>
        <v>0</v>
      </c>
      <c r="Q33" s="6"/>
      <c r="R33" s="6">
        <f t="shared" si="18"/>
        <v>0</v>
      </c>
      <c r="S33" s="6">
        <v>0</v>
      </c>
      <c r="T33" s="6">
        <v>0</v>
      </c>
    </row>
    <row r="34" spans="1:20" x14ac:dyDescent="0.25">
      <c r="A34" s="5">
        <v>16</v>
      </c>
      <c r="B34" s="37" t="s">
        <v>28</v>
      </c>
      <c r="C34" s="38" t="s">
        <v>124</v>
      </c>
      <c r="D34" s="6"/>
      <c r="E34" s="6"/>
      <c r="F34" s="6"/>
      <c r="G34" s="6">
        <f t="shared" si="19"/>
        <v>0</v>
      </c>
      <c r="H34" s="6">
        <v>401300</v>
      </c>
      <c r="I34" s="6">
        <v>0</v>
      </c>
      <c r="J34" s="6">
        <f t="shared" si="20"/>
        <v>401300</v>
      </c>
      <c r="K34" s="6">
        <f t="shared" si="21"/>
        <v>0</v>
      </c>
      <c r="L34" s="6">
        <f t="shared" si="22"/>
        <v>0</v>
      </c>
      <c r="M34" s="6"/>
      <c r="N34" s="6"/>
      <c r="O34" s="6"/>
      <c r="P34" s="6">
        <f t="shared" si="17"/>
        <v>0</v>
      </c>
      <c r="Q34" s="6"/>
      <c r="R34" s="6">
        <f t="shared" si="18"/>
        <v>0</v>
      </c>
      <c r="S34" s="6">
        <v>1</v>
      </c>
      <c r="T34" s="6">
        <v>0</v>
      </c>
    </row>
    <row r="35" spans="1:20" x14ac:dyDescent="0.25">
      <c r="A35" s="5">
        <v>17</v>
      </c>
      <c r="B35" s="37" t="s">
        <v>29</v>
      </c>
      <c r="C35" s="38" t="s">
        <v>125</v>
      </c>
      <c r="D35" s="6"/>
      <c r="E35" s="6"/>
      <c r="F35" s="6"/>
      <c r="G35" s="6">
        <f t="shared" si="19"/>
        <v>0</v>
      </c>
      <c r="H35" s="6">
        <v>437840</v>
      </c>
      <c r="I35" s="6">
        <v>0</v>
      </c>
      <c r="J35" s="6">
        <f t="shared" si="20"/>
        <v>437840</v>
      </c>
      <c r="K35" s="6">
        <f t="shared" si="21"/>
        <v>0</v>
      </c>
      <c r="L35" s="6">
        <f t="shared" si="22"/>
        <v>0</v>
      </c>
      <c r="M35" s="6"/>
      <c r="N35" s="6"/>
      <c r="O35" s="6"/>
      <c r="P35" s="6">
        <f t="shared" si="17"/>
        <v>0</v>
      </c>
      <c r="Q35" s="6"/>
      <c r="R35" s="6">
        <f t="shared" si="18"/>
        <v>0</v>
      </c>
      <c r="S35" s="6">
        <v>0</v>
      </c>
      <c r="T35" s="6">
        <v>0</v>
      </c>
    </row>
    <row r="36" spans="1:20" x14ac:dyDescent="0.25">
      <c r="A36" s="5">
        <v>18</v>
      </c>
      <c r="B36" s="37" t="s">
        <v>30</v>
      </c>
      <c r="C36" s="38" t="s">
        <v>126</v>
      </c>
      <c r="D36" s="6"/>
      <c r="E36" s="6"/>
      <c r="F36" s="6"/>
      <c r="G36" s="6">
        <f t="shared" si="19"/>
        <v>0</v>
      </c>
      <c r="H36" s="6">
        <v>519320</v>
      </c>
      <c r="I36" s="6">
        <v>0</v>
      </c>
      <c r="J36" s="6">
        <f t="shared" si="20"/>
        <v>519320</v>
      </c>
      <c r="K36" s="6">
        <f t="shared" si="21"/>
        <v>0</v>
      </c>
      <c r="L36" s="6">
        <f t="shared" si="22"/>
        <v>0</v>
      </c>
      <c r="M36" s="6"/>
      <c r="N36" s="6"/>
      <c r="O36" s="6"/>
      <c r="P36" s="6">
        <f t="shared" si="17"/>
        <v>0</v>
      </c>
      <c r="Q36" s="6"/>
      <c r="R36" s="6">
        <f t="shared" si="18"/>
        <v>0</v>
      </c>
      <c r="S36" s="6">
        <v>1</v>
      </c>
      <c r="T36" s="6">
        <v>0</v>
      </c>
    </row>
    <row r="37" spans="1:20" x14ac:dyDescent="0.25">
      <c r="A37" s="5">
        <v>19</v>
      </c>
      <c r="B37" s="37" t="s">
        <v>31</v>
      </c>
      <c r="C37" s="38" t="s">
        <v>127</v>
      </c>
      <c r="D37" s="6"/>
      <c r="E37" s="6"/>
      <c r="F37" s="6"/>
      <c r="G37" s="6">
        <f t="shared" si="19"/>
        <v>0</v>
      </c>
      <c r="H37" s="6">
        <v>426500</v>
      </c>
      <c r="I37" s="6">
        <v>0</v>
      </c>
      <c r="J37" s="6">
        <f t="shared" si="20"/>
        <v>426500</v>
      </c>
      <c r="K37" s="6">
        <f t="shared" si="21"/>
        <v>0</v>
      </c>
      <c r="L37" s="6">
        <f t="shared" si="22"/>
        <v>0</v>
      </c>
      <c r="M37" s="6"/>
      <c r="N37" s="6"/>
      <c r="O37" s="6"/>
      <c r="P37" s="6">
        <f t="shared" si="17"/>
        <v>0</v>
      </c>
      <c r="Q37" s="6"/>
      <c r="R37" s="6">
        <f t="shared" si="18"/>
        <v>0</v>
      </c>
      <c r="S37" s="6">
        <v>1</v>
      </c>
      <c r="T37" s="6">
        <v>0</v>
      </c>
    </row>
    <row r="38" spans="1:20" x14ac:dyDescent="0.25">
      <c r="A38" s="5">
        <v>20</v>
      </c>
      <c r="B38" s="37" t="s">
        <v>32</v>
      </c>
      <c r="C38" s="38" t="s">
        <v>128</v>
      </c>
      <c r="D38" s="6"/>
      <c r="E38" s="6"/>
      <c r="F38" s="6"/>
      <c r="G38" s="6">
        <f t="shared" si="19"/>
        <v>0</v>
      </c>
      <c r="H38" s="6">
        <v>442460</v>
      </c>
      <c r="I38" s="6">
        <v>0</v>
      </c>
      <c r="J38" s="6">
        <f t="shared" si="20"/>
        <v>442460</v>
      </c>
      <c r="K38" s="6">
        <f t="shared" si="21"/>
        <v>0</v>
      </c>
      <c r="L38" s="6">
        <f t="shared" si="22"/>
        <v>0</v>
      </c>
      <c r="M38" s="6"/>
      <c r="N38" s="6"/>
      <c r="O38" s="6"/>
      <c r="P38" s="6">
        <f t="shared" si="17"/>
        <v>0</v>
      </c>
      <c r="Q38" s="6"/>
      <c r="R38" s="6">
        <f t="shared" si="18"/>
        <v>0</v>
      </c>
      <c r="S38" s="6">
        <v>4</v>
      </c>
      <c r="T38" s="6">
        <v>0</v>
      </c>
    </row>
    <row r="39" spans="1:20" x14ac:dyDescent="0.25">
      <c r="A39" s="5">
        <v>21</v>
      </c>
      <c r="B39" s="37" t="s">
        <v>33</v>
      </c>
      <c r="C39" s="38" t="s">
        <v>129</v>
      </c>
      <c r="D39" s="6"/>
      <c r="E39" s="6"/>
      <c r="F39" s="6"/>
      <c r="G39" s="6">
        <f t="shared" si="19"/>
        <v>0</v>
      </c>
      <c r="H39" s="6">
        <v>738560</v>
      </c>
      <c r="I39" s="6">
        <v>0</v>
      </c>
      <c r="J39" s="6">
        <f t="shared" si="20"/>
        <v>738560</v>
      </c>
      <c r="K39" s="6">
        <f t="shared" si="21"/>
        <v>0</v>
      </c>
      <c r="L39" s="6">
        <f t="shared" si="22"/>
        <v>0</v>
      </c>
      <c r="M39" s="6"/>
      <c r="N39" s="6"/>
      <c r="O39" s="6"/>
      <c r="P39" s="6">
        <f t="shared" si="17"/>
        <v>0</v>
      </c>
      <c r="Q39" s="6"/>
      <c r="R39" s="6">
        <f t="shared" si="18"/>
        <v>0</v>
      </c>
      <c r="S39" s="6">
        <v>4</v>
      </c>
      <c r="T39" s="6">
        <v>0</v>
      </c>
    </row>
    <row r="40" spans="1:20" x14ac:dyDescent="0.25">
      <c r="A40" s="5">
        <v>22</v>
      </c>
      <c r="B40" s="37" t="s">
        <v>34</v>
      </c>
      <c r="C40" s="38" t="s">
        <v>130</v>
      </c>
      <c r="D40" s="6"/>
      <c r="E40" s="6"/>
      <c r="F40" s="6"/>
      <c r="G40" s="6">
        <f t="shared" si="19"/>
        <v>0</v>
      </c>
      <c r="H40" s="6">
        <v>470600</v>
      </c>
      <c r="I40" s="6">
        <v>0</v>
      </c>
      <c r="J40" s="6">
        <f t="shared" si="20"/>
        <v>470600</v>
      </c>
      <c r="K40" s="6">
        <f t="shared" si="21"/>
        <v>0</v>
      </c>
      <c r="L40" s="6">
        <f t="shared" si="22"/>
        <v>0</v>
      </c>
      <c r="M40" s="6"/>
      <c r="N40" s="6"/>
      <c r="O40" s="6"/>
      <c r="P40" s="6">
        <f t="shared" si="17"/>
        <v>0</v>
      </c>
      <c r="Q40" s="6"/>
      <c r="R40" s="6">
        <f t="shared" si="18"/>
        <v>0</v>
      </c>
      <c r="S40" s="6">
        <v>4</v>
      </c>
      <c r="T40" s="6">
        <v>0</v>
      </c>
    </row>
    <row r="41" spans="1:20" x14ac:dyDescent="0.25">
      <c r="A41" s="5">
        <v>23</v>
      </c>
      <c r="B41" s="37" t="s">
        <v>131</v>
      </c>
      <c r="C41" s="38" t="s">
        <v>132</v>
      </c>
      <c r="D41" s="6"/>
      <c r="E41" s="6"/>
      <c r="F41" s="6"/>
      <c r="G41" s="6">
        <f t="shared" si="19"/>
        <v>0</v>
      </c>
      <c r="H41" s="6">
        <v>667920</v>
      </c>
      <c r="I41" s="6">
        <v>0</v>
      </c>
      <c r="J41" s="6">
        <f t="shared" si="20"/>
        <v>667920</v>
      </c>
      <c r="K41" s="6">
        <f t="shared" si="21"/>
        <v>0</v>
      </c>
      <c r="L41" s="6">
        <f t="shared" si="22"/>
        <v>0</v>
      </c>
      <c r="M41" s="6"/>
      <c r="N41" s="6"/>
      <c r="O41" s="6"/>
      <c r="P41" s="6">
        <f t="shared" si="17"/>
        <v>0</v>
      </c>
      <c r="Q41" s="6"/>
      <c r="R41" s="6">
        <f t="shared" si="18"/>
        <v>0</v>
      </c>
      <c r="S41" s="6">
        <v>0</v>
      </c>
      <c r="T41" s="6">
        <v>0</v>
      </c>
    </row>
    <row r="42" spans="1:20" x14ac:dyDescent="0.25">
      <c r="A42" s="7" t="s">
        <v>249</v>
      </c>
      <c r="B42" s="7"/>
      <c r="C42" s="8"/>
      <c r="D42" s="6">
        <f t="shared" ref="D42:N42" si="23">SUM(D19:D41)</f>
        <v>0</v>
      </c>
      <c r="E42" s="6">
        <f t="shared" si="23"/>
        <v>0</v>
      </c>
      <c r="F42" s="6">
        <f t="shared" si="23"/>
        <v>0</v>
      </c>
      <c r="G42" s="6">
        <f t="shared" si="23"/>
        <v>0</v>
      </c>
      <c r="H42" s="6">
        <f t="shared" si="23"/>
        <v>11069640.4</v>
      </c>
      <c r="I42" s="6">
        <f t="shared" si="23"/>
        <v>0</v>
      </c>
      <c r="J42" s="6">
        <f t="shared" si="23"/>
        <v>11069640.4</v>
      </c>
      <c r="K42" s="6">
        <f t="shared" si="23"/>
        <v>0</v>
      </c>
      <c r="L42" s="6">
        <f t="shared" ref="L42" si="24">SUM(L19:L41)</f>
        <v>0</v>
      </c>
      <c r="M42" s="6">
        <f t="shared" si="23"/>
        <v>0</v>
      </c>
      <c r="N42" s="6">
        <f t="shared" si="23"/>
        <v>0</v>
      </c>
      <c r="O42" s="6"/>
      <c r="P42" s="6">
        <f>SUM(P19:P41)</f>
        <v>0</v>
      </c>
      <c r="Q42" s="6">
        <f>SUM(Q19:Q41)</f>
        <v>0</v>
      </c>
      <c r="R42" s="6">
        <f t="shared" si="9"/>
        <v>0</v>
      </c>
      <c r="S42" s="6"/>
      <c r="T42" s="6"/>
    </row>
  </sheetData>
  <phoneticPr fontId="10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620C-810E-4994-9E61-CD1182095ACC}">
  <dimension ref="A1:X42"/>
  <sheetViews>
    <sheetView zoomScaleNormal="100" workbookViewId="0">
      <pane xSplit="4" ySplit="1" topLeftCell="E20" activePane="bottomRight" state="frozen"/>
      <selection pane="topRight" activeCell="E1" sqref="E1"/>
      <selection pane="bottomLeft" activeCell="A2" sqref="A2"/>
      <selection pane="bottomRight" activeCell="G58" sqref="G58"/>
    </sheetView>
  </sheetViews>
  <sheetFormatPr defaultColWidth="9.08203125" defaultRowHeight="15" x14ac:dyDescent="0.25"/>
  <cols>
    <col min="1" max="2" width="5.83203125" customWidth="1"/>
    <col min="3" max="3" width="10.33203125" customWidth="1"/>
    <col min="4" max="4" width="40.08203125" customWidth="1"/>
    <col min="5" max="5" width="18.58203125" customWidth="1"/>
    <col min="6" max="7" width="21.83203125" customWidth="1"/>
    <col min="8" max="8" width="29.08203125" customWidth="1"/>
    <col min="9" max="9" width="19.33203125" customWidth="1"/>
    <col min="10" max="10" width="28.83203125" customWidth="1"/>
    <col min="11" max="13" width="18.33203125" customWidth="1"/>
    <col min="14" max="14" width="24.58203125" customWidth="1"/>
    <col min="15" max="15" width="22.33203125" customWidth="1"/>
    <col min="16" max="17" width="24.58203125" customWidth="1"/>
    <col min="18" max="18" width="23.33203125" customWidth="1"/>
    <col min="19" max="19" width="28.58203125" customWidth="1"/>
    <col min="20" max="20" width="18.08203125" customWidth="1"/>
    <col min="21" max="21" width="26.83203125" customWidth="1"/>
    <col min="22" max="22" width="25.5" customWidth="1"/>
    <col min="23" max="23" width="23.08203125" customWidth="1"/>
    <col min="24" max="24" width="18.58203125" customWidth="1"/>
  </cols>
  <sheetData>
    <row r="1" spans="1:24" ht="17.5" x14ac:dyDescent="0.25">
      <c r="A1" s="12" t="s">
        <v>0</v>
      </c>
      <c r="B1" s="12" t="s">
        <v>104</v>
      </c>
      <c r="C1" s="12" t="s">
        <v>1</v>
      </c>
      <c r="D1" s="12" t="s">
        <v>2</v>
      </c>
      <c r="E1" s="13" t="s">
        <v>179</v>
      </c>
      <c r="F1" s="13" t="s">
        <v>180</v>
      </c>
      <c r="G1" s="13" t="s">
        <v>107</v>
      </c>
      <c r="H1" s="13" t="s">
        <v>181</v>
      </c>
      <c r="I1" s="13" t="s">
        <v>182</v>
      </c>
      <c r="J1" s="15" t="s">
        <v>21</v>
      </c>
      <c r="K1" s="13" t="s">
        <v>183</v>
      </c>
      <c r="L1" s="13" t="s">
        <v>184</v>
      </c>
      <c r="M1" s="13" t="s">
        <v>185</v>
      </c>
      <c r="N1" s="13" t="s">
        <v>186</v>
      </c>
      <c r="O1" s="13" t="s">
        <v>187</v>
      </c>
      <c r="P1" s="13" t="s">
        <v>188</v>
      </c>
      <c r="Q1" s="13" t="s">
        <v>189</v>
      </c>
      <c r="R1" s="20" t="s">
        <v>190</v>
      </c>
      <c r="S1" s="21" t="s">
        <v>191</v>
      </c>
      <c r="T1" s="13" t="s">
        <v>192</v>
      </c>
      <c r="U1" s="13" t="s">
        <v>13</v>
      </c>
      <c r="V1" s="13" t="s">
        <v>133</v>
      </c>
      <c r="W1" s="13" t="s">
        <v>15</v>
      </c>
      <c r="X1" s="13" t="s">
        <v>16</v>
      </c>
    </row>
    <row r="2" spans="1:24" ht="17.5" x14ac:dyDescent="0.25">
      <c r="A2" s="31"/>
      <c r="B2" s="31"/>
      <c r="C2" s="31" t="s">
        <v>17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7.5" x14ac:dyDescent="0.25">
      <c r="A3" s="16">
        <v>1</v>
      </c>
      <c r="B3" s="16"/>
      <c r="C3" s="16" t="s">
        <v>54</v>
      </c>
      <c r="D3" s="26" t="s">
        <v>52</v>
      </c>
      <c r="E3" s="17"/>
      <c r="F3" s="17"/>
      <c r="G3" s="17" t="e">
        <f>F3/E3</f>
        <v>#DIV/0!</v>
      </c>
      <c r="H3" s="17"/>
      <c r="I3" s="17"/>
      <c r="J3" s="17">
        <v>0</v>
      </c>
      <c r="K3" s="17"/>
      <c r="L3" s="17"/>
      <c r="M3" s="17"/>
      <c r="N3" s="36">
        <f>E3-F3-H3-I3-K3-L3+M3</f>
        <v>0</v>
      </c>
      <c r="O3" s="17"/>
      <c r="P3" s="25"/>
      <c r="Q3" s="36">
        <f>N3+O3-P3</f>
        <v>0</v>
      </c>
      <c r="R3" s="24"/>
      <c r="S3" s="22"/>
      <c r="T3" s="22"/>
      <c r="U3" s="36">
        <f>R3+S3+T3</f>
        <v>0</v>
      </c>
      <c r="V3" s="23" t="e">
        <f>T3/E3</f>
        <v>#DIV/0!</v>
      </c>
      <c r="W3" s="19"/>
      <c r="X3" s="19"/>
    </row>
    <row r="4" spans="1:24" ht="17.5" x14ac:dyDescent="0.25">
      <c r="A4" s="16">
        <v>2</v>
      </c>
      <c r="B4" s="16"/>
      <c r="C4" s="16" t="s">
        <v>55</v>
      </c>
      <c r="D4" s="26" t="s">
        <v>53</v>
      </c>
      <c r="E4" s="17"/>
      <c r="F4" s="17"/>
      <c r="G4" s="17" t="e">
        <f>F4/E4</f>
        <v>#DIV/0!</v>
      </c>
      <c r="H4" s="17"/>
      <c r="I4" s="17"/>
      <c r="J4" s="17">
        <v>0</v>
      </c>
      <c r="K4" s="17"/>
      <c r="L4" s="17"/>
      <c r="M4" s="17"/>
      <c r="N4" s="36">
        <f>E4-F4-H4-I4-K4-L4+M4</f>
        <v>0</v>
      </c>
      <c r="O4" s="17"/>
      <c r="P4" s="25"/>
      <c r="Q4" s="36">
        <f>N4+O4-P4</f>
        <v>0</v>
      </c>
      <c r="R4" s="24"/>
      <c r="S4" s="22"/>
      <c r="T4" s="22"/>
      <c r="U4" s="36">
        <f>R4+S4+T4</f>
        <v>0</v>
      </c>
      <c r="V4" s="23" t="e">
        <f>T4/E4</f>
        <v>#DIV/0!</v>
      </c>
      <c r="W4" s="19"/>
      <c r="X4" s="19"/>
    </row>
    <row r="5" spans="1:24" ht="17.5" x14ac:dyDescent="0.25">
      <c r="A5" s="14" t="s">
        <v>13</v>
      </c>
      <c r="B5" s="14"/>
      <c r="C5" s="14"/>
      <c r="D5" s="14"/>
      <c r="E5" s="35">
        <f t="shared" ref="E5:X5" si="0">SUM(E3:E4)</f>
        <v>0</v>
      </c>
      <c r="F5" s="35">
        <f t="shared" si="0"/>
        <v>0</v>
      </c>
      <c r="G5" s="35"/>
      <c r="H5" s="35">
        <f t="shared" si="0"/>
        <v>0</v>
      </c>
      <c r="I5" s="35">
        <f t="shared" si="0"/>
        <v>0</v>
      </c>
      <c r="J5" s="35"/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0"/>
        <v>0</v>
      </c>
      <c r="U5" s="35">
        <f t="shared" si="0"/>
        <v>0</v>
      </c>
      <c r="V5" s="35"/>
      <c r="W5" s="35">
        <f t="shared" si="0"/>
        <v>0</v>
      </c>
      <c r="X5" s="35">
        <f t="shared" si="0"/>
        <v>0</v>
      </c>
    </row>
    <row r="6" spans="1:24" ht="17.5" x14ac:dyDescent="0.25">
      <c r="A6" s="30"/>
      <c r="B6" s="30"/>
      <c r="C6" s="30" t="s">
        <v>18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7.5" x14ac:dyDescent="0.25">
      <c r="A7" s="16">
        <v>1</v>
      </c>
      <c r="B7" s="16"/>
      <c r="C7" s="16" t="s">
        <v>56</v>
      </c>
      <c r="D7" s="26" t="s">
        <v>57</v>
      </c>
      <c r="E7" s="18"/>
      <c r="F7" s="18"/>
      <c r="G7" s="17" t="e">
        <f>F7/E7</f>
        <v>#DIV/0!</v>
      </c>
      <c r="H7" s="17"/>
      <c r="I7" s="17"/>
      <c r="J7" s="17">
        <v>0</v>
      </c>
      <c r="K7" s="17"/>
      <c r="L7" s="17"/>
      <c r="M7" s="17"/>
      <c r="N7" s="36">
        <f>E7-F7-H7-I7-K7-L7+M7</f>
        <v>0</v>
      </c>
      <c r="O7" s="17"/>
      <c r="P7" s="25"/>
      <c r="Q7" s="36">
        <f t="shared" ref="Q7:Q9" si="1">N7+O7-P7</f>
        <v>0</v>
      </c>
      <c r="R7" s="17"/>
      <c r="S7" s="17"/>
      <c r="T7" s="17"/>
      <c r="U7" s="36">
        <f t="shared" ref="U7:U10" si="2">R7+S7+T7</f>
        <v>0</v>
      </c>
      <c r="V7" s="23" t="e">
        <f>T7/E7</f>
        <v>#DIV/0!</v>
      </c>
      <c r="W7" s="19"/>
      <c r="X7" s="19"/>
    </row>
    <row r="8" spans="1:24" ht="17.5" x14ac:dyDescent="0.25">
      <c r="A8" s="16">
        <v>2</v>
      </c>
      <c r="B8" s="16"/>
      <c r="C8" s="16" t="s">
        <v>58</v>
      </c>
      <c r="D8" s="26" t="s">
        <v>59</v>
      </c>
      <c r="E8" s="18"/>
      <c r="F8" s="18"/>
      <c r="G8" s="17" t="e">
        <f t="shared" ref="G8:G10" si="3">F8/E8</f>
        <v>#DIV/0!</v>
      </c>
      <c r="H8" s="18"/>
      <c r="I8" s="18"/>
      <c r="J8" s="17">
        <v>0</v>
      </c>
      <c r="K8" s="17"/>
      <c r="L8" s="17"/>
      <c r="M8" s="17"/>
      <c r="N8" s="36">
        <f t="shared" ref="N8:N9" si="4">E8-F8-H8-I8-K8-L8+M8</f>
        <v>0</v>
      </c>
      <c r="O8" s="17"/>
      <c r="P8" s="17"/>
      <c r="Q8" s="36">
        <f t="shared" si="1"/>
        <v>0</v>
      </c>
      <c r="R8" s="17"/>
      <c r="S8" s="17"/>
      <c r="T8" s="17"/>
      <c r="U8" s="36">
        <f t="shared" si="2"/>
        <v>0</v>
      </c>
      <c r="V8" s="23" t="e">
        <f>T8/E8</f>
        <v>#DIV/0!</v>
      </c>
      <c r="W8" s="19"/>
      <c r="X8" s="19"/>
    </row>
    <row r="9" spans="1:24" ht="17.5" x14ac:dyDescent="0.25">
      <c r="A9" s="16">
        <v>3</v>
      </c>
      <c r="B9" s="16"/>
      <c r="C9" s="16" t="s">
        <v>60</v>
      </c>
      <c r="D9" s="26" t="s">
        <v>61</v>
      </c>
      <c r="E9" s="18"/>
      <c r="F9" s="18"/>
      <c r="G9" s="17" t="e">
        <f t="shared" si="3"/>
        <v>#DIV/0!</v>
      </c>
      <c r="H9" s="18"/>
      <c r="I9" s="18"/>
      <c r="J9" s="17">
        <v>0</v>
      </c>
      <c r="K9" s="17"/>
      <c r="L9" s="17"/>
      <c r="M9" s="17"/>
      <c r="N9" s="36">
        <f t="shared" si="4"/>
        <v>0</v>
      </c>
      <c r="O9" s="17"/>
      <c r="P9" s="17"/>
      <c r="Q9" s="36">
        <f t="shared" si="1"/>
        <v>0</v>
      </c>
      <c r="R9" s="17"/>
      <c r="S9" s="17"/>
      <c r="T9" s="17"/>
      <c r="U9" s="36">
        <f t="shared" si="2"/>
        <v>0</v>
      </c>
      <c r="V9" s="23" t="e">
        <f>T9/E9</f>
        <v>#DIV/0!</v>
      </c>
      <c r="W9" s="19"/>
      <c r="X9" s="19"/>
    </row>
    <row r="10" spans="1:24" ht="17.5" x14ac:dyDescent="0.25">
      <c r="A10" s="16">
        <v>4</v>
      </c>
      <c r="B10" s="16"/>
      <c r="C10" s="16" t="s">
        <v>62</v>
      </c>
      <c r="D10" s="26" t="s">
        <v>63</v>
      </c>
      <c r="E10" s="18"/>
      <c r="F10" s="18"/>
      <c r="G10" s="17" t="e">
        <f t="shared" si="3"/>
        <v>#DIV/0!</v>
      </c>
      <c r="H10" s="18"/>
      <c r="I10" s="18"/>
      <c r="J10" s="17">
        <v>0</v>
      </c>
      <c r="K10" s="17"/>
      <c r="L10" s="17"/>
      <c r="M10" s="17"/>
      <c r="N10" s="36">
        <f>E10-F10-H10-I10-K10-L10+M10</f>
        <v>0</v>
      </c>
      <c r="O10" s="17"/>
      <c r="P10" s="17"/>
      <c r="Q10" s="36">
        <f>N10+O10-P10</f>
        <v>0</v>
      </c>
      <c r="R10" s="17"/>
      <c r="S10" s="17"/>
      <c r="T10" s="17"/>
      <c r="U10" s="36">
        <f t="shared" si="2"/>
        <v>0</v>
      </c>
      <c r="V10" s="23" t="e">
        <f>T10/E10</f>
        <v>#DIV/0!</v>
      </c>
      <c r="W10" s="19"/>
      <c r="X10" s="19"/>
    </row>
    <row r="11" spans="1:24" ht="17.5" x14ac:dyDescent="0.25">
      <c r="A11" s="28" t="s">
        <v>13</v>
      </c>
      <c r="B11" s="28"/>
      <c r="C11" s="28"/>
      <c r="D11" s="28"/>
      <c r="E11" s="28">
        <f>SUM(E7:E10)</f>
        <v>0</v>
      </c>
      <c r="F11" s="28">
        <f t="shared" ref="F11:I11" si="5">SUM(F7:F10)</f>
        <v>0</v>
      </c>
      <c r="G11" s="28"/>
      <c r="H11" s="28">
        <f t="shared" si="5"/>
        <v>0</v>
      </c>
      <c r="I11" s="28">
        <f t="shared" si="5"/>
        <v>0</v>
      </c>
      <c r="J11" s="28"/>
      <c r="K11" s="28"/>
      <c r="L11" s="28"/>
      <c r="M11" s="28"/>
      <c r="N11" s="28">
        <f t="shared" ref="N11:X11" si="6">SUM(N7:N10)</f>
        <v>0</v>
      </c>
      <c r="O11" s="28">
        <f t="shared" si="6"/>
        <v>0</v>
      </c>
      <c r="P11" s="28">
        <f t="shared" si="6"/>
        <v>0</v>
      </c>
      <c r="Q11" s="28">
        <f t="shared" si="6"/>
        <v>0</v>
      </c>
      <c r="R11" s="28">
        <f t="shared" si="6"/>
        <v>0</v>
      </c>
      <c r="S11" s="28">
        <f t="shared" si="6"/>
        <v>0</v>
      </c>
      <c r="T11" s="28">
        <f t="shared" si="6"/>
        <v>0</v>
      </c>
      <c r="U11" s="28">
        <f t="shared" si="6"/>
        <v>0</v>
      </c>
      <c r="V11" s="28"/>
      <c r="W11" s="28">
        <f t="shared" si="6"/>
        <v>0</v>
      </c>
      <c r="X11" s="28">
        <f t="shared" si="6"/>
        <v>0</v>
      </c>
    </row>
    <row r="12" spans="1:24" ht="17.5" x14ac:dyDescent="0.25">
      <c r="A12" s="29"/>
      <c r="B12" s="29"/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.5" x14ac:dyDescent="0.25">
      <c r="A13" s="16">
        <v>1</v>
      </c>
      <c r="B13" s="16"/>
      <c r="C13" s="16" t="s">
        <v>64</v>
      </c>
      <c r="D13" s="26" t="s">
        <v>65</v>
      </c>
      <c r="E13" s="17"/>
      <c r="F13" s="17"/>
      <c r="G13" s="17" t="e">
        <f>F13/E13</f>
        <v>#DIV/0!</v>
      </c>
      <c r="H13" s="17"/>
      <c r="I13" s="17"/>
      <c r="J13" s="17">
        <v>0</v>
      </c>
      <c r="K13" s="17"/>
      <c r="L13" s="17"/>
      <c r="M13" s="17"/>
      <c r="N13" s="36">
        <f>E13-F13-H13-I13-K13-L13+M13</f>
        <v>0</v>
      </c>
      <c r="O13" s="17"/>
      <c r="P13" s="25"/>
      <c r="Q13" s="36">
        <f t="shared" ref="Q13:Q16" si="7">N13+O13-P13</f>
        <v>0</v>
      </c>
      <c r="R13" s="22"/>
      <c r="S13" s="22"/>
      <c r="T13" s="22"/>
      <c r="U13" s="36">
        <f t="shared" ref="U13:U16" si="8">R13+S13+T13</f>
        <v>0</v>
      </c>
      <c r="V13" s="23" t="e">
        <f>T13/E13</f>
        <v>#DIV/0!</v>
      </c>
      <c r="W13" s="19"/>
      <c r="X13" s="19"/>
    </row>
    <row r="14" spans="1:24" ht="17.5" x14ac:dyDescent="0.25">
      <c r="A14" s="16">
        <v>2</v>
      </c>
      <c r="B14" s="16"/>
      <c r="C14" s="16" t="s">
        <v>66</v>
      </c>
      <c r="D14" s="26" t="s">
        <v>67</v>
      </c>
      <c r="E14" s="17"/>
      <c r="F14" s="17"/>
      <c r="G14" s="17" t="e">
        <f t="shared" ref="G14:G16" si="9">F14/E14</f>
        <v>#DIV/0!</v>
      </c>
      <c r="H14" s="17"/>
      <c r="I14" s="17"/>
      <c r="J14" s="17">
        <v>0</v>
      </c>
      <c r="K14" s="17"/>
      <c r="L14" s="17"/>
      <c r="M14" s="17"/>
      <c r="N14" s="36">
        <f t="shared" ref="N14" si="10">E14-F14-H14-I14-K14-L14+M14</f>
        <v>0</v>
      </c>
      <c r="O14" s="17"/>
      <c r="P14" s="25"/>
      <c r="Q14" s="36">
        <f t="shared" si="7"/>
        <v>0</v>
      </c>
      <c r="R14" s="22"/>
      <c r="S14" s="22"/>
      <c r="T14" s="22"/>
      <c r="U14" s="36">
        <f t="shared" si="8"/>
        <v>0</v>
      </c>
      <c r="V14" s="23" t="e">
        <f t="shared" ref="V14:V16" si="11">T14/E14</f>
        <v>#DIV/0!</v>
      </c>
      <c r="W14" s="19"/>
      <c r="X14" s="19"/>
    </row>
    <row r="15" spans="1:24" ht="17.5" x14ac:dyDescent="0.25">
      <c r="A15" s="16">
        <v>3</v>
      </c>
      <c r="B15" s="16"/>
      <c r="C15" s="16" t="s">
        <v>68</v>
      </c>
      <c r="D15" s="26" t="s">
        <v>69</v>
      </c>
      <c r="E15" s="17"/>
      <c r="F15" s="17"/>
      <c r="G15" s="17" t="e">
        <f t="shared" si="9"/>
        <v>#DIV/0!</v>
      </c>
      <c r="H15" s="17"/>
      <c r="I15" s="17"/>
      <c r="J15" s="17">
        <v>0</v>
      </c>
      <c r="K15" s="17"/>
      <c r="L15" s="17"/>
      <c r="M15" s="17"/>
      <c r="N15" s="36">
        <f>E15-F15-H15-I15-K15-L15+M15</f>
        <v>0</v>
      </c>
      <c r="O15" s="17"/>
      <c r="P15" s="25"/>
      <c r="Q15" s="36">
        <f t="shared" si="7"/>
        <v>0</v>
      </c>
      <c r="R15" s="22"/>
      <c r="S15" s="22"/>
      <c r="T15" s="22"/>
      <c r="U15" s="36">
        <f t="shared" si="8"/>
        <v>0</v>
      </c>
      <c r="V15" s="23" t="e">
        <f t="shared" si="11"/>
        <v>#DIV/0!</v>
      </c>
      <c r="W15" s="19"/>
      <c r="X15" s="19"/>
    </row>
    <row r="16" spans="1:24" ht="17.5" x14ac:dyDescent="0.25">
      <c r="A16" s="16">
        <v>4</v>
      </c>
      <c r="B16" s="16"/>
      <c r="C16" s="16" t="s">
        <v>70</v>
      </c>
      <c r="D16" s="26" t="s">
        <v>71</v>
      </c>
      <c r="E16" s="17"/>
      <c r="F16" s="17"/>
      <c r="G16" s="17" t="e">
        <f t="shared" si="9"/>
        <v>#DIV/0!</v>
      </c>
      <c r="H16" s="17"/>
      <c r="I16" s="17"/>
      <c r="J16" s="17">
        <v>0</v>
      </c>
      <c r="K16" s="17"/>
      <c r="L16" s="17"/>
      <c r="M16" s="17"/>
      <c r="N16" s="36">
        <f>E16-F16-H16-I16-K16-L16+M16</f>
        <v>0</v>
      </c>
      <c r="O16" s="17"/>
      <c r="P16" s="25"/>
      <c r="Q16" s="36">
        <f t="shared" si="7"/>
        <v>0</v>
      </c>
      <c r="R16" s="22"/>
      <c r="S16" s="22"/>
      <c r="T16" s="22"/>
      <c r="U16" s="36">
        <f t="shared" si="8"/>
        <v>0</v>
      </c>
      <c r="V16" s="23" t="e">
        <f t="shared" si="11"/>
        <v>#DIV/0!</v>
      </c>
      <c r="W16" s="19"/>
      <c r="X16" s="19"/>
    </row>
    <row r="17" spans="1:24" ht="17.5" x14ac:dyDescent="0.25">
      <c r="A17" s="28" t="s">
        <v>13</v>
      </c>
      <c r="B17" s="28"/>
      <c r="C17" s="28"/>
      <c r="D17" s="28"/>
      <c r="E17" s="28">
        <f t="shared" ref="E17:K17" si="12">SUM(E13:E16)</f>
        <v>0</v>
      </c>
      <c r="F17" s="28">
        <f>SUM(F13:F16)</f>
        <v>0</v>
      </c>
      <c r="G17" s="28"/>
      <c r="H17" s="28">
        <f t="shared" si="12"/>
        <v>0</v>
      </c>
      <c r="I17" s="28">
        <f t="shared" si="12"/>
        <v>0</v>
      </c>
      <c r="J17" s="28"/>
      <c r="K17" s="28">
        <f t="shared" si="12"/>
        <v>0</v>
      </c>
      <c r="L17" s="28"/>
      <c r="M17" s="28"/>
      <c r="N17" s="28">
        <f t="shared" ref="N17:X17" si="13">SUM(N13:N16)</f>
        <v>0</v>
      </c>
      <c r="O17" s="28">
        <f t="shared" si="13"/>
        <v>0</v>
      </c>
      <c r="P17" s="28">
        <f t="shared" si="13"/>
        <v>0</v>
      </c>
      <c r="Q17" s="28">
        <f t="shared" si="13"/>
        <v>0</v>
      </c>
      <c r="R17" s="28">
        <f t="shared" si="13"/>
        <v>0</v>
      </c>
      <c r="S17" s="28">
        <f t="shared" si="13"/>
        <v>0</v>
      </c>
      <c r="T17" s="28">
        <f t="shared" si="13"/>
        <v>0</v>
      </c>
      <c r="U17" s="28">
        <f t="shared" si="13"/>
        <v>0</v>
      </c>
      <c r="V17" s="28"/>
      <c r="W17" s="28">
        <f t="shared" si="13"/>
        <v>0</v>
      </c>
      <c r="X17" s="28">
        <f t="shared" si="13"/>
        <v>0</v>
      </c>
    </row>
    <row r="18" spans="1:24" ht="17.5" x14ac:dyDescent="0.25">
      <c r="A18" s="27"/>
      <c r="B18" s="27"/>
      <c r="C18" s="27" t="s">
        <v>20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7.5" x14ac:dyDescent="0.25">
      <c r="A19" s="16">
        <v>1</v>
      </c>
      <c r="B19" s="16"/>
      <c r="C19" s="16" t="s">
        <v>72</v>
      </c>
      <c r="D19" s="26" t="s">
        <v>73</v>
      </c>
      <c r="E19" s="17"/>
      <c r="F19" s="17"/>
      <c r="G19" s="17" t="e">
        <f>F19/E19</f>
        <v>#DIV/0!</v>
      </c>
      <c r="H19" s="17"/>
      <c r="I19" s="17"/>
      <c r="J19" s="17">
        <f>I19-S19</f>
        <v>0</v>
      </c>
      <c r="K19" s="17"/>
      <c r="L19" s="17"/>
      <c r="M19" s="17"/>
      <c r="N19" s="36">
        <f>E19-F19-H19-I19-K19-L19+M19</f>
        <v>0</v>
      </c>
      <c r="O19" s="17"/>
      <c r="P19" s="25"/>
      <c r="Q19" s="36">
        <f t="shared" ref="Q19:Q41" si="14">N19+O19-P19</f>
        <v>0</v>
      </c>
      <c r="R19" s="22"/>
      <c r="S19" s="22"/>
      <c r="T19" s="22"/>
      <c r="U19" s="36">
        <f t="shared" ref="U19:U41" si="15">R19+S19+T19</f>
        <v>0</v>
      </c>
      <c r="V19" s="23" t="e">
        <f>T19/E19</f>
        <v>#DIV/0!</v>
      </c>
      <c r="W19" s="19"/>
      <c r="X19" s="19"/>
    </row>
    <row r="20" spans="1:24" ht="17.5" x14ac:dyDescent="0.25">
      <c r="A20" s="16">
        <v>2</v>
      </c>
      <c r="B20" s="16"/>
      <c r="C20" s="16" t="s">
        <v>74</v>
      </c>
      <c r="D20" s="26" t="s">
        <v>75</v>
      </c>
      <c r="E20" s="17"/>
      <c r="F20" s="17"/>
      <c r="G20" s="17" t="e">
        <f t="shared" ref="G20:G41" si="16">F20/E20</f>
        <v>#DIV/0!</v>
      </c>
      <c r="H20" s="17"/>
      <c r="I20" s="17"/>
      <c r="J20" s="17">
        <f t="shared" ref="J20:J40" si="17">I20-S20</f>
        <v>0</v>
      </c>
      <c r="K20" s="17"/>
      <c r="L20" s="17"/>
      <c r="M20" s="17"/>
      <c r="N20" s="36">
        <f t="shared" ref="N20:N40" si="18">E20-F20-H20-I20-K20-L20+M20</f>
        <v>0</v>
      </c>
      <c r="O20" s="17"/>
      <c r="P20" s="25"/>
      <c r="Q20" s="36">
        <f t="shared" si="14"/>
        <v>0</v>
      </c>
      <c r="R20" s="22"/>
      <c r="S20" s="22"/>
      <c r="T20" s="22"/>
      <c r="U20" s="36">
        <f t="shared" si="15"/>
        <v>0</v>
      </c>
      <c r="V20" s="23" t="e">
        <f t="shared" ref="V20:V41" si="19">T20/E20</f>
        <v>#DIV/0!</v>
      </c>
      <c r="W20" s="19"/>
      <c r="X20" s="19"/>
    </row>
    <row r="21" spans="1:24" ht="17.5" x14ac:dyDescent="0.25">
      <c r="A21" s="16">
        <v>3</v>
      </c>
      <c r="B21" s="16"/>
      <c r="C21" s="16" t="s">
        <v>76</v>
      </c>
      <c r="D21" s="26" t="s">
        <v>77</v>
      </c>
      <c r="E21" s="17"/>
      <c r="F21" s="17"/>
      <c r="G21" s="17" t="e">
        <f t="shared" si="16"/>
        <v>#DIV/0!</v>
      </c>
      <c r="H21" s="17"/>
      <c r="I21" s="17"/>
      <c r="J21" s="17">
        <f t="shared" si="17"/>
        <v>0</v>
      </c>
      <c r="K21" s="17"/>
      <c r="L21" s="17"/>
      <c r="M21" s="17"/>
      <c r="N21" s="36">
        <f t="shared" si="18"/>
        <v>0</v>
      </c>
      <c r="O21" s="17"/>
      <c r="P21" s="25"/>
      <c r="Q21" s="36">
        <f t="shared" si="14"/>
        <v>0</v>
      </c>
      <c r="R21" s="22"/>
      <c r="S21" s="22"/>
      <c r="T21" s="22"/>
      <c r="U21" s="36">
        <f t="shared" si="15"/>
        <v>0</v>
      </c>
      <c r="V21" s="23" t="e">
        <f t="shared" si="19"/>
        <v>#DIV/0!</v>
      </c>
      <c r="W21" s="19"/>
      <c r="X21" s="19"/>
    </row>
    <row r="22" spans="1:24" ht="17.5" x14ac:dyDescent="0.25">
      <c r="A22" s="16">
        <v>4</v>
      </c>
      <c r="B22" s="16"/>
      <c r="C22" s="16" t="s">
        <v>78</v>
      </c>
      <c r="D22" s="26" t="s">
        <v>79</v>
      </c>
      <c r="E22" s="17"/>
      <c r="F22" s="17"/>
      <c r="G22" s="17" t="e">
        <f t="shared" si="16"/>
        <v>#DIV/0!</v>
      </c>
      <c r="H22" s="17"/>
      <c r="I22" s="17"/>
      <c r="J22" s="17">
        <f t="shared" si="17"/>
        <v>0</v>
      </c>
      <c r="K22" s="17"/>
      <c r="L22" s="17"/>
      <c r="M22" s="17"/>
      <c r="N22" s="36">
        <f t="shared" si="18"/>
        <v>0</v>
      </c>
      <c r="O22" s="17"/>
      <c r="P22" s="25"/>
      <c r="Q22" s="36">
        <f t="shared" si="14"/>
        <v>0</v>
      </c>
      <c r="R22" s="22"/>
      <c r="S22" s="22"/>
      <c r="T22" s="22"/>
      <c r="U22" s="36">
        <f t="shared" si="15"/>
        <v>0</v>
      </c>
      <c r="V22" s="23" t="e">
        <f t="shared" si="19"/>
        <v>#DIV/0!</v>
      </c>
      <c r="W22" s="19"/>
      <c r="X22" s="19"/>
    </row>
    <row r="23" spans="1:24" ht="17.5" x14ac:dyDescent="0.25">
      <c r="A23" s="16">
        <v>5</v>
      </c>
      <c r="B23" s="16"/>
      <c r="C23" s="16" t="s">
        <v>80</v>
      </c>
      <c r="D23" s="26" t="s">
        <v>81</v>
      </c>
      <c r="E23" s="17"/>
      <c r="F23" s="17"/>
      <c r="G23" s="17" t="e">
        <f t="shared" si="16"/>
        <v>#DIV/0!</v>
      </c>
      <c r="H23" s="17"/>
      <c r="I23" s="17"/>
      <c r="J23" s="17">
        <f t="shared" si="17"/>
        <v>0</v>
      </c>
      <c r="K23" s="17"/>
      <c r="L23" s="17"/>
      <c r="M23" s="17"/>
      <c r="N23" s="36">
        <f t="shared" si="18"/>
        <v>0</v>
      </c>
      <c r="O23" s="17"/>
      <c r="P23" s="25"/>
      <c r="Q23" s="36">
        <f t="shared" si="14"/>
        <v>0</v>
      </c>
      <c r="R23" s="22"/>
      <c r="S23" s="22"/>
      <c r="T23" s="22"/>
      <c r="U23" s="36">
        <f t="shared" si="15"/>
        <v>0</v>
      </c>
      <c r="V23" s="23" t="e">
        <f t="shared" si="19"/>
        <v>#DIV/0!</v>
      </c>
      <c r="W23" s="19"/>
      <c r="X23" s="19"/>
    </row>
    <row r="24" spans="1:24" ht="17.5" x14ac:dyDescent="0.25">
      <c r="A24" s="16">
        <v>6</v>
      </c>
      <c r="B24" s="16"/>
      <c r="C24" s="16" t="s">
        <v>82</v>
      </c>
      <c r="D24" s="26" t="s">
        <v>83</v>
      </c>
      <c r="E24" s="17"/>
      <c r="F24" s="17"/>
      <c r="G24" s="17" t="e">
        <f t="shared" si="16"/>
        <v>#DIV/0!</v>
      </c>
      <c r="H24" s="17"/>
      <c r="I24" s="17"/>
      <c r="J24" s="17">
        <f t="shared" si="17"/>
        <v>0</v>
      </c>
      <c r="K24" s="17"/>
      <c r="L24" s="17"/>
      <c r="M24" s="17"/>
      <c r="N24" s="36">
        <f t="shared" si="18"/>
        <v>0</v>
      </c>
      <c r="O24" s="17"/>
      <c r="P24" s="25"/>
      <c r="Q24" s="36">
        <f t="shared" si="14"/>
        <v>0</v>
      </c>
      <c r="R24" s="22"/>
      <c r="S24" s="22"/>
      <c r="T24" s="22"/>
      <c r="U24" s="36">
        <f t="shared" si="15"/>
        <v>0</v>
      </c>
      <c r="V24" s="23" t="e">
        <f t="shared" si="19"/>
        <v>#DIV/0!</v>
      </c>
      <c r="W24" s="19"/>
      <c r="X24" s="19"/>
    </row>
    <row r="25" spans="1:24" ht="17.5" x14ac:dyDescent="0.25">
      <c r="A25" s="16">
        <v>7</v>
      </c>
      <c r="B25" s="16"/>
      <c r="C25" s="16" t="s">
        <v>84</v>
      </c>
      <c r="D25" s="26" t="s">
        <v>85</v>
      </c>
      <c r="E25" s="17"/>
      <c r="F25" s="17"/>
      <c r="G25" s="17" t="e">
        <f t="shared" si="16"/>
        <v>#DIV/0!</v>
      </c>
      <c r="H25" s="17"/>
      <c r="I25" s="17"/>
      <c r="J25" s="17">
        <f t="shared" si="17"/>
        <v>0</v>
      </c>
      <c r="K25" s="17"/>
      <c r="L25" s="17"/>
      <c r="M25" s="17"/>
      <c r="N25" s="36">
        <f t="shared" si="18"/>
        <v>0</v>
      </c>
      <c r="O25" s="17"/>
      <c r="P25" s="25"/>
      <c r="Q25" s="36">
        <f t="shared" si="14"/>
        <v>0</v>
      </c>
      <c r="R25" s="22"/>
      <c r="S25" s="22"/>
      <c r="T25" s="22"/>
      <c r="U25" s="36">
        <f t="shared" si="15"/>
        <v>0</v>
      </c>
      <c r="V25" s="23" t="e">
        <f t="shared" si="19"/>
        <v>#DIV/0!</v>
      </c>
      <c r="W25" s="19"/>
      <c r="X25" s="19"/>
    </row>
    <row r="26" spans="1:24" ht="17.5" x14ac:dyDescent="0.25">
      <c r="A26" s="16">
        <v>8</v>
      </c>
      <c r="B26" s="16"/>
      <c r="C26" s="16" t="s">
        <v>86</v>
      </c>
      <c r="D26" s="26" t="s">
        <v>87</v>
      </c>
      <c r="E26" s="17"/>
      <c r="F26" s="17"/>
      <c r="G26" s="17" t="e">
        <f t="shared" si="16"/>
        <v>#DIV/0!</v>
      </c>
      <c r="H26" s="17"/>
      <c r="I26" s="17"/>
      <c r="J26" s="17">
        <f t="shared" si="17"/>
        <v>0</v>
      </c>
      <c r="K26" s="17"/>
      <c r="L26" s="17"/>
      <c r="M26" s="17"/>
      <c r="N26" s="36">
        <f t="shared" si="18"/>
        <v>0</v>
      </c>
      <c r="O26" s="17"/>
      <c r="P26" s="25"/>
      <c r="Q26" s="36">
        <f t="shared" si="14"/>
        <v>0</v>
      </c>
      <c r="R26" s="22"/>
      <c r="S26" s="22"/>
      <c r="T26" s="22"/>
      <c r="U26" s="36">
        <f t="shared" si="15"/>
        <v>0</v>
      </c>
      <c r="V26" s="23" t="e">
        <f t="shared" si="19"/>
        <v>#DIV/0!</v>
      </c>
      <c r="W26" s="19"/>
      <c r="X26" s="19"/>
    </row>
    <row r="27" spans="1:24" ht="17.5" x14ac:dyDescent="0.25">
      <c r="A27" s="16">
        <v>9</v>
      </c>
      <c r="B27" s="16"/>
      <c r="C27" s="16" t="s">
        <v>88</v>
      </c>
      <c r="D27" s="26" t="s">
        <v>89</v>
      </c>
      <c r="E27" s="17"/>
      <c r="F27" s="17"/>
      <c r="G27" s="17" t="e">
        <f t="shared" si="16"/>
        <v>#DIV/0!</v>
      </c>
      <c r="H27" s="17"/>
      <c r="I27" s="17"/>
      <c r="J27" s="17">
        <f t="shared" si="17"/>
        <v>0</v>
      </c>
      <c r="K27" s="17"/>
      <c r="L27" s="17"/>
      <c r="M27" s="17"/>
      <c r="N27" s="36">
        <f t="shared" si="18"/>
        <v>0</v>
      </c>
      <c r="O27" s="17"/>
      <c r="P27" s="25"/>
      <c r="Q27" s="36">
        <f t="shared" si="14"/>
        <v>0</v>
      </c>
      <c r="R27" s="22"/>
      <c r="S27" s="22"/>
      <c r="T27" s="22"/>
      <c r="U27" s="36">
        <f t="shared" si="15"/>
        <v>0</v>
      </c>
      <c r="V27" s="23" t="e">
        <f t="shared" si="19"/>
        <v>#DIV/0!</v>
      </c>
      <c r="W27" s="19"/>
      <c r="X27" s="19"/>
    </row>
    <row r="28" spans="1:24" ht="17.5" x14ac:dyDescent="0.25">
      <c r="A28" s="16">
        <v>10</v>
      </c>
      <c r="B28" s="16"/>
      <c r="C28" s="16" t="s">
        <v>22</v>
      </c>
      <c r="D28" s="26" t="s">
        <v>90</v>
      </c>
      <c r="E28" s="17"/>
      <c r="F28" s="17"/>
      <c r="G28" s="17" t="e">
        <f t="shared" si="16"/>
        <v>#DIV/0!</v>
      </c>
      <c r="H28" s="17"/>
      <c r="I28" s="17"/>
      <c r="J28" s="17">
        <f t="shared" si="17"/>
        <v>0</v>
      </c>
      <c r="K28" s="17"/>
      <c r="L28" s="17"/>
      <c r="M28" s="17"/>
      <c r="N28" s="36">
        <f t="shared" si="18"/>
        <v>0</v>
      </c>
      <c r="O28" s="17"/>
      <c r="P28" s="25"/>
      <c r="Q28" s="36">
        <f t="shared" si="14"/>
        <v>0</v>
      </c>
      <c r="R28" s="22"/>
      <c r="S28" s="22"/>
      <c r="T28" s="22"/>
      <c r="U28" s="36">
        <f t="shared" si="15"/>
        <v>0</v>
      </c>
      <c r="V28" s="23" t="e">
        <f t="shared" si="19"/>
        <v>#DIV/0!</v>
      </c>
      <c r="W28" s="19"/>
      <c r="X28" s="19"/>
    </row>
    <row r="29" spans="1:24" ht="17.5" x14ac:dyDescent="0.25">
      <c r="A29" s="16">
        <v>11</v>
      </c>
      <c r="B29" s="16"/>
      <c r="C29" s="16" t="s">
        <v>23</v>
      </c>
      <c r="D29" s="26" t="s">
        <v>91</v>
      </c>
      <c r="E29" s="17"/>
      <c r="F29" s="17"/>
      <c r="G29" s="17" t="e">
        <f t="shared" si="16"/>
        <v>#DIV/0!</v>
      </c>
      <c r="H29" s="17"/>
      <c r="I29" s="17"/>
      <c r="J29" s="17">
        <f t="shared" si="17"/>
        <v>0</v>
      </c>
      <c r="K29" s="17"/>
      <c r="L29" s="17"/>
      <c r="M29" s="17"/>
      <c r="N29" s="36">
        <f t="shared" si="18"/>
        <v>0</v>
      </c>
      <c r="O29" s="17"/>
      <c r="P29" s="25"/>
      <c r="Q29" s="36">
        <f t="shared" si="14"/>
        <v>0</v>
      </c>
      <c r="R29" s="22"/>
      <c r="S29" s="22"/>
      <c r="T29" s="22"/>
      <c r="U29" s="36">
        <f t="shared" si="15"/>
        <v>0</v>
      </c>
      <c r="V29" s="23" t="e">
        <f t="shared" si="19"/>
        <v>#DIV/0!</v>
      </c>
      <c r="W29" s="19"/>
      <c r="X29" s="19"/>
    </row>
    <row r="30" spans="1:24" ht="17.5" x14ac:dyDescent="0.25">
      <c r="A30" s="16">
        <v>12</v>
      </c>
      <c r="B30" s="16"/>
      <c r="C30" s="16" t="s">
        <v>24</v>
      </c>
      <c r="D30" s="26" t="s">
        <v>92</v>
      </c>
      <c r="E30" s="17"/>
      <c r="F30" s="17"/>
      <c r="G30" s="17" t="e">
        <f t="shared" si="16"/>
        <v>#DIV/0!</v>
      </c>
      <c r="H30" s="17"/>
      <c r="I30" s="17"/>
      <c r="J30" s="17">
        <f t="shared" si="17"/>
        <v>0</v>
      </c>
      <c r="K30" s="17"/>
      <c r="L30" s="17"/>
      <c r="M30" s="17"/>
      <c r="N30" s="36">
        <f t="shared" si="18"/>
        <v>0</v>
      </c>
      <c r="O30" s="17"/>
      <c r="P30" s="25"/>
      <c r="Q30" s="36">
        <f t="shared" si="14"/>
        <v>0</v>
      </c>
      <c r="R30" s="22"/>
      <c r="S30" s="22"/>
      <c r="T30" s="22"/>
      <c r="U30" s="36">
        <f t="shared" si="15"/>
        <v>0</v>
      </c>
      <c r="V30" s="23" t="e">
        <f t="shared" si="19"/>
        <v>#DIV/0!</v>
      </c>
      <c r="W30" s="19"/>
      <c r="X30" s="19"/>
    </row>
    <row r="31" spans="1:24" ht="17.5" x14ac:dyDescent="0.25">
      <c r="A31" s="16">
        <v>13</v>
      </c>
      <c r="B31" s="16"/>
      <c r="C31" s="16" t="s">
        <v>25</v>
      </c>
      <c r="D31" s="26" t="s">
        <v>106</v>
      </c>
      <c r="E31" s="17"/>
      <c r="F31" s="17"/>
      <c r="G31" s="17" t="e">
        <f t="shared" si="16"/>
        <v>#DIV/0!</v>
      </c>
      <c r="H31" s="17"/>
      <c r="I31" s="17"/>
      <c r="J31" s="17">
        <f t="shared" si="17"/>
        <v>0</v>
      </c>
      <c r="K31" s="17"/>
      <c r="L31" s="17"/>
      <c r="M31" s="17"/>
      <c r="N31" s="36">
        <f t="shared" si="18"/>
        <v>0</v>
      </c>
      <c r="O31" s="17"/>
      <c r="P31" s="25"/>
      <c r="Q31" s="36">
        <f t="shared" si="14"/>
        <v>0</v>
      </c>
      <c r="R31" s="22"/>
      <c r="S31" s="22"/>
      <c r="T31" s="22"/>
      <c r="U31" s="36">
        <f t="shared" si="15"/>
        <v>0</v>
      </c>
      <c r="V31" s="23" t="e">
        <f t="shared" si="19"/>
        <v>#DIV/0!</v>
      </c>
      <c r="W31" s="19"/>
      <c r="X31" s="19"/>
    </row>
    <row r="32" spans="1:24" ht="17.5" x14ac:dyDescent="0.25">
      <c r="A32" s="16">
        <v>14</v>
      </c>
      <c r="B32" s="16"/>
      <c r="C32" s="16" t="s">
        <v>26</v>
      </c>
      <c r="D32" s="26" t="s">
        <v>93</v>
      </c>
      <c r="E32" s="17"/>
      <c r="F32" s="17"/>
      <c r="G32" s="17" t="e">
        <f t="shared" si="16"/>
        <v>#DIV/0!</v>
      </c>
      <c r="H32" s="17"/>
      <c r="I32" s="17"/>
      <c r="J32" s="17">
        <f t="shared" si="17"/>
        <v>0</v>
      </c>
      <c r="K32" s="17"/>
      <c r="L32" s="17"/>
      <c r="M32" s="17"/>
      <c r="N32" s="36">
        <f t="shared" si="18"/>
        <v>0</v>
      </c>
      <c r="O32" s="17"/>
      <c r="P32" s="25"/>
      <c r="Q32" s="36">
        <f t="shared" si="14"/>
        <v>0</v>
      </c>
      <c r="R32" s="22"/>
      <c r="S32" s="22"/>
      <c r="T32" s="22"/>
      <c r="U32" s="36">
        <f t="shared" si="15"/>
        <v>0</v>
      </c>
      <c r="V32" s="23" t="e">
        <f t="shared" si="19"/>
        <v>#DIV/0!</v>
      </c>
      <c r="W32" s="19"/>
      <c r="X32" s="19"/>
    </row>
    <row r="33" spans="1:24" ht="17.5" x14ac:dyDescent="0.25">
      <c r="A33" s="16">
        <v>15</v>
      </c>
      <c r="B33" s="16"/>
      <c r="C33" s="16" t="s">
        <v>27</v>
      </c>
      <c r="D33" s="26" t="s">
        <v>94</v>
      </c>
      <c r="E33" s="17"/>
      <c r="F33" s="17"/>
      <c r="G33" s="17" t="e">
        <f t="shared" si="16"/>
        <v>#DIV/0!</v>
      </c>
      <c r="H33" s="17"/>
      <c r="I33" s="17"/>
      <c r="J33" s="17">
        <f t="shared" si="17"/>
        <v>0</v>
      </c>
      <c r="K33" s="17"/>
      <c r="L33" s="17"/>
      <c r="M33" s="17"/>
      <c r="N33" s="36">
        <f t="shared" si="18"/>
        <v>0</v>
      </c>
      <c r="O33" s="17"/>
      <c r="P33" s="25"/>
      <c r="Q33" s="36">
        <f t="shared" si="14"/>
        <v>0</v>
      </c>
      <c r="R33" s="22"/>
      <c r="S33" s="22"/>
      <c r="T33" s="22"/>
      <c r="U33" s="36">
        <f t="shared" si="15"/>
        <v>0</v>
      </c>
      <c r="V33" s="23" t="e">
        <f t="shared" si="19"/>
        <v>#DIV/0!</v>
      </c>
      <c r="W33" s="19"/>
      <c r="X33" s="19"/>
    </row>
    <row r="34" spans="1:24" ht="17.5" x14ac:dyDescent="0.25">
      <c r="A34" s="16">
        <v>16</v>
      </c>
      <c r="B34" s="16"/>
      <c r="C34" s="16" t="s">
        <v>28</v>
      </c>
      <c r="D34" s="26" t="s">
        <v>95</v>
      </c>
      <c r="E34" s="17"/>
      <c r="F34" s="17"/>
      <c r="G34" s="17" t="e">
        <f t="shared" si="16"/>
        <v>#DIV/0!</v>
      </c>
      <c r="H34" s="17"/>
      <c r="I34" s="17"/>
      <c r="J34" s="17">
        <f t="shared" si="17"/>
        <v>0</v>
      </c>
      <c r="K34" s="17"/>
      <c r="L34" s="17"/>
      <c r="M34" s="17"/>
      <c r="N34" s="36">
        <f t="shared" si="18"/>
        <v>0</v>
      </c>
      <c r="O34" s="17"/>
      <c r="P34" s="25"/>
      <c r="Q34" s="36">
        <f t="shared" si="14"/>
        <v>0</v>
      </c>
      <c r="R34" s="22"/>
      <c r="S34" s="22"/>
      <c r="T34" s="22"/>
      <c r="U34" s="36">
        <f t="shared" si="15"/>
        <v>0</v>
      </c>
      <c r="V34" s="23" t="e">
        <f t="shared" si="19"/>
        <v>#DIV/0!</v>
      </c>
      <c r="W34" s="19"/>
      <c r="X34" s="19"/>
    </row>
    <row r="35" spans="1:24" ht="17.5" x14ac:dyDescent="0.25">
      <c r="A35" s="16">
        <v>17</v>
      </c>
      <c r="B35" s="16"/>
      <c r="C35" s="16" t="s">
        <v>29</v>
      </c>
      <c r="D35" s="26" t="s">
        <v>96</v>
      </c>
      <c r="E35" s="17"/>
      <c r="F35" s="17"/>
      <c r="G35" s="17" t="e">
        <f t="shared" si="16"/>
        <v>#DIV/0!</v>
      </c>
      <c r="H35" s="17"/>
      <c r="I35" s="17"/>
      <c r="J35" s="17">
        <f t="shared" si="17"/>
        <v>0</v>
      </c>
      <c r="K35" s="17"/>
      <c r="L35" s="17"/>
      <c r="M35" s="17"/>
      <c r="N35" s="36">
        <f t="shared" si="18"/>
        <v>0</v>
      </c>
      <c r="O35" s="17"/>
      <c r="P35" s="25"/>
      <c r="Q35" s="36">
        <f t="shared" si="14"/>
        <v>0</v>
      </c>
      <c r="R35" s="22"/>
      <c r="S35" s="22"/>
      <c r="T35" s="22"/>
      <c r="U35" s="36">
        <f t="shared" si="15"/>
        <v>0</v>
      </c>
      <c r="V35" s="23" t="e">
        <f t="shared" si="19"/>
        <v>#DIV/0!</v>
      </c>
      <c r="W35" s="19"/>
      <c r="X35" s="19"/>
    </row>
    <row r="36" spans="1:24" ht="17.5" x14ac:dyDescent="0.25">
      <c r="A36" s="16">
        <v>18</v>
      </c>
      <c r="B36" s="16"/>
      <c r="C36" s="16" t="s">
        <v>30</v>
      </c>
      <c r="D36" s="26" t="s">
        <v>97</v>
      </c>
      <c r="E36" s="17"/>
      <c r="F36" s="17"/>
      <c r="G36" s="17" t="e">
        <f t="shared" si="16"/>
        <v>#DIV/0!</v>
      </c>
      <c r="H36" s="17"/>
      <c r="I36" s="17"/>
      <c r="J36" s="17">
        <f t="shared" si="17"/>
        <v>0</v>
      </c>
      <c r="K36" s="17"/>
      <c r="L36" s="17"/>
      <c r="M36" s="17"/>
      <c r="N36" s="36">
        <f t="shared" si="18"/>
        <v>0</v>
      </c>
      <c r="O36" s="17"/>
      <c r="P36" s="25"/>
      <c r="Q36" s="36">
        <f t="shared" si="14"/>
        <v>0</v>
      </c>
      <c r="R36" s="22"/>
      <c r="S36" s="22"/>
      <c r="T36" s="22"/>
      <c r="U36" s="36">
        <f t="shared" si="15"/>
        <v>0</v>
      </c>
      <c r="V36" s="23" t="e">
        <f t="shared" si="19"/>
        <v>#DIV/0!</v>
      </c>
      <c r="W36" s="19"/>
      <c r="X36" s="19"/>
    </row>
    <row r="37" spans="1:24" ht="17.5" x14ac:dyDescent="0.25">
      <c r="A37" s="16">
        <v>19</v>
      </c>
      <c r="B37" s="16"/>
      <c r="C37" s="16" t="s">
        <v>31</v>
      </c>
      <c r="D37" s="26" t="s">
        <v>98</v>
      </c>
      <c r="E37" s="17"/>
      <c r="F37" s="17"/>
      <c r="G37" s="17" t="e">
        <f t="shared" si="16"/>
        <v>#DIV/0!</v>
      </c>
      <c r="H37" s="17"/>
      <c r="I37" s="17"/>
      <c r="J37" s="17">
        <f t="shared" si="17"/>
        <v>0</v>
      </c>
      <c r="K37" s="17"/>
      <c r="L37" s="17"/>
      <c r="M37" s="17"/>
      <c r="N37" s="36">
        <f t="shared" si="18"/>
        <v>0</v>
      </c>
      <c r="O37" s="17"/>
      <c r="P37" s="25"/>
      <c r="Q37" s="36">
        <f t="shared" si="14"/>
        <v>0</v>
      </c>
      <c r="R37" s="22"/>
      <c r="S37" s="22"/>
      <c r="T37" s="22"/>
      <c r="U37" s="36">
        <f t="shared" si="15"/>
        <v>0</v>
      </c>
      <c r="V37" s="23" t="e">
        <f t="shared" si="19"/>
        <v>#DIV/0!</v>
      </c>
      <c r="W37" s="19"/>
      <c r="X37" s="19"/>
    </row>
    <row r="38" spans="1:24" ht="17.5" x14ac:dyDescent="0.25">
      <c r="A38" s="16">
        <v>20</v>
      </c>
      <c r="B38" s="16"/>
      <c r="C38" s="16" t="s">
        <v>32</v>
      </c>
      <c r="D38" s="26" t="s">
        <v>99</v>
      </c>
      <c r="E38" s="17"/>
      <c r="F38" s="17"/>
      <c r="G38" s="17" t="e">
        <f t="shared" si="16"/>
        <v>#DIV/0!</v>
      </c>
      <c r="H38" s="17"/>
      <c r="I38" s="17"/>
      <c r="J38" s="17">
        <f t="shared" si="17"/>
        <v>0</v>
      </c>
      <c r="K38" s="17"/>
      <c r="L38" s="17"/>
      <c r="M38" s="17"/>
      <c r="N38" s="36">
        <f t="shared" si="18"/>
        <v>0</v>
      </c>
      <c r="O38" s="17"/>
      <c r="P38" s="25"/>
      <c r="Q38" s="36">
        <f t="shared" si="14"/>
        <v>0</v>
      </c>
      <c r="R38" s="22"/>
      <c r="S38" s="22"/>
      <c r="T38" s="22"/>
      <c r="U38" s="36">
        <f t="shared" si="15"/>
        <v>0</v>
      </c>
      <c r="V38" s="23" t="e">
        <f t="shared" si="19"/>
        <v>#DIV/0!</v>
      </c>
      <c r="W38" s="19"/>
      <c r="X38" s="19"/>
    </row>
    <row r="39" spans="1:24" ht="17.5" x14ac:dyDescent="0.25">
      <c r="A39" s="16">
        <v>21</v>
      </c>
      <c r="B39" s="16"/>
      <c r="C39" s="16" t="s">
        <v>33</v>
      </c>
      <c r="D39" s="26" t="s">
        <v>100</v>
      </c>
      <c r="E39" s="17"/>
      <c r="F39" s="17"/>
      <c r="G39" s="17" t="e">
        <f t="shared" si="16"/>
        <v>#DIV/0!</v>
      </c>
      <c r="H39" s="17"/>
      <c r="I39" s="17"/>
      <c r="J39" s="17">
        <f t="shared" si="17"/>
        <v>0</v>
      </c>
      <c r="K39" s="17"/>
      <c r="L39" s="17"/>
      <c r="M39" s="17"/>
      <c r="N39" s="36">
        <f t="shared" si="18"/>
        <v>0</v>
      </c>
      <c r="O39" s="17"/>
      <c r="P39" s="25"/>
      <c r="Q39" s="36">
        <f t="shared" si="14"/>
        <v>0</v>
      </c>
      <c r="R39" s="22"/>
      <c r="S39" s="22"/>
      <c r="T39" s="22"/>
      <c r="U39" s="36">
        <f t="shared" si="15"/>
        <v>0</v>
      </c>
      <c r="V39" s="23" t="e">
        <f t="shared" si="19"/>
        <v>#DIV/0!</v>
      </c>
      <c r="W39" s="19"/>
      <c r="X39" s="19"/>
    </row>
    <row r="40" spans="1:24" ht="17.5" x14ac:dyDescent="0.25">
      <c r="A40" s="16">
        <v>22</v>
      </c>
      <c r="B40" s="16"/>
      <c r="C40" s="16" t="s">
        <v>34</v>
      </c>
      <c r="D40" s="26" t="s">
        <v>101</v>
      </c>
      <c r="E40" s="17"/>
      <c r="F40" s="17"/>
      <c r="G40" s="17" t="e">
        <f t="shared" si="16"/>
        <v>#DIV/0!</v>
      </c>
      <c r="H40" s="17"/>
      <c r="I40" s="17"/>
      <c r="J40" s="17">
        <f t="shared" si="17"/>
        <v>0</v>
      </c>
      <c r="K40" s="17"/>
      <c r="L40" s="17"/>
      <c r="M40" s="17"/>
      <c r="N40" s="36">
        <f t="shared" si="18"/>
        <v>0</v>
      </c>
      <c r="O40" s="17"/>
      <c r="P40" s="25"/>
      <c r="Q40" s="36">
        <f t="shared" si="14"/>
        <v>0</v>
      </c>
      <c r="R40" s="22"/>
      <c r="S40" s="22"/>
      <c r="T40" s="22"/>
      <c r="U40" s="36">
        <f t="shared" si="15"/>
        <v>0</v>
      </c>
      <c r="V40" s="23" t="e">
        <f t="shared" si="19"/>
        <v>#DIV/0!</v>
      </c>
      <c r="W40" s="19"/>
      <c r="X40" s="19"/>
    </row>
    <row r="41" spans="1:24" ht="17.5" x14ac:dyDescent="0.25">
      <c r="A41" s="16">
        <v>23</v>
      </c>
      <c r="B41" s="16"/>
      <c r="C41" s="16" t="s">
        <v>102</v>
      </c>
      <c r="D41" s="26" t="s">
        <v>103</v>
      </c>
      <c r="E41" s="17"/>
      <c r="F41" s="17"/>
      <c r="G41" s="17" t="e">
        <f t="shared" si="16"/>
        <v>#DIV/0!</v>
      </c>
      <c r="H41" s="17"/>
      <c r="I41" s="17"/>
      <c r="J41" s="17">
        <f>I41-S41</f>
        <v>0</v>
      </c>
      <c r="K41" s="17"/>
      <c r="L41" s="17"/>
      <c r="M41" s="17"/>
      <c r="N41" s="36">
        <f>E41-F41-H41-I41-K41-L41+M41</f>
        <v>0</v>
      </c>
      <c r="O41" s="17"/>
      <c r="P41" s="25"/>
      <c r="Q41" s="36">
        <f t="shared" si="14"/>
        <v>0</v>
      </c>
      <c r="R41" s="22"/>
      <c r="S41" s="22"/>
      <c r="T41" s="22"/>
      <c r="U41" s="36">
        <f t="shared" si="15"/>
        <v>0</v>
      </c>
      <c r="V41" s="23" t="e">
        <f t="shared" si="19"/>
        <v>#DIV/0!</v>
      </c>
      <c r="W41" s="19"/>
      <c r="X41" s="19"/>
    </row>
    <row r="42" spans="1:24" ht="17.5" x14ac:dyDescent="0.25">
      <c r="A42" s="32" t="s">
        <v>13</v>
      </c>
      <c r="B42" s="32"/>
      <c r="C42" s="32"/>
      <c r="D42" s="32"/>
      <c r="E42" s="33">
        <f t="shared" ref="E42:I42" si="20">SUM(E19:E33)</f>
        <v>0</v>
      </c>
      <c r="F42" s="33">
        <f t="shared" si="20"/>
        <v>0</v>
      </c>
      <c r="G42" s="33"/>
      <c r="H42" s="33">
        <f t="shared" si="20"/>
        <v>0</v>
      </c>
      <c r="I42" s="33">
        <f t="shared" si="20"/>
        <v>0</v>
      </c>
      <c r="J42" s="34">
        <f>I42-S42</f>
        <v>0</v>
      </c>
      <c r="K42" s="33">
        <f t="shared" ref="K42:X42" si="21">SUM(K19:K33)</f>
        <v>0</v>
      </c>
      <c r="L42" s="33"/>
      <c r="M42" s="33"/>
      <c r="N42" s="33">
        <f t="shared" si="21"/>
        <v>0</v>
      </c>
      <c r="O42" s="33">
        <f t="shared" si="21"/>
        <v>0</v>
      </c>
      <c r="P42" s="33">
        <f t="shared" si="21"/>
        <v>0</v>
      </c>
      <c r="Q42" s="33">
        <f t="shared" si="21"/>
        <v>0</v>
      </c>
      <c r="R42" s="33">
        <f t="shared" si="21"/>
        <v>0</v>
      </c>
      <c r="S42" s="33">
        <f t="shared" si="21"/>
        <v>0</v>
      </c>
      <c r="T42" s="33">
        <f t="shared" si="21"/>
        <v>0</v>
      </c>
      <c r="U42" s="33">
        <f t="shared" si="21"/>
        <v>0</v>
      </c>
      <c r="V42" s="33"/>
      <c r="W42" s="33">
        <f t="shared" si="21"/>
        <v>0</v>
      </c>
      <c r="X42" s="33">
        <f t="shared" si="21"/>
        <v>0</v>
      </c>
    </row>
  </sheetData>
  <phoneticPr fontId="13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35F-E95F-4EA6-A3DD-0350CE0021B3}">
  <dimension ref="A1:T42"/>
  <sheetViews>
    <sheetView topLeftCell="G1" zoomScale="80" zoomScaleNormal="80" workbookViewId="0">
      <selection activeCell="J2" sqref="J2:J41"/>
    </sheetView>
  </sheetViews>
  <sheetFormatPr defaultColWidth="9.08203125" defaultRowHeight="15" x14ac:dyDescent="0.25"/>
  <cols>
    <col min="2" max="2" width="13.08203125" style="39" customWidth="1"/>
    <col min="3" max="3" width="35.83203125" style="39" customWidth="1"/>
    <col min="4" max="8" width="20.58203125" style="39" customWidth="1"/>
    <col min="9" max="9" width="20.58203125" customWidth="1"/>
    <col min="10" max="10" width="20.58203125" style="39" customWidth="1"/>
    <col min="11" max="12" width="20.58203125" customWidth="1"/>
    <col min="13" max="13" width="20.58203125" style="39" customWidth="1"/>
    <col min="14" max="20" width="20.58203125" customWidth="1"/>
  </cols>
  <sheetData>
    <row r="1" spans="1:20" ht="33" customHeight="1" x14ac:dyDescent="0.25">
      <c r="A1" s="1" t="s">
        <v>0</v>
      </c>
      <c r="B1" s="1" t="s">
        <v>1</v>
      </c>
      <c r="C1" s="1" t="s">
        <v>2</v>
      </c>
      <c r="D1" s="2" t="s">
        <v>238</v>
      </c>
      <c r="E1" s="2" t="s">
        <v>239</v>
      </c>
      <c r="F1" s="2" t="s">
        <v>240</v>
      </c>
      <c r="G1" s="2" t="s">
        <v>241</v>
      </c>
      <c r="H1" s="2" t="s">
        <v>242</v>
      </c>
      <c r="I1" s="9" t="s">
        <v>250</v>
      </c>
      <c r="J1" s="2" t="s">
        <v>243</v>
      </c>
      <c r="K1" s="9" t="s">
        <v>244</v>
      </c>
      <c r="L1" s="9" t="s">
        <v>245</v>
      </c>
      <c r="M1" s="10" t="s">
        <v>246</v>
      </c>
      <c r="N1" s="9" t="s">
        <v>44</v>
      </c>
      <c r="O1" s="11" t="s">
        <v>247</v>
      </c>
      <c r="P1" s="9" t="s">
        <v>46</v>
      </c>
      <c r="Q1" s="9" t="s">
        <v>47</v>
      </c>
      <c r="R1" s="9" t="s">
        <v>48</v>
      </c>
      <c r="S1" s="9" t="s">
        <v>164</v>
      </c>
      <c r="T1" s="9" t="s">
        <v>248</v>
      </c>
    </row>
    <row r="2" spans="1:20" x14ac:dyDescent="0.25">
      <c r="A2" s="3"/>
      <c r="B2" s="3" t="s">
        <v>17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5">
        <v>1</v>
      </c>
      <c r="B3" s="37" t="s">
        <v>166</v>
      </c>
      <c r="C3" s="38" t="s">
        <v>167</v>
      </c>
      <c r="D3" s="6"/>
      <c r="E3" s="6"/>
      <c r="F3" s="6"/>
      <c r="G3" s="6">
        <f>D3+E3+F3-I3</f>
        <v>0</v>
      </c>
      <c r="H3" s="6">
        <v>144970</v>
      </c>
      <c r="I3" s="6">
        <v>0</v>
      </c>
      <c r="J3" s="6">
        <f>IF(H3+Q3-G3&lt;0,0,H3+Q3-G3)</f>
        <v>144970</v>
      </c>
      <c r="K3" s="6">
        <f>IF(G3-H3-Q3&lt;0,0,G3-H3-Q3)</f>
        <v>0</v>
      </c>
      <c r="L3" s="6">
        <f>IF(G3&lt;H3,G3*0.03*S3,IF(G3&lt;(Q3+H3),H3*0.03*S3+(G3-H3)*0.02*T3,H3*0.03*S3+Q3*0.02*T3))</f>
        <v>0</v>
      </c>
      <c r="M3" s="6"/>
      <c r="N3" s="6"/>
      <c r="O3" s="6"/>
      <c r="P3" s="6">
        <f>N3</f>
        <v>0</v>
      </c>
      <c r="Q3" s="6"/>
      <c r="R3" s="6">
        <f>IF(G3-H3-Q3&lt;0,0,G3-H3-Q3)</f>
        <v>0</v>
      </c>
      <c r="S3" s="6">
        <v>0</v>
      </c>
      <c r="T3" s="6">
        <v>0</v>
      </c>
    </row>
    <row r="4" spans="1:20" x14ac:dyDescent="0.25">
      <c r="A4" s="5">
        <v>2</v>
      </c>
      <c r="B4" s="37" t="s">
        <v>168</v>
      </c>
      <c r="C4" s="38" t="s">
        <v>53</v>
      </c>
      <c r="D4" s="6"/>
      <c r="E4" s="6"/>
      <c r="F4" s="6"/>
      <c r="G4" s="6">
        <f t="shared" ref="G4" si="0">D4+E4+F4-I4</f>
        <v>0</v>
      </c>
      <c r="H4" s="6">
        <v>163540</v>
      </c>
      <c r="I4" s="6">
        <v>0</v>
      </c>
      <c r="J4" s="6">
        <f>IF(H4+Q4-G4&lt;0,0,H4+Q4-G4)</f>
        <v>163540</v>
      </c>
      <c r="K4" s="6">
        <f>IF(G4-H4-Q4&lt;0,0,G4-H4-Q4)</f>
        <v>0</v>
      </c>
      <c r="L4" s="6">
        <f>IF(G4&lt;H4,G4*0.03*S4,IF(G4&lt;(Q4+H4),H4*0.03*S4+(G4-H4)*0.02*T4,H4*0.03*S4+Q4*0.02*T4))</f>
        <v>0</v>
      </c>
      <c r="M4" s="6"/>
      <c r="N4" s="6"/>
      <c r="O4" s="6"/>
      <c r="P4" s="6">
        <f>N4</f>
        <v>0</v>
      </c>
      <c r="Q4" s="6"/>
      <c r="R4" s="6">
        <f>IF(G4-H4-Q4&lt;0,0,G4-H4-Q4)</f>
        <v>0</v>
      </c>
      <c r="S4" s="6">
        <v>0</v>
      </c>
      <c r="T4" s="6">
        <v>0</v>
      </c>
    </row>
    <row r="5" spans="1:20" x14ac:dyDescent="0.25">
      <c r="A5" s="5" t="s">
        <v>13</v>
      </c>
      <c r="B5" s="5"/>
      <c r="C5" s="5"/>
      <c r="D5" s="6">
        <f t="shared" ref="D5:G5" si="1">SUM(D3:D4)</f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/>
      <c r="I5" s="6">
        <v>0</v>
      </c>
      <c r="J5" s="6">
        <f t="shared" ref="J5:K5" si="2">SUM(J3:J4)</f>
        <v>308510</v>
      </c>
      <c r="K5" s="6">
        <f t="shared" si="2"/>
        <v>0</v>
      </c>
      <c r="L5" s="6">
        <f t="shared" ref="L5" si="3">SUM(L3:L4)</f>
        <v>0</v>
      </c>
      <c r="M5" s="6">
        <f t="shared" ref="M5:N5" si="4">SUM(M3:M4)</f>
        <v>0</v>
      </c>
      <c r="N5" s="6">
        <f t="shared" si="4"/>
        <v>0</v>
      </c>
      <c r="O5" s="6"/>
      <c r="P5" s="6">
        <f>SUM(P3:P4)</f>
        <v>0</v>
      </c>
      <c r="Q5" s="6"/>
      <c r="R5" s="6">
        <f t="shared" ref="R5" si="5">IF(G5-H5-Q5&lt;0,0,G5-H5+Q5)</f>
        <v>0</v>
      </c>
      <c r="S5" s="6"/>
      <c r="T5" s="6"/>
    </row>
    <row r="6" spans="1:20" x14ac:dyDescent="0.25">
      <c r="A6" s="3"/>
      <c r="B6" s="3" t="s">
        <v>18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>
        <v>1</v>
      </c>
      <c r="B7" s="37" t="s">
        <v>169</v>
      </c>
      <c r="C7" s="38" t="s">
        <v>170</v>
      </c>
      <c r="D7" s="6"/>
      <c r="E7" s="6"/>
      <c r="F7" s="6"/>
      <c r="G7" s="6">
        <f>D7+E7+F7-I7</f>
        <v>-70348.39000000013</v>
      </c>
      <c r="H7" s="6">
        <v>3700000</v>
      </c>
      <c r="I7" s="6">
        <v>70348.39000000013</v>
      </c>
      <c r="J7" s="6">
        <f>IF(H7+Q7-G7&lt;0,0,H7+Q7-G7)</f>
        <v>3770348.39</v>
      </c>
      <c r="K7" s="6">
        <f>IF(G7-H7-Q7&lt;0,0,G7-H7-Q7)</f>
        <v>0</v>
      </c>
      <c r="L7" s="6">
        <f>IF(G7&lt;H7,G7*0.03*S7,IF(G7&lt;(Q7+H7),H7*0.03*S7+(G7-H7)*0.02*T7,H7*0.03*S7+Q7*0.02*T7))</f>
        <v>0</v>
      </c>
      <c r="M7" s="6"/>
      <c r="N7" s="6"/>
      <c r="O7" s="6"/>
      <c r="P7" s="6">
        <f>N7</f>
        <v>0</v>
      </c>
      <c r="Q7" s="6"/>
      <c r="R7" s="6">
        <f>IF(G7-H7-Q7&lt;0,0,G7-H7-Q7)</f>
        <v>0</v>
      </c>
      <c r="S7" s="6">
        <v>0</v>
      </c>
      <c r="T7" s="6">
        <v>0</v>
      </c>
    </row>
    <row r="8" spans="1:20" x14ac:dyDescent="0.25">
      <c r="A8" s="5">
        <v>2</v>
      </c>
      <c r="B8" s="37" t="s">
        <v>58</v>
      </c>
      <c r="C8" s="38" t="s">
        <v>171</v>
      </c>
      <c r="D8" s="6"/>
      <c r="E8" s="6"/>
      <c r="F8" s="6"/>
      <c r="G8" s="6">
        <f t="shared" ref="G8:G10" si="6">D8+E8+F8-I8</f>
        <v>0</v>
      </c>
      <c r="H8" s="6">
        <v>2686405.45</v>
      </c>
      <c r="I8" s="6">
        <v>0</v>
      </c>
      <c r="J8" s="6">
        <f t="shared" ref="J8:J10" si="7">IF(H8+Q8-G8&lt;0,0,H8+Q8-G8)</f>
        <v>3246405.45</v>
      </c>
      <c r="K8" s="6">
        <f t="shared" ref="K8:K10" si="8">IF(G8-H8-Q8&lt;0,0,G8-H8-Q8)</f>
        <v>0</v>
      </c>
      <c r="L8" s="6">
        <f t="shared" ref="L8:L10" si="9">IF(G8&lt;H8,G8*0.03*S8,IF(G8&lt;(Q8+H8),H8*0.03*S8+(G8-H8)*0.02*T8,H8*0.03*S8+Q8*0.02*T8))</f>
        <v>0</v>
      </c>
      <c r="M8" s="6"/>
      <c r="N8" s="6"/>
      <c r="O8" s="6"/>
      <c r="P8" s="6">
        <f>N8</f>
        <v>0</v>
      </c>
      <c r="Q8" s="6">
        <v>560000</v>
      </c>
      <c r="R8" s="6">
        <f t="shared" ref="R8:R10" si="10">IF(G8-H8-Q8&lt;0,0,G8-H8-Q8)</f>
        <v>0</v>
      </c>
      <c r="S8" s="6">
        <v>0</v>
      </c>
      <c r="T8" s="6">
        <v>6</v>
      </c>
    </row>
    <row r="9" spans="1:20" x14ac:dyDescent="0.25">
      <c r="A9" s="5">
        <v>3</v>
      </c>
      <c r="B9" s="37" t="s">
        <v>60</v>
      </c>
      <c r="C9" s="38" t="s">
        <v>172</v>
      </c>
      <c r="D9" s="6"/>
      <c r="E9" s="6"/>
      <c r="F9" s="6"/>
      <c r="G9" s="6">
        <f t="shared" si="6"/>
        <v>-434068.96709225001</v>
      </c>
      <c r="H9" s="6">
        <v>4008018.22</v>
      </c>
      <c r="I9" s="6">
        <v>434068.96709225001</v>
      </c>
      <c r="J9" s="6">
        <f t="shared" si="7"/>
        <v>4442087.1870922502</v>
      </c>
      <c r="K9" s="6">
        <f t="shared" si="8"/>
        <v>0</v>
      </c>
      <c r="L9" s="6">
        <f t="shared" si="9"/>
        <v>0</v>
      </c>
      <c r="M9" s="6"/>
      <c r="N9" s="6"/>
      <c r="O9" s="6"/>
      <c r="P9" s="6">
        <f>N9</f>
        <v>0</v>
      </c>
      <c r="Q9" s="6"/>
      <c r="R9" s="6">
        <f t="shared" si="10"/>
        <v>0</v>
      </c>
      <c r="S9" s="6">
        <v>0</v>
      </c>
      <c r="T9" s="6">
        <v>0</v>
      </c>
    </row>
    <row r="10" spans="1:20" x14ac:dyDescent="0.25">
      <c r="A10" s="5">
        <v>4</v>
      </c>
      <c r="B10" s="37" t="s">
        <v>62</v>
      </c>
      <c r="C10" s="38" t="s">
        <v>173</v>
      </c>
      <c r="D10" s="6"/>
      <c r="E10" s="6"/>
      <c r="F10" s="6"/>
      <c r="G10" s="6">
        <f t="shared" si="6"/>
        <v>0</v>
      </c>
      <c r="H10" s="6">
        <v>772818.77</v>
      </c>
      <c r="I10" s="6">
        <v>0</v>
      </c>
      <c r="J10" s="6">
        <f t="shared" si="7"/>
        <v>772818.77</v>
      </c>
      <c r="K10" s="6">
        <f t="shared" si="8"/>
        <v>0</v>
      </c>
      <c r="L10" s="6">
        <f t="shared" si="9"/>
        <v>0</v>
      </c>
      <c r="M10" s="6"/>
      <c r="N10" s="6"/>
      <c r="O10" s="6"/>
      <c r="P10" s="6">
        <f>N10</f>
        <v>0</v>
      </c>
      <c r="Q10" s="6"/>
      <c r="R10" s="6">
        <f t="shared" si="10"/>
        <v>0</v>
      </c>
      <c r="S10" s="6">
        <v>0</v>
      </c>
      <c r="T10" s="6">
        <v>0</v>
      </c>
    </row>
    <row r="11" spans="1:20" x14ac:dyDescent="0.25">
      <c r="A11" s="5" t="s">
        <v>13</v>
      </c>
      <c r="B11" s="5"/>
      <c r="C11" s="5"/>
      <c r="D11" s="6">
        <f t="shared" ref="D11:M11" si="11">SUM(D7:D10)</f>
        <v>0</v>
      </c>
      <c r="E11" s="6">
        <f t="shared" si="11"/>
        <v>0</v>
      </c>
      <c r="F11" s="6">
        <f t="shared" si="11"/>
        <v>0</v>
      </c>
      <c r="G11" s="6">
        <f t="shared" ref="G11" si="12">SUM(G7:G10)</f>
        <v>-504417.35709225014</v>
      </c>
      <c r="H11" s="6"/>
      <c r="I11" s="6">
        <v>504417.35709225014</v>
      </c>
      <c r="J11" s="6">
        <f t="shared" ref="J11:K11" si="13">SUM(J7:J10)</f>
        <v>12231659.79709225</v>
      </c>
      <c r="K11" s="6">
        <f t="shared" si="13"/>
        <v>0</v>
      </c>
      <c r="L11" s="6">
        <f t="shared" ref="L11" si="14">SUM(L7:L10)</f>
        <v>0</v>
      </c>
      <c r="M11" s="6">
        <f t="shared" si="11"/>
        <v>0</v>
      </c>
      <c r="N11" s="6"/>
      <c r="O11" s="6"/>
      <c r="P11" s="6">
        <f>SUM(P7:P10)</f>
        <v>0</v>
      </c>
      <c r="Q11" s="6"/>
      <c r="R11" s="6">
        <f t="shared" ref="R11:R42" si="15">IF(G11-H11-Q11&lt;0,0,G11-H11+Q11)</f>
        <v>0</v>
      </c>
      <c r="S11" s="6"/>
      <c r="T11" s="6"/>
    </row>
    <row r="12" spans="1:20" x14ac:dyDescent="0.25">
      <c r="A12" s="3"/>
      <c r="B12" s="3" t="s">
        <v>19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1</v>
      </c>
      <c r="B13" s="37" t="s">
        <v>174</v>
      </c>
      <c r="C13" s="38" t="s">
        <v>175</v>
      </c>
      <c r="D13" s="6"/>
      <c r="E13" s="6"/>
      <c r="F13" s="6"/>
      <c r="G13" s="6">
        <f>D13+E13+F13-I13</f>
        <v>0</v>
      </c>
      <c r="H13" s="6">
        <v>16728596</v>
      </c>
      <c r="I13" s="6">
        <v>0</v>
      </c>
      <c r="J13" s="6">
        <f>IF(H13+Q13-G13&lt;0,0,H13+Q13-G13)</f>
        <v>16728596</v>
      </c>
      <c r="K13" s="6">
        <f>IF(G13-H13-Q13&lt;0,0,G13-H13-Q13)</f>
        <v>0</v>
      </c>
      <c r="L13" s="6">
        <f>IF(G13&lt;H13,G13*0.03*S13,IF(G13&lt;(Q13+H13),H13*0.03*S13+(G13-H13)*0.02*T13,H13*0.03*S13+Q13*0.02*T13))</f>
        <v>0</v>
      </c>
      <c r="M13" s="6"/>
      <c r="N13" s="6"/>
      <c r="O13" s="6"/>
      <c r="P13" s="6">
        <f>N13</f>
        <v>0</v>
      </c>
      <c r="Q13" s="6">
        <v>0</v>
      </c>
      <c r="R13" s="6">
        <f t="shared" ref="R13:R16" si="16">IF(G13-H13-Q13&lt;0,0,G13-H13-Q13)</f>
        <v>0</v>
      </c>
      <c r="S13" s="6">
        <v>0</v>
      </c>
      <c r="T13" s="6">
        <v>0</v>
      </c>
    </row>
    <row r="14" spans="1:20" x14ac:dyDescent="0.25">
      <c r="A14" s="5">
        <v>2</v>
      </c>
      <c r="B14" s="37" t="s">
        <v>66</v>
      </c>
      <c r="C14" s="38" t="s">
        <v>176</v>
      </c>
      <c r="D14" s="6"/>
      <c r="E14" s="6"/>
      <c r="F14" s="6"/>
      <c r="G14" s="6">
        <f t="shared" ref="G14:G16" si="17">D14+E14+F14-I14</f>
        <v>0</v>
      </c>
      <c r="H14" s="6">
        <v>191700</v>
      </c>
      <c r="I14" s="6">
        <v>0</v>
      </c>
      <c r="J14" s="6">
        <f t="shared" ref="J14:J16" si="18">IF(H14+Q14-G14&lt;0,0,H14+Q14-G14)</f>
        <v>1848228.6</v>
      </c>
      <c r="K14" s="6">
        <f t="shared" ref="K14:K16" si="19">IF(G14-H14-Q14&lt;0,0,G14-H14-Q14)</f>
        <v>0</v>
      </c>
      <c r="L14" s="6">
        <f t="shared" ref="L14:L16" si="20">IF(G14&lt;H14,G14*0.03*S14,IF(G14&lt;(Q14+H14),H14*0.03*S14+(G14-H14)*0.02*T14,H14*0.03*S14+Q14*0.02*T14))</f>
        <v>0</v>
      </c>
      <c r="M14" s="6"/>
      <c r="N14" s="6"/>
      <c r="O14" s="6"/>
      <c r="P14" s="6">
        <f>N14</f>
        <v>0</v>
      </c>
      <c r="Q14" s="6">
        <v>1656528.6</v>
      </c>
      <c r="R14" s="6">
        <f t="shared" si="16"/>
        <v>0</v>
      </c>
      <c r="S14" s="6">
        <v>1</v>
      </c>
      <c r="T14" s="6">
        <v>5</v>
      </c>
    </row>
    <row r="15" spans="1:20" x14ac:dyDescent="0.25">
      <c r="A15" s="5">
        <v>3</v>
      </c>
      <c r="B15" s="37" t="s">
        <v>68</v>
      </c>
      <c r="C15" s="38" t="s">
        <v>177</v>
      </c>
      <c r="D15" s="6"/>
      <c r="E15" s="6"/>
      <c r="F15" s="6"/>
      <c r="G15" s="6">
        <f t="shared" si="17"/>
        <v>0</v>
      </c>
      <c r="H15" s="6">
        <v>7967132.4400000004</v>
      </c>
      <c r="I15" s="6">
        <v>0</v>
      </c>
      <c r="J15" s="6">
        <f t="shared" si="18"/>
        <v>7967132.4400000004</v>
      </c>
      <c r="K15" s="6">
        <f t="shared" si="19"/>
        <v>0</v>
      </c>
      <c r="L15" s="6">
        <f t="shared" si="20"/>
        <v>0</v>
      </c>
      <c r="M15" s="6"/>
      <c r="N15" s="6"/>
      <c r="O15" s="6"/>
      <c r="P15" s="6">
        <f>N15</f>
        <v>0</v>
      </c>
      <c r="Q15" s="6"/>
      <c r="R15" s="6">
        <f t="shared" si="16"/>
        <v>0</v>
      </c>
      <c r="S15" s="6">
        <v>0</v>
      </c>
      <c r="T15" s="6">
        <v>0</v>
      </c>
    </row>
    <row r="16" spans="1:20" x14ac:dyDescent="0.25">
      <c r="A16" s="5">
        <v>4</v>
      </c>
      <c r="B16" s="37" t="s">
        <v>70</v>
      </c>
      <c r="C16" s="38" t="s">
        <v>178</v>
      </c>
      <c r="D16" s="6"/>
      <c r="E16" s="6"/>
      <c r="F16" s="6"/>
      <c r="G16" s="6">
        <f t="shared" si="17"/>
        <v>0</v>
      </c>
      <c r="H16" s="6">
        <v>3190197.17</v>
      </c>
      <c r="I16" s="6">
        <v>0</v>
      </c>
      <c r="J16" s="6">
        <f t="shared" si="18"/>
        <v>3758351.9</v>
      </c>
      <c r="K16" s="6">
        <f t="shared" si="19"/>
        <v>0</v>
      </c>
      <c r="L16" s="6">
        <f t="shared" si="20"/>
        <v>0</v>
      </c>
      <c r="M16" s="6"/>
      <c r="N16" s="6"/>
      <c r="O16" s="6"/>
      <c r="P16" s="6">
        <f>N16</f>
        <v>0</v>
      </c>
      <c r="Q16" s="6">
        <v>568154.73</v>
      </c>
      <c r="R16" s="6">
        <f t="shared" si="16"/>
        <v>0</v>
      </c>
      <c r="S16" s="6">
        <v>0</v>
      </c>
      <c r="T16" s="6">
        <v>3</v>
      </c>
    </row>
    <row r="17" spans="1:20" x14ac:dyDescent="0.25">
      <c r="A17" s="5" t="s">
        <v>13</v>
      </c>
      <c r="B17" s="5"/>
      <c r="C17" s="5"/>
      <c r="D17" s="6">
        <f t="shared" ref="D17:N17" si="21">SUM(D13:D16)</f>
        <v>0</v>
      </c>
      <c r="E17" s="6">
        <f t="shared" si="21"/>
        <v>0</v>
      </c>
      <c r="F17" s="6">
        <f t="shared" si="21"/>
        <v>0</v>
      </c>
      <c r="G17" s="6">
        <f t="shared" ref="G17" si="22">SUM(G13:G16)</f>
        <v>0</v>
      </c>
      <c r="H17" s="6"/>
      <c r="I17" s="6">
        <v>0</v>
      </c>
      <c r="J17" s="6">
        <f t="shared" ref="J17:K17" si="23">SUM(J13:J16)</f>
        <v>30302308.940000001</v>
      </c>
      <c r="K17" s="6">
        <f t="shared" si="23"/>
        <v>0</v>
      </c>
      <c r="L17" s="6">
        <f t="shared" ref="L17" si="24">SUM(L13:L16)</f>
        <v>0</v>
      </c>
      <c r="M17" s="6">
        <f t="shared" si="21"/>
        <v>0</v>
      </c>
      <c r="N17" s="6">
        <f t="shared" si="21"/>
        <v>0</v>
      </c>
      <c r="O17" s="6"/>
      <c r="P17" s="6">
        <f>SUM(P13:P16)</f>
        <v>0</v>
      </c>
      <c r="Q17" s="6"/>
      <c r="R17" s="6">
        <f t="shared" si="15"/>
        <v>0</v>
      </c>
      <c r="S17" s="6"/>
      <c r="T17" s="6"/>
    </row>
    <row r="18" spans="1:20" x14ac:dyDescent="0.25">
      <c r="A18" s="3"/>
      <c r="B18" s="3" t="s">
        <v>20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</v>
      </c>
      <c r="B19" s="37" t="s">
        <v>108</v>
      </c>
      <c r="C19" s="38" t="s">
        <v>109</v>
      </c>
      <c r="D19" s="6"/>
      <c r="E19" s="6"/>
      <c r="F19" s="6"/>
      <c r="G19" s="6">
        <f>D19+E19+F19-I19</f>
        <v>0</v>
      </c>
      <c r="H19" s="6">
        <v>2093741.56</v>
      </c>
      <c r="I19" s="6">
        <v>0</v>
      </c>
      <c r="J19" s="6">
        <f>IF(H19+Q19-G19&lt;0,0,H19+Q19-G19)</f>
        <v>2093741.56</v>
      </c>
      <c r="K19" s="6">
        <f>IF(G19-H19-Q19&lt;0,0,G19-H19-Q19)</f>
        <v>0</v>
      </c>
      <c r="L19" s="6">
        <f>IF(G19&lt;H19,G19*0.03*S19,IF(G19&lt;(Q19+H19),H19*0.03*S19+(G19-H19)*0.02*T19,H19*0.03*S19+Q19*0.02*T19))</f>
        <v>0</v>
      </c>
      <c r="M19" s="6"/>
      <c r="N19" s="6"/>
      <c r="O19" s="6"/>
      <c r="P19" s="6">
        <f t="shared" ref="P19:P41" si="25">N19</f>
        <v>0</v>
      </c>
      <c r="Q19" s="6"/>
      <c r="R19" s="6">
        <f t="shared" ref="R19:R41" si="26">IF(G19-H19-Q19&lt;0,0,G19-H19-Q19)</f>
        <v>0</v>
      </c>
      <c r="S19" s="6">
        <v>0</v>
      </c>
      <c r="T19" s="6">
        <v>0</v>
      </c>
    </row>
    <row r="20" spans="1:20" x14ac:dyDescent="0.25">
      <c r="A20" s="5">
        <v>2</v>
      </c>
      <c r="B20" s="37" t="s">
        <v>74</v>
      </c>
      <c r="C20" s="38" t="s">
        <v>110</v>
      </c>
      <c r="D20" s="6"/>
      <c r="E20" s="6"/>
      <c r="F20" s="6"/>
      <c r="G20" s="6">
        <f t="shared" ref="G20:G41" si="27">D20+E20+F20-I20</f>
        <v>0</v>
      </c>
      <c r="H20" s="6">
        <v>296100</v>
      </c>
      <c r="I20" s="6">
        <v>0</v>
      </c>
      <c r="J20" s="6">
        <f t="shared" ref="J20:J41" si="28">IF(H20+Q20-G20&lt;0,0,H20+Q20-G20)</f>
        <v>349581.06</v>
      </c>
      <c r="K20" s="6">
        <f t="shared" ref="K20:K41" si="29">IF(G20-H20-Q20&lt;0,0,G20-H20-Q20)</f>
        <v>0</v>
      </c>
      <c r="L20" s="6">
        <f t="shared" ref="L20:L41" si="30">IF(G20&lt;H20,G20*0.03*S20,IF(G20&lt;(Q20+H20),H20*0.03*S20+(G20-H20)*0.02*T20,H20*0.03*S20+Q20*0.02*T20))</f>
        <v>0</v>
      </c>
      <c r="M20" s="6"/>
      <c r="N20" s="6"/>
      <c r="O20" s="6"/>
      <c r="P20" s="6">
        <f t="shared" si="25"/>
        <v>0</v>
      </c>
      <c r="Q20" s="6">
        <v>53481.06</v>
      </c>
      <c r="R20" s="6">
        <f t="shared" si="26"/>
        <v>0</v>
      </c>
      <c r="S20" s="6">
        <v>3</v>
      </c>
      <c r="T20" s="6">
        <v>5</v>
      </c>
    </row>
    <row r="21" spans="1:20" x14ac:dyDescent="0.25">
      <c r="A21" s="5">
        <v>3</v>
      </c>
      <c r="B21" s="37" t="s">
        <v>76</v>
      </c>
      <c r="C21" s="38" t="s">
        <v>111</v>
      </c>
      <c r="D21" s="6"/>
      <c r="E21" s="6"/>
      <c r="F21" s="6"/>
      <c r="G21" s="6">
        <f t="shared" si="27"/>
        <v>-17640</v>
      </c>
      <c r="H21" s="6">
        <v>1300000</v>
      </c>
      <c r="I21" s="6">
        <v>17640</v>
      </c>
      <c r="J21" s="6">
        <f t="shared" si="28"/>
        <v>1317640</v>
      </c>
      <c r="K21" s="6">
        <f t="shared" si="29"/>
        <v>0</v>
      </c>
      <c r="L21" s="6">
        <f t="shared" si="30"/>
        <v>0</v>
      </c>
      <c r="M21" s="6"/>
      <c r="N21" s="6"/>
      <c r="O21" s="6"/>
      <c r="P21" s="6">
        <f t="shared" si="25"/>
        <v>0</v>
      </c>
      <c r="Q21" s="6"/>
      <c r="R21" s="6">
        <f t="shared" si="26"/>
        <v>0</v>
      </c>
      <c r="S21" s="6">
        <v>0</v>
      </c>
      <c r="T21" s="6">
        <v>0</v>
      </c>
    </row>
    <row r="22" spans="1:20" x14ac:dyDescent="0.25">
      <c r="A22" s="5">
        <v>4</v>
      </c>
      <c r="B22" s="37" t="s">
        <v>78</v>
      </c>
      <c r="C22" s="38" t="s">
        <v>112</v>
      </c>
      <c r="D22" s="6"/>
      <c r="E22" s="6"/>
      <c r="F22" s="6"/>
      <c r="G22" s="6">
        <f t="shared" si="27"/>
        <v>0</v>
      </c>
      <c r="H22" s="6">
        <v>678247.33</v>
      </c>
      <c r="I22" s="6">
        <v>0</v>
      </c>
      <c r="J22" s="6">
        <f t="shared" si="28"/>
        <v>678247.33</v>
      </c>
      <c r="K22" s="6">
        <f t="shared" si="29"/>
        <v>0</v>
      </c>
      <c r="L22" s="6">
        <f t="shared" si="30"/>
        <v>0</v>
      </c>
      <c r="M22" s="6"/>
      <c r="N22" s="6"/>
      <c r="O22" s="6"/>
      <c r="P22" s="6">
        <f t="shared" si="25"/>
        <v>0</v>
      </c>
      <c r="Q22" s="6"/>
      <c r="R22" s="6">
        <f t="shared" si="26"/>
        <v>0</v>
      </c>
      <c r="S22" s="6">
        <v>0</v>
      </c>
      <c r="T22" s="6">
        <v>0</v>
      </c>
    </row>
    <row r="23" spans="1:20" x14ac:dyDescent="0.25">
      <c r="A23" s="5">
        <v>5</v>
      </c>
      <c r="B23" s="37" t="s">
        <v>80</v>
      </c>
      <c r="C23" s="38" t="s">
        <v>113</v>
      </c>
      <c r="D23" s="6"/>
      <c r="E23" s="6"/>
      <c r="F23" s="6"/>
      <c r="G23" s="6">
        <f t="shared" si="27"/>
        <v>0</v>
      </c>
      <c r="H23" s="6">
        <v>743630</v>
      </c>
      <c r="I23" s="6">
        <v>0</v>
      </c>
      <c r="J23" s="6">
        <f t="shared" si="28"/>
        <v>743630</v>
      </c>
      <c r="K23" s="6">
        <f t="shared" si="29"/>
        <v>0</v>
      </c>
      <c r="L23" s="6">
        <f t="shared" si="30"/>
        <v>0</v>
      </c>
      <c r="M23" s="6"/>
      <c r="N23" s="6"/>
      <c r="O23" s="6"/>
      <c r="P23" s="6">
        <f t="shared" si="25"/>
        <v>0</v>
      </c>
      <c r="Q23" s="6"/>
      <c r="R23" s="6">
        <f t="shared" si="26"/>
        <v>0</v>
      </c>
      <c r="S23" s="6">
        <v>0</v>
      </c>
      <c r="T23" s="6">
        <v>0</v>
      </c>
    </row>
    <row r="24" spans="1:20" x14ac:dyDescent="0.25">
      <c r="A24" s="5">
        <v>6</v>
      </c>
      <c r="B24" s="37" t="s">
        <v>82</v>
      </c>
      <c r="C24" s="38" t="s">
        <v>114</v>
      </c>
      <c r="D24" s="6"/>
      <c r="E24" s="6"/>
      <c r="F24" s="6"/>
      <c r="G24" s="6">
        <f t="shared" si="27"/>
        <v>0</v>
      </c>
      <c r="H24" s="6">
        <v>1401450.83</v>
      </c>
      <c r="I24" s="6">
        <v>0</v>
      </c>
      <c r="J24" s="6">
        <f t="shared" si="28"/>
        <v>1401450.83</v>
      </c>
      <c r="K24" s="6">
        <f t="shared" si="29"/>
        <v>0</v>
      </c>
      <c r="L24" s="6">
        <f t="shared" si="30"/>
        <v>0</v>
      </c>
      <c r="M24" s="6"/>
      <c r="N24" s="6"/>
      <c r="O24" s="6"/>
      <c r="P24" s="6">
        <f t="shared" si="25"/>
        <v>0</v>
      </c>
      <c r="Q24" s="6"/>
      <c r="R24" s="6">
        <f t="shared" si="26"/>
        <v>0</v>
      </c>
      <c r="S24" s="6">
        <v>0</v>
      </c>
      <c r="T24" s="6">
        <v>0</v>
      </c>
    </row>
    <row r="25" spans="1:20" x14ac:dyDescent="0.25">
      <c r="A25" s="5">
        <v>7</v>
      </c>
      <c r="B25" s="37" t="s">
        <v>84</v>
      </c>
      <c r="C25" s="38" t="s">
        <v>115</v>
      </c>
      <c r="D25" s="6"/>
      <c r="E25" s="6"/>
      <c r="F25" s="6"/>
      <c r="G25" s="6">
        <f t="shared" si="27"/>
        <v>0</v>
      </c>
      <c r="H25" s="6">
        <v>446660</v>
      </c>
      <c r="I25" s="6">
        <v>0</v>
      </c>
      <c r="J25" s="6">
        <f t="shared" si="28"/>
        <v>446660</v>
      </c>
      <c r="K25" s="6">
        <f t="shared" si="29"/>
        <v>0</v>
      </c>
      <c r="L25" s="6">
        <f t="shared" si="30"/>
        <v>0</v>
      </c>
      <c r="M25" s="6"/>
      <c r="N25" s="6"/>
      <c r="O25" s="6"/>
      <c r="P25" s="6">
        <f t="shared" si="25"/>
        <v>0</v>
      </c>
      <c r="Q25" s="6"/>
      <c r="R25" s="6">
        <f t="shared" si="26"/>
        <v>0</v>
      </c>
      <c r="S25" s="6">
        <v>0</v>
      </c>
      <c r="T25" s="6">
        <v>0</v>
      </c>
    </row>
    <row r="26" spans="1:20" x14ac:dyDescent="0.25">
      <c r="A26" s="5">
        <v>8</v>
      </c>
      <c r="B26" s="37" t="s">
        <v>86</v>
      </c>
      <c r="C26" s="38" t="s">
        <v>116</v>
      </c>
      <c r="D26" s="6"/>
      <c r="E26" s="6"/>
      <c r="F26" s="6"/>
      <c r="G26" s="6">
        <f t="shared" si="27"/>
        <v>0</v>
      </c>
      <c r="H26" s="6">
        <v>633140</v>
      </c>
      <c r="I26" s="6">
        <v>0</v>
      </c>
      <c r="J26" s="6">
        <f t="shared" si="28"/>
        <v>633140</v>
      </c>
      <c r="K26" s="6">
        <f t="shared" si="29"/>
        <v>0</v>
      </c>
      <c r="L26" s="6">
        <f t="shared" si="30"/>
        <v>0</v>
      </c>
      <c r="M26" s="6"/>
      <c r="N26" s="6"/>
      <c r="O26" s="6"/>
      <c r="P26" s="6">
        <f t="shared" si="25"/>
        <v>0</v>
      </c>
      <c r="Q26" s="6"/>
      <c r="R26" s="6">
        <f t="shared" si="26"/>
        <v>0</v>
      </c>
      <c r="S26" s="6">
        <v>0</v>
      </c>
      <c r="T26" s="6">
        <v>0</v>
      </c>
    </row>
    <row r="27" spans="1:20" x14ac:dyDescent="0.25">
      <c r="A27" s="5">
        <v>9</v>
      </c>
      <c r="B27" s="37" t="s">
        <v>88</v>
      </c>
      <c r="C27" s="38" t="s">
        <v>117</v>
      </c>
      <c r="D27" s="6"/>
      <c r="E27" s="6"/>
      <c r="F27" s="6"/>
      <c r="G27" s="6">
        <f t="shared" si="27"/>
        <v>0</v>
      </c>
      <c r="H27" s="6">
        <v>641036.94999999995</v>
      </c>
      <c r="I27" s="6">
        <v>0</v>
      </c>
      <c r="J27" s="6">
        <f t="shared" si="28"/>
        <v>641036.94999999995</v>
      </c>
      <c r="K27" s="6">
        <f t="shared" si="29"/>
        <v>0</v>
      </c>
      <c r="L27" s="6">
        <f t="shared" si="30"/>
        <v>0</v>
      </c>
      <c r="M27" s="6"/>
      <c r="N27" s="6"/>
      <c r="O27" s="6"/>
      <c r="P27" s="6">
        <f t="shared" si="25"/>
        <v>0</v>
      </c>
      <c r="Q27" s="6"/>
      <c r="R27" s="6">
        <f t="shared" si="26"/>
        <v>0</v>
      </c>
      <c r="S27" s="6">
        <v>0</v>
      </c>
      <c r="T27" s="6">
        <v>0</v>
      </c>
    </row>
    <row r="28" spans="1:20" x14ac:dyDescent="0.25">
      <c r="A28" s="5">
        <v>10</v>
      </c>
      <c r="B28" s="37" t="s">
        <v>22</v>
      </c>
      <c r="C28" s="38" t="s">
        <v>118</v>
      </c>
      <c r="D28" s="6"/>
      <c r="E28" s="6"/>
      <c r="F28" s="6"/>
      <c r="G28" s="6">
        <f t="shared" si="27"/>
        <v>0</v>
      </c>
      <c r="H28" s="6">
        <v>2134116.04</v>
      </c>
      <c r="I28" s="6">
        <v>0</v>
      </c>
      <c r="J28" s="6">
        <f t="shared" si="28"/>
        <v>2134116.04</v>
      </c>
      <c r="K28" s="6">
        <f t="shared" si="29"/>
        <v>0</v>
      </c>
      <c r="L28" s="6">
        <f t="shared" si="30"/>
        <v>0</v>
      </c>
      <c r="M28" s="6"/>
      <c r="N28" s="6"/>
      <c r="O28" s="6"/>
      <c r="P28" s="6">
        <f t="shared" si="25"/>
        <v>0</v>
      </c>
      <c r="Q28" s="6"/>
      <c r="R28" s="6">
        <f t="shared" si="26"/>
        <v>0</v>
      </c>
      <c r="S28" s="6">
        <v>0</v>
      </c>
      <c r="T28" s="6">
        <v>0</v>
      </c>
    </row>
    <row r="29" spans="1:20" x14ac:dyDescent="0.25">
      <c r="A29" s="5">
        <v>11</v>
      </c>
      <c r="B29" s="37" t="s">
        <v>23</v>
      </c>
      <c r="C29" s="38" t="s">
        <v>119</v>
      </c>
      <c r="D29" s="6"/>
      <c r="E29" s="6"/>
      <c r="F29" s="6"/>
      <c r="G29" s="6">
        <f t="shared" si="27"/>
        <v>0</v>
      </c>
      <c r="H29" s="6">
        <v>907163.33</v>
      </c>
      <c r="I29" s="6">
        <v>0</v>
      </c>
      <c r="J29" s="6">
        <f t="shared" si="28"/>
        <v>907163.33</v>
      </c>
      <c r="K29" s="6">
        <f t="shared" si="29"/>
        <v>0</v>
      </c>
      <c r="L29" s="6">
        <f t="shared" si="30"/>
        <v>0</v>
      </c>
      <c r="M29" s="6"/>
      <c r="N29" s="6"/>
      <c r="O29" s="6"/>
      <c r="P29" s="6">
        <f t="shared" si="25"/>
        <v>0</v>
      </c>
      <c r="Q29" s="6"/>
      <c r="R29" s="6">
        <f t="shared" si="26"/>
        <v>0</v>
      </c>
      <c r="S29" s="6">
        <v>0</v>
      </c>
      <c r="T29" s="6">
        <v>0</v>
      </c>
    </row>
    <row r="30" spans="1:20" x14ac:dyDescent="0.25">
      <c r="A30" s="5">
        <v>12</v>
      </c>
      <c r="B30" s="37" t="s">
        <v>24</v>
      </c>
      <c r="C30" s="38" t="s">
        <v>120</v>
      </c>
      <c r="D30" s="6"/>
      <c r="E30" s="6"/>
      <c r="F30" s="6"/>
      <c r="G30" s="6">
        <f t="shared" si="27"/>
        <v>0</v>
      </c>
      <c r="H30" s="6">
        <v>1862532.48</v>
      </c>
      <c r="I30" s="6">
        <v>0</v>
      </c>
      <c r="J30" s="6">
        <f t="shared" si="28"/>
        <v>1862532.48</v>
      </c>
      <c r="K30" s="6">
        <f t="shared" si="29"/>
        <v>0</v>
      </c>
      <c r="L30" s="6">
        <f t="shared" si="30"/>
        <v>0</v>
      </c>
      <c r="M30" s="6"/>
      <c r="N30" s="6"/>
      <c r="O30" s="6"/>
      <c r="P30" s="6">
        <f t="shared" si="25"/>
        <v>0</v>
      </c>
      <c r="Q30" s="6"/>
      <c r="R30" s="6">
        <f t="shared" si="26"/>
        <v>0</v>
      </c>
      <c r="S30" s="6">
        <v>1</v>
      </c>
      <c r="T30" s="6">
        <v>0</v>
      </c>
    </row>
    <row r="31" spans="1:20" x14ac:dyDescent="0.25">
      <c r="A31" s="5">
        <v>13</v>
      </c>
      <c r="B31" s="37" t="s">
        <v>25</v>
      </c>
      <c r="C31" s="38" t="s">
        <v>121</v>
      </c>
      <c r="D31" s="6"/>
      <c r="E31" s="6"/>
      <c r="F31" s="6"/>
      <c r="G31" s="6">
        <f t="shared" si="27"/>
        <v>0</v>
      </c>
      <c r="H31" s="6">
        <v>2212476.4</v>
      </c>
      <c r="I31" s="6">
        <v>0</v>
      </c>
      <c r="J31" s="6">
        <f t="shared" si="28"/>
        <v>2212476.4</v>
      </c>
      <c r="K31" s="6">
        <f t="shared" si="29"/>
        <v>0</v>
      </c>
      <c r="L31" s="6">
        <f t="shared" si="30"/>
        <v>0</v>
      </c>
      <c r="M31" s="6"/>
      <c r="N31" s="6"/>
      <c r="O31" s="6"/>
      <c r="P31" s="6">
        <f t="shared" si="25"/>
        <v>0</v>
      </c>
      <c r="Q31" s="6"/>
      <c r="R31" s="6">
        <f t="shared" si="26"/>
        <v>0</v>
      </c>
      <c r="S31" s="6">
        <v>3</v>
      </c>
      <c r="T31" s="6">
        <v>0</v>
      </c>
    </row>
    <row r="32" spans="1:20" x14ac:dyDescent="0.25">
      <c r="A32" s="5">
        <v>14</v>
      </c>
      <c r="B32" s="37" t="s">
        <v>26</v>
      </c>
      <c r="C32" s="38" t="s">
        <v>122</v>
      </c>
      <c r="D32" s="6"/>
      <c r="E32" s="6"/>
      <c r="F32" s="6"/>
      <c r="G32" s="6">
        <f t="shared" si="27"/>
        <v>0</v>
      </c>
      <c r="H32" s="6">
        <v>899124.11</v>
      </c>
      <c r="I32" s="6">
        <v>0</v>
      </c>
      <c r="J32" s="6">
        <f t="shared" si="28"/>
        <v>899124.11</v>
      </c>
      <c r="K32" s="6">
        <f t="shared" si="29"/>
        <v>0</v>
      </c>
      <c r="L32" s="6">
        <f t="shared" si="30"/>
        <v>0</v>
      </c>
      <c r="M32" s="6"/>
      <c r="N32" s="6"/>
      <c r="O32" s="6"/>
      <c r="P32" s="6">
        <f t="shared" si="25"/>
        <v>0</v>
      </c>
      <c r="Q32" s="6"/>
      <c r="R32" s="6">
        <f t="shared" si="26"/>
        <v>0</v>
      </c>
      <c r="S32" s="6">
        <v>0</v>
      </c>
      <c r="T32" s="6">
        <v>0</v>
      </c>
    </row>
    <row r="33" spans="1:20" x14ac:dyDescent="0.25">
      <c r="A33" s="5">
        <v>15</v>
      </c>
      <c r="B33" s="37" t="s">
        <v>27</v>
      </c>
      <c r="C33" s="38" t="s">
        <v>123</v>
      </c>
      <c r="D33" s="6"/>
      <c r="E33" s="6"/>
      <c r="F33" s="6"/>
      <c r="G33" s="6">
        <f t="shared" si="27"/>
        <v>0</v>
      </c>
      <c r="H33" s="6">
        <v>452540</v>
      </c>
      <c r="I33" s="6">
        <v>0</v>
      </c>
      <c r="J33" s="6">
        <f t="shared" si="28"/>
        <v>522680</v>
      </c>
      <c r="K33" s="6">
        <f t="shared" si="29"/>
        <v>0</v>
      </c>
      <c r="L33" s="6">
        <f t="shared" si="30"/>
        <v>0</v>
      </c>
      <c r="M33" s="6"/>
      <c r="N33" s="6"/>
      <c r="O33" s="6"/>
      <c r="P33" s="6">
        <f t="shared" si="25"/>
        <v>0</v>
      </c>
      <c r="Q33" s="6">
        <v>70140</v>
      </c>
      <c r="R33" s="6">
        <f t="shared" si="26"/>
        <v>0</v>
      </c>
      <c r="S33" s="6">
        <v>0</v>
      </c>
      <c r="T33" s="6">
        <v>2</v>
      </c>
    </row>
    <row r="34" spans="1:20" x14ac:dyDescent="0.25">
      <c r="A34" s="5">
        <v>16</v>
      </c>
      <c r="B34" s="37" t="s">
        <v>28</v>
      </c>
      <c r="C34" s="38" t="s">
        <v>124</v>
      </c>
      <c r="D34" s="6"/>
      <c r="E34" s="6"/>
      <c r="F34" s="6"/>
      <c r="G34" s="6">
        <f t="shared" si="27"/>
        <v>0</v>
      </c>
      <c r="H34" s="6">
        <v>619037.73</v>
      </c>
      <c r="I34" s="6">
        <v>0</v>
      </c>
      <c r="J34" s="6">
        <f t="shared" si="28"/>
        <v>619037.73</v>
      </c>
      <c r="K34" s="6">
        <f t="shared" si="29"/>
        <v>0</v>
      </c>
      <c r="L34" s="6">
        <f t="shared" si="30"/>
        <v>0</v>
      </c>
      <c r="M34" s="6"/>
      <c r="N34" s="6"/>
      <c r="O34" s="6"/>
      <c r="P34" s="6">
        <f t="shared" si="25"/>
        <v>0</v>
      </c>
      <c r="Q34" s="6"/>
      <c r="R34" s="6">
        <f t="shared" si="26"/>
        <v>0</v>
      </c>
      <c r="S34" s="6">
        <v>0</v>
      </c>
      <c r="T34" s="6">
        <v>0</v>
      </c>
    </row>
    <row r="35" spans="1:20" x14ac:dyDescent="0.25">
      <c r="A35" s="5">
        <v>17</v>
      </c>
      <c r="B35" s="37" t="s">
        <v>29</v>
      </c>
      <c r="C35" s="38" t="s">
        <v>125</v>
      </c>
      <c r="D35" s="6"/>
      <c r="E35" s="6"/>
      <c r="F35" s="6"/>
      <c r="G35" s="6">
        <f t="shared" si="27"/>
        <v>0</v>
      </c>
      <c r="H35" s="6">
        <v>661895.51</v>
      </c>
      <c r="I35" s="6">
        <v>0</v>
      </c>
      <c r="J35" s="6">
        <f t="shared" si="28"/>
        <v>661895.51</v>
      </c>
      <c r="K35" s="6">
        <f t="shared" si="29"/>
        <v>0</v>
      </c>
      <c r="L35" s="6">
        <f t="shared" si="30"/>
        <v>0</v>
      </c>
      <c r="M35" s="6"/>
      <c r="N35" s="6"/>
      <c r="O35" s="6"/>
      <c r="P35" s="6">
        <f t="shared" si="25"/>
        <v>0</v>
      </c>
      <c r="Q35" s="6"/>
      <c r="R35" s="6">
        <f t="shared" si="26"/>
        <v>0</v>
      </c>
      <c r="S35" s="6">
        <v>4</v>
      </c>
      <c r="T35" s="6">
        <v>0</v>
      </c>
    </row>
    <row r="36" spans="1:20" x14ac:dyDescent="0.25">
      <c r="A36" s="5">
        <v>18</v>
      </c>
      <c r="B36" s="37" t="s">
        <v>30</v>
      </c>
      <c r="C36" s="38" t="s">
        <v>126</v>
      </c>
      <c r="D36" s="6"/>
      <c r="E36" s="6"/>
      <c r="F36" s="6"/>
      <c r="G36" s="6">
        <f t="shared" si="27"/>
        <v>0</v>
      </c>
      <c r="H36" s="6">
        <v>752904.74</v>
      </c>
      <c r="I36" s="6">
        <v>0</v>
      </c>
      <c r="J36" s="6">
        <f t="shared" si="28"/>
        <v>752904.74</v>
      </c>
      <c r="K36" s="6">
        <f t="shared" si="29"/>
        <v>0</v>
      </c>
      <c r="L36" s="6">
        <f t="shared" si="30"/>
        <v>0</v>
      </c>
      <c r="M36" s="6"/>
      <c r="N36" s="6"/>
      <c r="O36" s="6"/>
      <c r="P36" s="6">
        <f t="shared" si="25"/>
        <v>0</v>
      </c>
      <c r="Q36" s="6"/>
      <c r="R36" s="6">
        <f t="shared" si="26"/>
        <v>0</v>
      </c>
      <c r="S36" s="6">
        <v>0</v>
      </c>
      <c r="T36" s="6">
        <v>0</v>
      </c>
    </row>
    <row r="37" spans="1:20" x14ac:dyDescent="0.25">
      <c r="A37" s="5">
        <v>19</v>
      </c>
      <c r="B37" s="37" t="s">
        <v>31</v>
      </c>
      <c r="C37" s="38" t="s">
        <v>127</v>
      </c>
      <c r="D37" s="6"/>
      <c r="E37" s="6"/>
      <c r="F37" s="6"/>
      <c r="G37" s="6">
        <f t="shared" si="27"/>
        <v>0</v>
      </c>
      <c r="H37" s="6">
        <v>2491103.1800000002</v>
      </c>
      <c r="I37" s="6">
        <v>0</v>
      </c>
      <c r="J37" s="6">
        <f t="shared" si="28"/>
        <v>2491103.1800000002</v>
      </c>
      <c r="K37" s="6">
        <f t="shared" si="29"/>
        <v>0</v>
      </c>
      <c r="L37" s="6">
        <f t="shared" si="30"/>
        <v>0</v>
      </c>
      <c r="M37" s="6"/>
      <c r="N37" s="6"/>
      <c r="O37" s="6"/>
      <c r="P37" s="6">
        <f t="shared" si="25"/>
        <v>0</v>
      </c>
      <c r="Q37" s="6"/>
      <c r="R37" s="6">
        <f t="shared" si="26"/>
        <v>0</v>
      </c>
      <c r="S37" s="6">
        <v>0</v>
      </c>
      <c r="T37" s="6">
        <v>0</v>
      </c>
    </row>
    <row r="38" spans="1:20" x14ac:dyDescent="0.25">
      <c r="A38" s="5">
        <v>20</v>
      </c>
      <c r="B38" s="37" t="s">
        <v>32</v>
      </c>
      <c r="C38" s="38" t="s">
        <v>128</v>
      </c>
      <c r="D38" s="6"/>
      <c r="E38" s="6"/>
      <c r="F38" s="6"/>
      <c r="G38" s="6">
        <f t="shared" si="27"/>
        <v>0</v>
      </c>
      <c r="H38" s="6">
        <v>575600</v>
      </c>
      <c r="I38" s="6">
        <v>0</v>
      </c>
      <c r="J38" s="6">
        <f t="shared" si="28"/>
        <v>575600</v>
      </c>
      <c r="K38" s="6">
        <f t="shared" si="29"/>
        <v>0</v>
      </c>
      <c r="L38" s="6">
        <f t="shared" si="30"/>
        <v>0</v>
      </c>
      <c r="M38" s="6"/>
      <c r="N38" s="6"/>
      <c r="O38" s="6"/>
      <c r="P38" s="6">
        <f t="shared" si="25"/>
        <v>0</v>
      </c>
      <c r="Q38" s="6"/>
      <c r="R38" s="6">
        <f t="shared" si="26"/>
        <v>0</v>
      </c>
      <c r="S38" s="6">
        <v>0</v>
      </c>
      <c r="T38" s="6">
        <v>0</v>
      </c>
    </row>
    <row r="39" spans="1:20" x14ac:dyDescent="0.25">
      <c r="A39" s="5">
        <v>21</v>
      </c>
      <c r="B39" s="37" t="s">
        <v>33</v>
      </c>
      <c r="C39" s="38" t="s">
        <v>129</v>
      </c>
      <c r="D39" s="6"/>
      <c r="E39" s="6"/>
      <c r="F39" s="6"/>
      <c r="G39" s="6">
        <f t="shared" si="27"/>
        <v>0</v>
      </c>
      <c r="H39" s="6">
        <v>5380139.2199999997</v>
      </c>
      <c r="I39" s="6">
        <v>0</v>
      </c>
      <c r="J39" s="6">
        <f t="shared" si="28"/>
        <v>5380139.2199999997</v>
      </c>
      <c r="K39" s="6">
        <f t="shared" si="29"/>
        <v>0</v>
      </c>
      <c r="L39" s="6">
        <f t="shared" si="30"/>
        <v>0</v>
      </c>
      <c r="M39" s="6"/>
      <c r="N39" s="6"/>
      <c r="O39" s="6"/>
      <c r="P39" s="6">
        <f t="shared" si="25"/>
        <v>0</v>
      </c>
      <c r="Q39" s="6"/>
      <c r="R39" s="6">
        <f t="shared" si="26"/>
        <v>0</v>
      </c>
      <c r="S39" s="6">
        <v>3</v>
      </c>
      <c r="T39" s="6">
        <v>0</v>
      </c>
    </row>
    <row r="40" spans="1:20" x14ac:dyDescent="0.25">
      <c r="A40" s="5">
        <v>22</v>
      </c>
      <c r="B40" s="37" t="s">
        <v>34</v>
      </c>
      <c r="C40" s="38" t="s">
        <v>130</v>
      </c>
      <c r="D40" s="6"/>
      <c r="E40" s="6"/>
      <c r="F40" s="6"/>
      <c r="G40" s="6">
        <f t="shared" si="27"/>
        <v>0</v>
      </c>
      <c r="H40" s="6">
        <v>584458.04</v>
      </c>
      <c r="I40" s="6">
        <v>0</v>
      </c>
      <c r="J40" s="6">
        <f t="shared" si="28"/>
        <v>584458.04</v>
      </c>
      <c r="K40" s="6">
        <f t="shared" si="29"/>
        <v>0</v>
      </c>
      <c r="L40" s="6">
        <f t="shared" si="30"/>
        <v>0</v>
      </c>
      <c r="M40" s="6"/>
      <c r="N40" s="6"/>
      <c r="O40" s="6"/>
      <c r="P40" s="6">
        <f t="shared" si="25"/>
        <v>0</v>
      </c>
      <c r="Q40" s="6"/>
      <c r="R40" s="6">
        <f t="shared" si="26"/>
        <v>0</v>
      </c>
      <c r="S40" s="6">
        <v>0</v>
      </c>
      <c r="T40" s="6">
        <v>0</v>
      </c>
    </row>
    <row r="41" spans="1:20" x14ac:dyDescent="0.25">
      <c r="A41" s="5">
        <v>23</v>
      </c>
      <c r="B41" s="37" t="s">
        <v>131</v>
      </c>
      <c r="C41" s="38" t="s">
        <v>132</v>
      </c>
      <c r="D41" s="6"/>
      <c r="E41" s="6"/>
      <c r="F41" s="6"/>
      <c r="G41" s="6">
        <f t="shared" si="27"/>
        <v>-220000</v>
      </c>
      <c r="H41" s="6">
        <v>670000</v>
      </c>
      <c r="I41" s="6">
        <v>220000</v>
      </c>
      <c r="J41" s="6">
        <f t="shared" si="28"/>
        <v>890000</v>
      </c>
      <c r="K41" s="6">
        <f t="shared" si="29"/>
        <v>0</v>
      </c>
      <c r="L41" s="6">
        <f t="shared" si="30"/>
        <v>0</v>
      </c>
      <c r="M41" s="6"/>
      <c r="N41" s="6"/>
      <c r="O41" s="6"/>
      <c r="P41" s="6">
        <f t="shared" si="25"/>
        <v>0</v>
      </c>
      <c r="Q41" s="6"/>
      <c r="R41" s="6">
        <f t="shared" si="26"/>
        <v>0</v>
      </c>
      <c r="S41" s="6">
        <v>0</v>
      </c>
      <c r="T41" s="6">
        <v>0</v>
      </c>
    </row>
    <row r="42" spans="1:20" x14ac:dyDescent="0.25">
      <c r="A42" s="7"/>
      <c r="B42" s="7"/>
      <c r="C42" s="8" t="s">
        <v>13</v>
      </c>
      <c r="D42" s="6">
        <f t="shared" ref="D42:N42" si="31">SUM(D19:D41)</f>
        <v>0</v>
      </c>
      <c r="E42" s="6">
        <f t="shared" si="31"/>
        <v>0</v>
      </c>
      <c r="F42" s="6">
        <f t="shared" si="31"/>
        <v>0</v>
      </c>
      <c r="G42" s="6">
        <f t="shared" si="31"/>
        <v>-237640</v>
      </c>
      <c r="H42" s="6">
        <f t="shared" si="31"/>
        <v>28437097.449999999</v>
      </c>
      <c r="I42" s="6">
        <v>237640</v>
      </c>
      <c r="J42" s="6">
        <f t="shared" ref="J42:L42" si="32">SUM(J19:J41)</f>
        <v>28798358.509999998</v>
      </c>
      <c r="K42" s="6">
        <f t="shared" si="32"/>
        <v>0</v>
      </c>
      <c r="L42" s="6">
        <f t="shared" si="32"/>
        <v>0</v>
      </c>
      <c r="M42" s="6">
        <f t="shared" si="31"/>
        <v>0</v>
      </c>
      <c r="N42" s="6">
        <f t="shared" si="31"/>
        <v>0</v>
      </c>
      <c r="O42" s="6"/>
      <c r="P42" s="6">
        <f>SUM(P19:P41)</f>
        <v>0</v>
      </c>
      <c r="Q42" s="6">
        <f>SUM(Q19:Q41)</f>
        <v>123621.06</v>
      </c>
      <c r="R42" s="6">
        <f t="shared" si="15"/>
        <v>0</v>
      </c>
      <c r="S42" s="6"/>
      <c r="T42" s="6"/>
    </row>
  </sheetData>
  <phoneticPr fontId="1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CEB3-FB2E-4332-880A-AEEDDEEC4536}">
  <dimension ref="A1:X42"/>
  <sheetViews>
    <sheetView zoomScaleNormal="100" workbookViewId="0">
      <pane xSplit="4" ySplit="1" topLeftCell="S13" activePane="bottomRight" state="frozen"/>
      <selection pane="topRight" activeCell="E1" sqref="E1"/>
      <selection pane="bottomLeft" activeCell="A2" sqref="A2"/>
      <selection pane="bottomRight" activeCell="D43" sqref="D43"/>
    </sheetView>
  </sheetViews>
  <sheetFormatPr defaultColWidth="9.08203125" defaultRowHeight="15" x14ac:dyDescent="0.25"/>
  <cols>
    <col min="1" max="2" width="5.83203125" customWidth="1"/>
    <col min="3" max="3" width="10.33203125" customWidth="1"/>
    <col min="4" max="4" width="40.08203125" customWidth="1"/>
    <col min="5" max="5" width="18.58203125" customWidth="1"/>
    <col min="6" max="7" width="21.83203125" customWidth="1"/>
    <col min="8" max="8" width="29.08203125" customWidth="1"/>
    <col min="9" max="9" width="19.33203125" customWidth="1"/>
    <col min="10" max="10" width="28.83203125" customWidth="1"/>
    <col min="11" max="13" width="18.33203125" customWidth="1"/>
    <col min="14" max="14" width="24.58203125" customWidth="1"/>
    <col min="15" max="15" width="22.33203125" customWidth="1"/>
    <col min="16" max="17" width="24.58203125" customWidth="1"/>
    <col min="18" max="18" width="23.33203125" customWidth="1"/>
    <col min="19" max="19" width="28.58203125" customWidth="1"/>
    <col min="20" max="20" width="18.08203125" customWidth="1"/>
    <col min="21" max="21" width="26.83203125" customWidth="1"/>
    <col min="22" max="22" width="25.5" customWidth="1"/>
    <col min="23" max="23" width="23.08203125" customWidth="1"/>
    <col min="24" max="24" width="18.58203125" customWidth="1"/>
  </cols>
  <sheetData>
    <row r="1" spans="1:24" ht="17.5" x14ac:dyDescent="0.25">
      <c r="A1" s="12" t="s">
        <v>0</v>
      </c>
      <c r="B1" s="12" t="s">
        <v>104</v>
      </c>
      <c r="C1" s="12" t="s">
        <v>1</v>
      </c>
      <c r="D1" s="12" t="s">
        <v>2</v>
      </c>
      <c r="E1" s="13" t="s">
        <v>193</v>
      </c>
      <c r="F1" s="13" t="s">
        <v>194</v>
      </c>
      <c r="G1" s="13" t="s">
        <v>107</v>
      </c>
      <c r="H1" s="13" t="s">
        <v>195</v>
      </c>
      <c r="I1" s="13" t="s">
        <v>196</v>
      </c>
      <c r="J1" s="15" t="s">
        <v>21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  <c r="Q1" s="13" t="s">
        <v>203</v>
      </c>
      <c r="R1" s="20" t="s">
        <v>204</v>
      </c>
      <c r="S1" s="21" t="s">
        <v>205</v>
      </c>
      <c r="T1" s="13" t="s">
        <v>206</v>
      </c>
      <c r="U1" s="13" t="s">
        <v>13</v>
      </c>
      <c r="V1" s="13" t="s">
        <v>207</v>
      </c>
      <c r="W1" s="13" t="s">
        <v>15</v>
      </c>
      <c r="X1" s="13" t="s">
        <v>16</v>
      </c>
    </row>
    <row r="2" spans="1:24" ht="17.5" x14ac:dyDescent="0.25">
      <c r="A2" s="31"/>
      <c r="B2" s="31"/>
      <c r="C2" s="31" t="s">
        <v>17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7.5" x14ac:dyDescent="0.25">
      <c r="A3" s="16">
        <v>1</v>
      </c>
      <c r="B3" s="16"/>
      <c r="C3" s="16" t="s">
        <v>54</v>
      </c>
      <c r="D3" s="26" t="s">
        <v>52</v>
      </c>
      <c r="E3" s="17"/>
      <c r="F3" s="17"/>
      <c r="G3" s="17" t="e">
        <f>F3/E3</f>
        <v>#DIV/0!</v>
      </c>
      <c r="H3" s="17"/>
      <c r="I3" s="17"/>
      <c r="J3" s="17">
        <v>0</v>
      </c>
      <c r="K3" s="17"/>
      <c r="L3" s="17"/>
      <c r="M3" s="17"/>
      <c r="N3" s="36">
        <f>E3-F3-H3-I3-K3-L3+M3</f>
        <v>0</v>
      </c>
      <c r="O3" s="17"/>
      <c r="P3" s="25"/>
      <c r="Q3" s="36">
        <f>N3+O3-P3</f>
        <v>0</v>
      </c>
      <c r="R3" s="24"/>
      <c r="S3" s="22"/>
      <c r="T3" s="22"/>
      <c r="U3" s="36">
        <f>R3+S3+T3</f>
        <v>0</v>
      </c>
      <c r="V3" s="23" t="e">
        <f>T3/E3</f>
        <v>#DIV/0!</v>
      </c>
      <c r="W3" s="19"/>
      <c r="X3" s="19"/>
    </row>
    <row r="4" spans="1:24" ht="17.5" x14ac:dyDescent="0.25">
      <c r="A4" s="16">
        <v>2</v>
      </c>
      <c r="B4" s="16"/>
      <c r="C4" s="16" t="s">
        <v>55</v>
      </c>
      <c r="D4" s="26" t="s">
        <v>53</v>
      </c>
      <c r="E4" s="17"/>
      <c r="F4" s="17"/>
      <c r="G4" s="17" t="e">
        <f>F4/E4</f>
        <v>#DIV/0!</v>
      </c>
      <c r="H4" s="17"/>
      <c r="I4" s="17"/>
      <c r="J4" s="17">
        <v>0</v>
      </c>
      <c r="K4" s="17"/>
      <c r="L4" s="17"/>
      <c r="M4" s="17"/>
      <c r="N4" s="36">
        <f>E4-F4-H4-I4-K4-L4+M4</f>
        <v>0</v>
      </c>
      <c r="O4" s="17"/>
      <c r="P4" s="25"/>
      <c r="Q4" s="36">
        <f>N4+O4-P4</f>
        <v>0</v>
      </c>
      <c r="R4" s="24"/>
      <c r="S4" s="22"/>
      <c r="T4" s="22"/>
      <c r="U4" s="36">
        <f>R4+S4+T4</f>
        <v>0</v>
      </c>
      <c r="V4" s="23" t="e">
        <f>T4/E4</f>
        <v>#DIV/0!</v>
      </c>
      <c r="W4" s="19"/>
      <c r="X4" s="19"/>
    </row>
    <row r="5" spans="1:24" ht="17.5" x14ac:dyDescent="0.25">
      <c r="A5" s="14" t="s">
        <v>13</v>
      </c>
      <c r="B5" s="14"/>
      <c r="C5" s="14"/>
      <c r="D5" s="14"/>
      <c r="E5" s="35">
        <f t="shared" ref="E5:X5" si="0">SUM(E3:E4)</f>
        <v>0</v>
      </c>
      <c r="F5" s="35">
        <f t="shared" si="0"/>
        <v>0</v>
      </c>
      <c r="G5" s="35"/>
      <c r="H5" s="35">
        <f t="shared" si="0"/>
        <v>0</v>
      </c>
      <c r="I5" s="35">
        <f t="shared" si="0"/>
        <v>0</v>
      </c>
      <c r="J5" s="35"/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0"/>
        <v>0</v>
      </c>
      <c r="U5" s="35">
        <f t="shared" si="0"/>
        <v>0</v>
      </c>
      <c r="V5" s="35"/>
      <c r="W5" s="35">
        <f t="shared" si="0"/>
        <v>0</v>
      </c>
      <c r="X5" s="35">
        <f t="shared" si="0"/>
        <v>0</v>
      </c>
    </row>
    <row r="6" spans="1:24" ht="17.5" x14ac:dyDescent="0.25">
      <c r="A6" s="30"/>
      <c r="B6" s="30"/>
      <c r="C6" s="30" t="s">
        <v>18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7.5" x14ac:dyDescent="0.25">
      <c r="A7" s="16">
        <v>1</v>
      </c>
      <c r="B7" s="16"/>
      <c r="C7" s="16" t="s">
        <v>56</v>
      </c>
      <c r="D7" s="26" t="s">
        <v>57</v>
      </c>
      <c r="E7" s="18"/>
      <c r="F7" s="18"/>
      <c r="G7" s="17" t="e">
        <f>F7/E7</f>
        <v>#DIV/0!</v>
      </c>
      <c r="H7" s="17"/>
      <c r="I7" s="17"/>
      <c r="J7" s="17">
        <v>0</v>
      </c>
      <c r="K7" s="17"/>
      <c r="L7" s="17"/>
      <c r="M7" s="17"/>
      <c r="N7" s="36">
        <f>E7-F7-H7-I7-K7-L7+M7</f>
        <v>0</v>
      </c>
      <c r="O7" s="17"/>
      <c r="P7" s="25"/>
      <c r="Q7" s="36">
        <f t="shared" ref="Q7:Q9" si="1">N7+O7-P7</f>
        <v>0</v>
      </c>
      <c r="R7" s="17"/>
      <c r="S7" s="17"/>
      <c r="T7" s="17"/>
      <c r="U7" s="36">
        <f t="shared" ref="U7:U10" si="2">R7+S7+T7</f>
        <v>0</v>
      </c>
      <c r="V7" s="23" t="e">
        <f>T7/E7</f>
        <v>#DIV/0!</v>
      </c>
      <c r="W7" s="19"/>
      <c r="X7" s="19"/>
    </row>
    <row r="8" spans="1:24" ht="17.5" x14ac:dyDescent="0.25">
      <c r="A8" s="16">
        <v>2</v>
      </c>
      <c r="B8" s="16"/>
      <c r="C8" s="16" t="s">
        <v>58</v>
      </c>
      <c r="D8" s="26" t="s">
        <v>59</v>
      </c>
      <c r="E8" s="18"/>
      <c r="F8" s="18"/>
      <c r="G8" s="17" t="e">
        <f t="shared" ref="G8:G10" si="3">F8/E8</f>
        <v>#DIV/0!</v>
      </c>
      <c r="H8" s="18"/>
      <c r="I8" s="18"/>
      <c r="J8" s="17">
        <v>0</v>
      </c>
      <c r="K8" s="17"/>
      <c r="L8" s="17"/>
      <c r="M8" s="17"/>
      <c r="N8" s="36">
        <f t="shared" ref="N8:N9" si="4">E8-F8-H8-I8-K8-L8+M8</f>
        <v>0</v>
      </c>
      <c r="O8" s="17"/>
      <c r="P8" s="17"/>
      <c r="Q8" s="36">
        <f t="shared" si="1"/>
        <v>0</v>
      </c>
      <c r="R8" s="17"/>
      <c r="S8" s="17"/>
      <c r="T8" s="17"/>
      <c r="U8" s="36">
        <f t="shared" si="2"/>
        <v>0</v>
      </c>
      <c r="V8" s="23" t="e">
        <f>T8/E8</f>
        <v>#DIV/0!</v>
      </c>
      <c r="W8" s="19"/>
      <c r="X8" s="19"/>
    </row>
    <row r="9" spans="1:24" ht="17.5" x14ac:dyDescent="0.25">
      <c r="A9" s="16">
        <v>3</v>
      </c>
      <c r="B9" s="16"/>
      <c r="C9" s="16" t="s">
        <v>60</v>
      </c>
      <c r="D9" s="26" t="s">
        <v>61</v>
      </c>
      <c r="E9" s="18"/>
      <c r="F9" s="18"/>
      <c r="G9" s="17" t="e">
        <f t="shared" si="3"/>
        <v>#DIV/0!</v>
      </c>
      <c r="H9" s="18"/>
      <c r="I9" s="18"/>
      <c r="J9" s="17">
        <v>0</v>
      </c>
      <c r="K9" s="17"/>
      <c r="L9" s="17"/>
      <c r="M9" s="17"/>
      <c r="N9" s="36">
        <f t="shared" si="4"/>
        <v>0</v>
      </c>
      <c r="O9" s="17"/>
      <c r="P9" s="17"/>
      <c r="Q9" s="36">
        <f t="shared" si="1"/>
        <v>0</v>
      </c>
      <c r="R9" s="17"/>
      <c r="S9" s="17"/>
      <c r="T9" s="17"/>
      <c r="U9" s="36">
        <f t="shared" si="2"/>
        <v>0</v>
      </c>
      <c r="V9" s="23" t="e">
        <f>T9/E9</f>
        <v>#DIV/0!</v>
      </c>
      <c r="W9" s="19"/>
      <c r="X9" s="19"/>
    </row>
    <row r="10" spans="1:24" ht="17.5" x14ac:dyDescent="0.25">
      <c r="A10" s="16">
        <v>4</v>
      </c>
      <c r="B10" s="16"/>
      <c r="C10" s="16" t="s">
        <v>62</v>
      </c>
      <c r="D10" s="26" t="s">
        <v>63</v>
      </c>
      <c r="E10" s="18"/>
      <c r="F10" s="18"/>
      <c r="G10" s="17" t="e">
        <f t="shared" si="3"/>
        <v>#DIV/0!</v>
      </c>
      <c r="H10" s="18"/>
      <c r="I10" s="18"/>
      <c r="J10" s="17">
        <v>0</v>
      </c>
      <c r="K10" s="17"/>
      <c r="L10" s="17"/>
      <c r="M10" s="17"/>
      <c r="N10" s="36">
        <f>E10-F10-H10-I10-K10-L10+M10</f>
        <v>0</v>
      </c>
      <c r="O10" s="17"/>
      <c r="P10" s="17"/>
      <c r="Q10" s="36">
        <f>N10+O10-P10</f>
        <v>0</v>
      </c>
      <c r="R10" s="17"/>
      <c r="S10" s="17"/>
      <c r="T10" s="17"/>
      <c r="U10" s="36">
        <f t="shared" si="2"/>
        <v>0</v>
      </c>
      <c r="V10" s="23" t="e">
        <f>T10/E10</f>
        <v>#DIV/0!</v>
      </c>
      <c r="W10" s="19"/>
      <c r="X10" s="19"/>
    </row>
    <row r="11" spans="1:24" ht="17.5" x14ac:dyDescent="0.25">
      <c r="A11" s="28" t="s">
        <v>13</v>
      </c>
      <c r="B11" s="28"/>
      <c r="C11" s="28"/>
      <c r="D11" s="28"/>
      <c r="E11" s="28">
        <f>SUM(E7:E10)</f>
        <v>0</v>
      </c>
      <c r="F11" s="28">
        <f t="shared" ref="F11:I11" si="5">SUM(F7:F10)</f>
        <v>0</v>
      </c>
      <c r="G11" s="28"/>
      <c r="H11" s="28">
        <f t="shared" si="5"/>
        <v>0</v>
      </c>
      <c r="I11" s="28">
        <f t="shared" si="5"/>
        <v>0</v>
      </c>
      <c r="J11" s="28"/>
      <c r="K11" s="28"/>
      <c r="L11" s="28"/>
      <c r="M11" s="28"/>
      <c r="N11" s="28">
        <f t="shared" ref="N11:X11" si="6">SUM(N7:N10)</f>
        <v>0</v>
      </c>
      <c r="O11" s="28">
        <f t="shared" si="6"/>
        <v>0</v>
      </c>
      <c r="P11" s="28">
        <f t="shared" si="6"/>
        <v>0</v>
      </c>
      <c r="Q11" s="28">
        <f t="shared" si="6"/>
        <v>0</v>
      </c>
      <c r="R11" s="28">
        <f t="shared" si="6"/>
        <v>0</v>
      </c>
      <c r="S11" s="28">
        <f t="shared" si="6"/>
        <v>0</v>
      </c>
      <c r="T11" s="28">
        <f t="shared" si="6"/>
        <v>0</v>
      </c>
      <c r="U11" s="28">
        <f t="shared" si="6"/>
        <v>0</v>
      </c>
      <c r="V11" s="28"/>
      <c r="W11" s="28">
        <f t="shared" si="6"/>
        <v>0</v>
      </c>
      <c r="X11" s="28">
        <f t="shared" si="6"/>
        <v>0</v>
      </c>
    </row>
    <row r="12" spans="1:24" ht="17.5" x14ac:dyDescent="0.25">
      <c r="A12" s="29"/>
      <c r="B12" s="29"/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.5" x14ac:dyDescent="0.25">
      <c r="A13" s="16">
        <v>1</v>
      </c>
      <c r="B13" s="16"/>
      <c r="C13" s="16" t="s">
        <v>64</v>
      </c>
      <c r="D13" s="26" t="s">
        <v>65</v>
      </c>
      <c r="E13" s="17"/>
      <c r="F13" s="17"/>
      <c r="G13" s="17" t="e">
        <f>F13/E13</f>
        <v>#DIV/0!</v>
      </c>
      <c r="H13" s="17"/>
      <c r="I13" s="17"/>
      <c r="J13" s="17">
        <v>0</v>
      </c>
      <c r="K13" s="17"/>
      <c r="L13" s="17"/>
      <c r="M13" s="17"/>
      <c r="N13" s="36">
        <f>E13-F13-H13-I13-K13-L13+M13</f>
        <v>0</v>
      </c>
      <c r="O13" s="17"/>
      <c r="P13" s="25"/>
      <c r="Q13" s="36">
        <f t="shared" ref="Q13:Q16" si="7">N13+O13-P13</f>
        <v>0</v>
      </c>
      <c r="R13" s="22"/>
      <c r="S13" s="22"/>
      <c r="T13" s="22"/>
      <c r="U13" s="36">
        <f t="shared" ref="U13:U16" si="8">R13+S13+T13</f>
        <v>0</v>
      </c>
      <c r="V13" s="23" t="e">
        <f>T13/E13</f>
        <v>#DIV/0!</v>
      </c>
      <c r="W13" s="19"/>
      <c r="X13" s="19"/>
    </row>
    <row r="14" spans="1:24" ht="17.5" x14ac:dyDescent="0.25">
      <c r="A14" s="16">
        <v>2</v>
      </c>
      <c r="B14" s="16"/>
      <c r="C14" s="16" t="s">
        <v>66</v>
      </c>
      <c r="D14" s="26" t="s">
        <v>67</v>
      </c>
      <c r="E14" s="17"/>
      <c r="F14" s="17"/>
      <c r="G14" s="17" t="e">
        <f t="shared" ref="G14:G16" si="9">F14/E14</f>
        <v>#DIV/0!</v>
      </c>
      <c r="H14" s="17"/>
      <c r="I14" s="17"/>
      <c r="J14" s="17">
        <v>0</v>
      </c>
      <c r="K14" s="17"/>
      <c r="L14" s="17"/>
      <c r="M14" s="17"/>
      <c r="N14" s="36">
        <f t="shared" ref="N14" si="10">E14-F14-H14-I14-K14-L14+M14</f>
        <v>0</v>
      </c>
      <c r="O14" s="17"/>
      <c r="P14" s="25"/>
      <c r="Q14" s="36">
        <f t="shared" si="7"/>
        <v>0</v>
      </c>
      <c r="R14" s="22"/>
      <c r="S14" s="22"/>
      <c r="T14" s="22"/>
      <c r="U14" s="36">
        <f t="shared" si="8"/>
        <v>0</v>
      </c>
      <c r="V14" s="23" t="e">
        <f t="shared" ref="V14:V16" si="11">T14/E14</f>
        <v>#DIV/0!</v>
      </c>
      <c r="W14" s="19"/>
      <c r="X14" s="19"/>
    </row>
    <row r="15" spans="1:24" ht="17.5" x14ac:dyDescent="0.25">
      <c r="A15" s="16">
        <v>3</v>
      </c>
      <c r="B15" s="16"/>
      <c r="C15" s="16" t="s">
        <v>68</v>
      </c>
      <c r="D15" s="26" t="s">
        <v>69</v>
      </c>
      <c r="E15" s="17"/>
      <c r="F15" s="17"/>
      <c r="G15" s="17" t="e">
        <f t="shared" si="9"/>
        <v>#DIV/0!</v>
      </c>
      <c r="H15" s="17"/>
      <c r="I15" s="17"/>
      <c r="J15" s="17">
        <v>0</v>
      </c>
      <c r="K15" s="17"/>
      <c r="L15" s="17"/>
      <c r="M15" s="17"/>
      <c r="N15" s="36">
        <f>E15-F15-H15-I15-K15-L15+M15</f>
        <v>0</v>
      </c>
      <c r="O15" s="17"/>
      <c r="P15" s="25"/>
      <c r="Q15" s="36">
        <f t="shared" si="7"/>
        <v>0</v>
      </c>
      <c r="R15" s="22"/>
      <c r="S15" s="22"/>
      <c r="T15" s="22"/>
      <c r="U15" s="36">
        <f t="shared" si="8"/>
        <v>0</v>
      </c>
      <c r="V15" s="23" t="e">
        <f t="shared" si="11"/>
        <v>#DIV/0!</v>
      </c>
      <c r="W15" s="19"/>
      <c r="X15" s="19"/>
    </row>
    <row r="16" spans="1:24" ht="17.5" x14ac:dyDescent="0.25">
      <c r="A16" s="16">
        <v>4</v>
      </c>
      <c r="B16" s="16"/>
      <c r="C16" s="16" t="s">
        <v>70</v>
      </c>
      <c r="D16" s="26" t="s">
        <v>71</v>
      </c>
      <c r="E16" s="17"/>
      <c r="F16" s="17"/>
      <c r="G16" s="17" t="e">
        <f t="shared" si="9"/>
        <v>#DIV/0!</v>
      </c>
      <c r="H16" s="17"/>
      <c r="I16" s="17"/>
      <c r="J16" s="17">
        <v>0</v>
      </c>
      <c r="K16" s="17"/>
      <c r="L16" s="17"/>
      <c r="M16" s="17"/>
      <c r="N16" s="36">
        <f>E16-F16-H16-I16-K16-L16+M16</f>
        <v>0</v>
      </c>
      <c r="O16" s="17"/>
      <c r="P16" s="25"/>
      <c r="Q16" s="36">
        <f t="shared" si="7"/>
        <v>0</v>
      </c>
      <c r="R16" s="22"/>
      <c r="S16" s="22"/>
      <c r="T16" s="22"/>
      <c r="U16" s="36">
        <f t="shared" si="8"/>
        <v>0</v>
      </c>
      <c r="V16" s="23" t="e">
        <f t="shared" si="11"/>
        <v>#DIV/0!</v>
      </c>
      <c r="W16" s="19"/>
      <c r="X16" s="19"/>
    </row>
    <row r="17" spans="1:24" ht="17.5" x14ac:dyDescent="0.25">
      <c r="A17" s="28" t="s">
        <v>13</v>
      </c>
      <c r="B17" s="28"/>
      <c r="C17" s="28"/>
      <c r="D17" s="28"/>
      <c r="E17" s="28">
        <f t="shared" ref="E17:K17" si="12">SUM(E13:E16)</f>
        <v>0</v>
      </c>
      <c r="F17" s="28">
        <f>SUM(F13:F16)</f>
        <v>0</v>
      </c>
      <c r="G17" s="28"/>
      <c r="H17" s="28">
        <f t="shared" si="12"/>
        <v>0</v>
      </c>
      <c r="I17" s="28">
        <f t="shared" si="12"/>
        <v>0</v>
      </c>
      <c r="J17" s="28"/>
      <c r="K17" s="28">
        <f t="shared" si="12"/>
        <v>0</v>
      </c>
      <c r="L17" s="28"/>
      <c r="M17" s="28"/>
      <c r="N17" s="28">
        <f t="shared" ref="N17:X17" si="13">SUM(N13:N16)</f>
        <v>0</v>
      </c>
      <c r="O17" s="28">
        <f t="shared" si="13"/>
        <v>0</v>
      </c>
      <c r="P17" s="28">
        <f t="shared" si="13"/>
        <v>0</v>
      </c>
      <c r="Q17" s="28">
        <f t="shared" si="13"/>
        <v>0</v>
      </c>
      <c r="R17" s="28">
        <f t="shared" si="13"/>
        <v>0</v>
      </c>
      <c r="S17" s="28">
        <f t="shared" si="13"/>
        <v>0</v>
      </c>
      <c r="T17" s="28">
        <f t="shared" si="13"/>
        <v>0</v>
      </c>
      <c r="U17" s="28">
        <f t="shared" si="13"/>
        <v>0</v>
      </c>
      <c r="V17" s="28"/>
      <c r="W17" s="28">
        <f t="shared" si="13"/>
        <v>0</v>
      </c>
      <c r="X17" s="28">
        <f t="shared" si="13"/>
        <v>0</v>
      </c>
    </row>
    <row r="18" spans="1:24" ht="17.5" x14ac:dyDescent="0.25">
      <c r="A18" s="27"/>
      <c r="B18" s="27"/>
      <c r="C18" s="27" t="s">
        <v>20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7.5" x14ac:dyDescent="0.25">
      <c r="A19" s="16">
        <v>1</v>
      </c>
      <c r="B19" s="16"/>
      <c r="C19" s="16" t="s">
        <v>72</v>
      </c>
      <c r="D19" s="26" t="s">
        <v>73</v>
      </c>
      <c r="E19" s="17"/>
      <c r="F19" s="17"/>
      <c r="G19" s="17" t="e">
        <f>F19/E19</f>
        <v>#DIV/0!</v>
      </c>
      <c r="H19" s="17"/>
      <c r="I19" s="17"/>
      <c r="J19" s="17">
        <f>I19-S19</f>
        <v>0</v>
      </c>
      <c r="K19" s="17"/>
      <c r="L19" s="17"/>
      <c r="M19" s="17"/>
      <c r="N19" s="36">
        <f>E19-F19-H19-I19-K19-L19+M19</f>
        <v>0</v>
      </c>
      <c r="O19" s="17"/>
      <c r="P19" s="25"/>
      <c r="Q19" s="36">
        <f t="shared" ref="Q19:Q41" si="14">N19+O19-P19</f>
        <v>0</v>
      </c>
      <c r="R19" s="22"/>
      <c r="S19" s="22"/>
      <c r="T19" s="22"/>
      <c r="U19" s="36">
        <f t="shared" ref="U19:U41" si="15">R19+S19+T19</f>
        <v>0</v>
      </c>
      <c r="V19" s="23" t="e">
        <f>T19/E19</f>
        <v>#DIV/0!</v>
      </c>
      <c r="W19" s="19"/>
      <c r="X19" s="19"/>
    </row>
    <row r="20" spans="1:24" ht="17.5" x14ac:dyDescent="0.25">
      <c r="A20" s="16">
        <v>2</v>
      </c>
      <c r="B20" s="16"/>
      <c r="C20" s="16" t="s">
        <v>74</v>
      </c>
      <c r="D20" s="26" t="s">
        <v>75</v>
      </c>
      <c r="E20" s="17"/>
      <c r="F20" s="17"/>
      <c r="G20" s="17" t="e">
        <f t="shared" ref="G20:G41" si="16">F20/E20</f>
        <v>#DIV/0!</v>
      </c>
      <c r="H20" s="17"/>
      <c r="I20" s="17"/>
      <c r="J20" s="17">
        <f t="shared" ref="J20:J40" si="17">I20-S20</f>
        <v>0</v>
      </c>
      <c r="K20" s="17"/>
      <c r="L20" s="17"/>
      <c r="M20" s="17"/>
      <c r="N20" s="36">
        <f t="shared" ref="N20:N40" si="18">E20-F20-H20-I20-K20-L20+M20</f>
        <v>0</v>
      </c>
      <c r="O20" s="17"/>
      <c r="P20" s="25"/>
      <c r="Q20" s="36">
        <f t="shared" si="14"/>
        <v>0</v>
      </c>
      <c r="R20" s="22"/>
      <c r="S20" s="22"/>
      <c r="T20" s="22"/>
      <c r="U20" s="36">
        <f t="shared" si="15"/>
        <v>0</v>
      </c>
      <c r="V20" s="23" t="e">
        <f t="shared" ref="V20:V41" si="19">T20/E20</f>
        <v>#DIV/0!</v>
      </c>
      <c r="W20" s="19"/>
      <c r="X20" s="19"/>
    </row>
    <row r="21" spans="1:24" ht="17.5" x14ac:dyDescent="0.25">
      <c r="A21" s="16">
        <v>3</v>
      </c>
      <c r="B21" s="16"/>
      <c r="C21" s="16" t="s">
        <v>76</v>
      </c>
      <c r="D21" s="26" t="s">
        <v>77</v>
      </c>
      <c r="E21" s="17"/>
      <c r="F21" s="17"/>
      <c r="G21" s="17" t="e">
        <f t="shared" si="16"/>
        <v>#DIV/0!</v>
      </c>
      <c r="H21" s="17"/>
      <c r="I21" s="17"/>
      <c r="J21" s="17">
        <f t="shared" si="17"/>
        <v>0</v>
      </c>
      <c r="K21" s="17"/>
      <c r="L21" s="17"/>
      <c r="M21" s="17"/>
      <c r="N21" s="36">
        <f t="shared" si="18"/>
        <v>0</v>
      </c>
      <c r="O21" s="17"/>
      <c r="P21" s="25"/>
      <c r="Q21" s="36">
        <f t="shared" si="14"/>
        <v>0</v>
      </c>
      <c r="R21" s="22"/>
      <c r="S21" s="22"/>
      <c r="T21" s="22"/>
      <c r="U21" s="36">
        <f t="shared" si="15"/>
        <v>0</v>
      </c>
      <c r="V21" s="23" t="e">
        <f t="shared" si="19"/>
        <v>#DIV/0!</v>
      </c>
      <c r="W21" s="19"/>
      <c r="X21" s="19"/>
    </row>
    <row r="22" spans="1:24" ht="17.5" x14ac:dyDescent="0.25">
      <c r="A22" s="16">
        <v>4</v>
      </c>
      <c r="B22" s="16"/>
      <c r="C22" s="16" t="s">
        <v>78</v>
      </c>
      <c r="D22" s="26" t="s">
        <v>79</v>
      </c>
      <c r="E22" s="17"/>
      <c r="F22" s="17"/>
      <c r="G22" s="17" t="e">
        <f t="shared" si="16"/>
        <v>#DIV/0!</v>
      </c>
      <c r="H22" s="17"/>
      <c r="I22" s="17"/>
      <c r="J22" s="17">
        <f t="shared" si="17"/>
        <v>0</v>
      </c>
      <c r="K22" s="17"/>
      <c r="L22" s="17"/>
      <c r="M22" s="17"/>
      <c r="N22" s="36">
        <f t="shared" si="18"/>
        <v>0</v>
      </c>
      <c r="O22" s="17"/>
      <c r="P22" s="25"/>
      <c r="Q22" s="36">
        <f t="shared" si="14"/>
        <v>0</v>
      </c>
      <c r="R22" s="22"/>
      <c r="S22" s="22"/>
      <c r="T22" s="22"/>
      <c r="U22" s="36">
        <f t="shared" si="15"/>
        <v>0</v>
      </c>
      <c r="V22" s="23" t="e">
        <f t="shared" si="19"/>
        <v>#DIV/0!</v>
      </c>
      <c r="W22" s="19"/>
      <c r="X22" s="19"/>
    </row>
    <row r="23" spans="1:24" ht="17.5" x14ac:dyDescent="0.25">
      <c r="A23" s="16">
        <v>5</v>
      </c>
      <c r="B23" s="16"/>
      <c r="C23" s="16" t="s">
        <v>80</v>
      </c>
      <c r="D23" s="26" t="s">
        <v>81</v>
      </c>
      <c r="E23" s="17"/>
      <c r="F23" s="17"/>
      <c r="G23" s="17" t="e">
        <f t="shared" si="16"/>
        <v>#DIV/0!</v>
      </c>
      <c r="H23" s="17"/>
      <c r="I23" s="17"/>
      <c r="J23" s="17">
        <f t="shared" si="17"/>
        <v>0</v>
      </c>
      <c r="K23" s="17"/>
      <c r="L23" s="17"/>
      <c r="M23" s="17"/>
      <c r="N23" s="36">
        <f t="shared" si="18"/>
        <v>0</v>
      </c>
      <c r="O23" s="17"/>
      <c r="P23" s="25"/>
      <c r="Q23" s="36">
        <f t="shared" si="14"/>
        <v>0</v>
      </c>
      <c r="R23" s="22"/>
      <c r="S23" s="22"/>
      <c r="T23" s="22"/>
      <c r="U23" s="36">
        <f t="shared" si="15"/>
        <v>0</v>
      </c>
      <c r="V23" s="23" t="e">
        <f t="shared" si="19"/>
        <v>#DIV/0!</v>
      </c>
      <c r="W23" s="19"/>
      <c r="X23" s="19"/>
    </row>
    <row r="24" spans="1:24" ht="17.5" x14ac:dyDescent="0.25">
      <c r="A24" s="16">
        <v>6</v>
      </c>
      <c r="B24" s="16"/>
      <c r="C24" s="16" t="s">
        <v>82</v>
      </c>
      <c r="D24" s="26" t="s">
        <v>83</v>
      </c>
      <c r="E24" s="17"/>
      <c r="F24" s="17"/>
      <c r="G24" s="17" t="e">
        <f t="shared" si="16"/>
        <v>#DIV/0!</v>
      </c>
      <c r="H24" s="17"/>
      <c r="I24" s="17"/>
      <c r="J24" s="17">
        <f t="shared" si="17"/>
        <v>0</v>
      </c>
      <c r="K24" s="17"/>
      <c r="L24" s="17"/>
      <c r="M24" s="17"/>
      <c r="N24" s="36">
        <f t="shared" si="18"/>
        <v>0</v>
      </c>
      <c r="O24" s="17"/>
      <c r="P24" s="25"/>
      <c r="Q24" s="36">
        <f t="shared" si="14"/>
        <v>0</v>
      </c>
      <c r="R24" s="22"/>
      <c r="S24" s="22"/>
      <c r="T24" s="22"/>
      <c r="U24" s="36">
        <f t="shared" si="15"/>
        <v>0</v>
      </c>
      <c r="V24" s="23" t="e">
        <f t="shared" si="19"/>
        <v>#DIV/0!</v>
      </c>
      <c r="W24" s="19"/>
      <c r="X24" s="19"/>
    </row>
    <row r="25" spans="1:24" ht="17.5" x14ac:dyDescent="0.25">
      <c r="A25" s="16">
        <v>7</v>
      </c>
      <c r="B25" s="16"/>
      <c r="C25" s="16" t="s">
        <v>84</v>
      </c>
      <c r="D25" s="26" t="s">
        <v>85</v>
      </c>
      <c r="E25" s="17"/>
      <c r="F25" s="17"/>
      <c r="G25" s="17" t="e">
        <f t="shared" si="16"/>
        <v>#DIV/0!</v>
      </c>
      <c r="H25" s="17"/>
      <c r="I25" s="17"/>
      <c r="J25" s="17">
        <f t="shared" si="17"/>
        <v>0</v>
      </c>
      <c r="K25" s="17"/>
      <c r="L25" s="17"/>
      <c r="M25" s="17"/>
      <c r="N25" s="36">
        <f t="shared" si="18"/>
        <v>0</v>
      </c>
      <c r="O25" s="17"/>
      <c r="P25" s="25"/>
      <c r="Q25" s="36">
        <f t="shared" si="14"/>
        <v>0</v>
      </c>
      <c r="R25" s="22"/>
      <c r="S25" s="22"/>
      <c r="T25" s="22"/>
      <c r="U25" s="36">
        <f t="shared" si="15"/>
        <v>0</v>
      </c>
      <c r="V25" s="23" t="e">
        <f t="shared" si="19"/>
        <v>#DIV/0!</v>
      </c>
      <c r="W25" s="19"/>
      <c r="X25" s="19"/>
    </row>
    <row r="26" spans="1:24" ht="17.5" x14ac:dyDescent="0.25">
      <c r="A26" s="16">
        <v>8</v>
      </c>
      <c r="B26" s="16"/>
      <c r="C26" s="16" t="s">
        <v>86</v>
      </c>
      <c r="D26" s="26" t="s">
        <v>87</v>
      </c>
      <c r="E26" s="17"/>
      <c r="F26" s="17"/>
      <c r="G26" s="17" t="e">
        <f t="shared" si="16"/>
        <v>#DIV/0!</v>
      </c>
      <c r="H26" s="17"/>
      <c r="I26" s="17"/>
      <c r="J26" s="17">
        <f t="shared" si="17"/>
        <v>0</v>
      </c>
      <c r="K26" s="17"/>
      <c r="L26" s="17"/>
      <c r="M26" s="17"/>
      <c r="N26" s="36">
        <f t="shared" si="18"/>
        <v>0</v>
      </c>
      <c r="O26" s="17"/>
      <c r="P26" s="25"/>
      <c r="Q26" s="36">
        <f t="shared" si="14"/>
        <v>0</v>
      </c>
      <c r="R26" s="22"/>
      <c r="S26" s="22"/>
      <c r="T26" s="22"/>
      <c r="U26" s="36">
        <f t="shared" si="15"/>
        <v>0</v>
      </c>
      <c r="V26" s="23" t="e">
        <f t="shared" si="19"/>
        <v>#DIV/0!</v>
      </c>
      <c r="W26" s="19"/>
      <c r="X26" s="19"/>
    </row>
    <row r="27" spans="1:24" ht="17.5" x14ac:dyDescent="0.25">
      <c r="A27" s="16">
        <v>9</v>
      </c>
      <c r="B27" s="16"/>
      <c r="C27" s="16" t="s">
        <v>88</v>
      </c>
      <c r="D27" s="26" t="s">
        <v>89</v>
      </c>
      <c r="E27" s="17"/>
      <c r="F27" s="17"/>
      <c r="G27" s="17" t="e">
        <f t="shared" si="16"/>
        <v>#DIV/0!</v>
      </c>
      <c r="H27" s="17"/>
      <c r="I27" s="17"/>
      <c r="J27" s="17">
        <f t="shared" si="17"/>
        <v>0</v>
      </c>
      <c r="K27" s="17"/>
      <c r="L27" s="17"/>
      <c r="M27" s="17"/>
      <c r="N27" s="36">
        <f t="shared" si="18"/>
        <v>0</v>
      </c>
      <c r="O27" s="17"/>
      <c r="P27" s="25"/>
      <c r="Q27" s="36">
        <f t="shared" si="14"/>
        <v>0</v>
      </c>
      <c r="R27" s="22"/>
      <c r="S27" s="22"/>
      <c r="T27" s="22"/>
      <c r="U27" s="36">
        <f t="shared" si="15"/>
        <v>0</v>
      </c>
      <c r="V27" s="23" t="e">
        <f t="shared" si="19"/>
        <v>#DIV/0!</v>
      </c>
      <c r="W27" s="19"/>
      <c r="X27" s="19"/>
    </row>
    <row r="28" spans="1:24" ht="17.5" x14ac:dyDescent="0.25">
      <c r="A28" s="16">
        <v>10</v>
      </c>
      <c r="B28" s="16"/>
      <c r="C28" s="16" t="s">
        <v>22</v>
      </c>
      <c r="D28" s="26" t="s">
        <v>90</v>
      </c>
      <c r="E28" s="17"/>
      <c r="F28" s="17"/>
      <c r="G28" s="17" t="e">
        <f t="shared" si="16"/>
        <v>#DIV/0!</v>
      </c>
      <c r="H28" s="17"/>
      <c r="I28" s="17"/>
      <c r="J28" s="17">
        <f t="shared" si="17"/>
        <v>0</v>
      </c>
      <c r="K28" s="17"/>
      <c r="L28" s="17"/>
      <c r="M28" s="17"/>
      <c r="N28" s="36">
        <f t="shared" si="18"/>
        <v>0</v>
      </c>
      <c r="O28" s="17"/>
      <c r="P28" s="25"/>
      <c r="Q28" s="36">
        <f t="shared" si="14"/>
        <v>0</v>
      </c>
      <c r="R28" s="22"/>
      <c r="S28" s="22"/>
      <c r="T28" s="22"/>
      <c r="U28" s="36">
        <f t="shared" si="15"/>
        <v>0</v>
      </c>
      <c r="V28" s="23" t="e">
        <f t="shared" si="19"/>
        <v>#DIV/0!</v>
      </c>
      <c r="W28" s="19"/>
      <c r="X28" s="19"/>
    </row>
    <row r="29" spans="1:24" ht="17.5" x14ac:dyDescent="0.25">
      <c r="A29" s="16">
        <v>11</v>
      </c>
      <c r="B29" s="16"/>
      <c r="C29" s="16" t="s">
        <v>23</v>
      </c>
      <c r="D29" s="26" t="s">
        <v>91</v>
      </c>
      <c r="E29" s="17"/>
      <c r="F29" s="17"/>
      <c r="G29" s="17" t="e">
        <f t="shared" si="16"/>
        <v>#DIV/0!</v>
      </c>
      <c r="H29" s="17"/>
      <c r="I29" s="17"/>
      <c r="J29" s="17">
        <f t="shared" si="17"/>
        <v>0</v>
      </c>
      <c r="K29" s="17"/>
      <c r="L29" s="17"/>
      <c r="M29" s="17"/>
      <c r="N29" s="36">
        <f t="shared" si="18"/>
        <v>0</v>
      </c>
      <c r="O29" s="17"/>
      <c r="P29" s="25"/>
      <c r="Q29" s="36">
        <f t="shared" si="14"/>
        <v>0</v>
      </c>
      <c r="R29" s="22"/>
      <c r="S29" s="22"/>
      <c r="T29" s="22"/>
      <c r="U29" s="36">
        <f t="shared" si="15"/>
        <v>0</v>
      </c>
      <c r="V29" s="23" t="e">
        <f t="shared" si="19"/>
        <v>#DIV/0!</v>
      </c>
      <c r="W29" s="19"/>
      <c r="X29" s="19"/>
    </row>
    <row r="30" spans="1:24" ht="17.5" x14ac:dyDescent="0.25">
      <c r="A30" s="16">
        <v>12</v>
      </c>
      <c r="B30" s="16"/>
      <c r="C30" s="16" t="s">
        <v>24</v>
      </c>
      <c r="D30" s="26" t="s">
        <v>92</v>
      </c>
      <c r="E30" s="17"/>
      <c r="F30" s="17"/>
      <c r="G30" s="17" t="e">
        <f t="shared" si="16"/>
        <v>#DIV/0!</v>
      </c>
      <c r="H30" s="17"/>
      <c r="I30" s="17"/>
      <c r="J30" s="17">
        <f t="shared" si="17"/>
        <v>0</v>
      </c>
      <c r="K30" s="17"/>
      <c r="L30" s="17"/>
      <c r="M30" s="17"/>
      <c r="N30" s="36">
        <f t="shared" si="18"/>
        <v>0</v>
      </c>
      <c r="O30" s="17"/>
      <c r="P30" s="25"/>
      <c r="Q30" s="36">
        <f t="shared" si="14"/>
        <v>0</v>
      </c>
      <c r="R30" s="22"/>
      <c r="S30" s="22"/>
      <c r="T30" s="22"/>
      <c r="U30" s="36">
        <f t="shared" si="15"/>
        <v>0</v>
      </c>
      <c r="V30" s="23" t="e">
        <f t="shared" si="19"/>
        <v>#DIV/0!</v>
      </c>
      <c r="W30" s="19"/>
      <c r="X30" s="19"/>
    </row>
    <row r="31" spans="1:24" ht="17.5" x14ac:dyDescent="0.25">
      <c r="A31" s="16">
        <v>13</v>
      </c>
      <c r="B31" s="16"/>
      <c r="C31" s="16" t="s">
        <v>25</v>
      </c>
      <c r="D31" s="26" t="s">
        <v>106</v>
      </c>
      <c r="E31" s="17"/>
      <c r="F31" s="17"/>
      <c r="G31" s="17" t="e">
        <f t="shared" si="16"/>
        <v>#DIV/0!</v>
      </c>
      <c r="H31" s="17"/>
      <c r="I31" s="17"/>
      <c r="J31" s="17">
        <f t="shared" si="17"/>
        <v>0</v>
      </c>
      <c r="K31" s="17"/>
      <c r="L31" s="17"/>
      <c r="M31" s="17"/>
      <c r="N31" s="36">
        <f t="shared" si="18"/>
        <v>0</v>
      </c>
      <c r="O31" s="17"/>
      <c r="P31" s="25"/>
      <c r="Q31" s="36">
        <f t="shared" si="14"/>
        <v>0</v>
      </c>
      <c r="R31" s="22"/>
      <c r="S31" s="22"/>
      <c r="T31" s="22"/>
      <c r="U31" s="36">
        <f t="shared" si="15"/>
        <v>0</v>
      </c>
      <c r="V31" s="23" t="e">
        <f t="shared" si="19"/>
        <v>#DIV/0!</v>
      </c>
      <c r="W31" s="19"/>
      <c r="X31" s="19"/>
    </row>
    <row r="32" spans="1:24" ht="17.5" x14ac:dyDescent="0.25">
      <c r="A32" s="16">
        <v>14</v>
      </c>
      <c r="B32" s="16"/>
      <c r="C32" s="16" t="s">
        <v>26</v>
      </c>
      <c r="D32" s="26" t="s">
        <v>93</v>
      </c>
      <c r="E32" s="17"/>
      <c r="F32" s="17"/>
      <c r="G32" s="17" t="e">
        <f t="shared" si="16"/>
        <v>#DIV/0!</v>
      </c>
      <c r="H32" s="17"/>
      <c r="I32" s="17"/>
      <c r="J32" s="17">
        <f t="shared" si="17"/>
        <v>0</v>
      </c>
      <c r="K32" s="17"/>
      <c r="L32" s="17"/>
      <c r="M32" s="17"/>
      <c r="N32" s="36">
        <f t="shared" si="18"/>
        <v>0</v>
      </c>
      <c r="O32" s="17"/>
      <c r="P32" s="25"/>
      <c r="Q32" s="36">
        <f t="shared" si="14"/>
        <v>0</v>
      </c>
      <c r="R32" s="22"/>
      <c r="S32" s="22"/>
      <c r="T32" s="22"/>
      <c r="U32" s="36">
        <f t="shared" si="15"/>
        <v>0</v>
      </c>
      <c r="V32" s="23" t="e">
        <f t="shared" si="19"/>
        <v>#DIV/0!</v>
      </c>
      <c r="W32" s="19"/>
      <c r="X32" s="19"/>
    </row>
    <row r="33" spans="1:24" ht="17.5" x14ac:dyDescent="0.25">
      <c r="A33" s="16">
        <v>15</v>
      </c>
      <c r="B33" s="16"/>
      <c r="C33" s="16" t="s">
        <v>27</v>
      </c>
      <c r="D33" s="26" t="s">
        <v>94</v>
      </c>
      <c r="E33" s="17"/>
      <c r="F33" s="17"/>
      <c r="G33" s="17" t="e">
        <f t="shared" si="16"/>
        <v>#DIV/0!</v>
      </c>
      <c r="H33" s="17"/>
      <c r="I33" s="17"/>
      <c r="J33" s="17">
        <f t="shared" si="17"/>
        <v>0</v>
      </c>
      <c r="K33" s="17"/>
      <c r="L33" s="17"/>
      <c r="M33" s="17"/>
      <c r="N33" s="36">
        <f t="shared" si="18"/>
        <v>0</v>
      </c>
      <c r="O33" s="17"/>
      <c r="P33" s="25"/>
      <c r="Q33" s="36">
        <f t="shared" si="14"/>
        <v>0</v>
      </c>
      <c r="R33" s="22"/>
      <c r="S33" s="22"/>
      <c r="T33" s="22"/>
      <c r="U33" s="36">
        <f t="shared" si="15"/>
        <v>0</v>
      </c>
      <c r="V33" s="23" t="e">
        <f t="shared" si="19"/>
        <v>#DIV/0!</v>
      </c>
      <c r="W33" s="19"/>
      <c r="X33" s="19"/>
    </row>
    <row r="34" spans="1:24" ht="17.5" x14ac:dyDescent="0.25">
      <c r="A34" s="16">
        <v>16</v>
      </c>
      <c r="B34" s="16"/>
      <c r="C34" s="16" t="s">
        <v>28</v>
      </c>
      <c r="D34" s="26" t="s">
        <v>95</v>
      </c>
      <c r="E34" s="17"/>
      <c r="F34" s="17"/>
      <c r="G34" s="17" t="e">
        <f t="shared" si="16"/>
        <v>#DIV/0!</v>
      </c>
      <c r="H34" s="17"/>
      <c r="I34" s="17"/>
      <c r="J34" s="17">
        <f t="shared" si="17"/>
        <v>0</v>
      </c>
      <c r="K34" s="17"/>
      <c r="L34" s="17"/>
      <c r="M34" s="17"/>
      <c r="N34" s="36">
        <f t="shared" si="18"/>
        <v>0</v>
      </c>
      <c r="O34" s="17"/>
      <c r="P34" s="25"/>
      <c r="Q34" s="36">
        <f t="shared" si="14"/>
        <v>0</v>
      </c>
      <c r="R34" s="22"/>
      <c r="S34" s="22"/>
      <c r="T34" s="22"/>
      <c r="U34" s="36">
        <f t="shared" si="15"/>
        <v>0</v>
      </c>
      <c r="V34" s="23" t="e">
        <f t="shared" si="19"/>
        <v>#DIV/0!</v>
      </c>
      <c r="W34" s="19"/>
      <c r="X34" s="19"/>
    </row>
    <row r="35" spans="1:24" ht="17.5" x14ac:dyDescent="0.25">
      <c r="A35" s="16">
        <v>17</v>
      </c>
      <c r="B35" s="16"/>
      <c r="C35" s="16" t="s">
        <v>29</v>
      </c>
      <c r="D35" s="26" t="s">
        <v>96</v>
      </c>
      <c r="E35" s="17"/>
      <c r="F35" s="17"/>
      <c r="G35" s="17" t="e">
        <f t="shared" si="16"/>
        <v>#DIV/0!</v>
      </c>
      <c r="H35" s="17"/>
      <c r="I35" s="17"/>
      <c r="J35" s="17">
        <f t="shared" si="17"/>
        <v>0</v>
      </c>
      <c r="K35" s="17"/>
      <c r="L35" s="17"/>
      <c r="M35" s="17"/>
      <c r="N35" s="36">
        <f t="shared" si="18"/>
        <v>0</v>
      </c>
      <c r="O35" s="17"/>
      <c r="P35" s="25"/>
      <c r="Q35" s="36">
        <f t="shared" si="14"/>
        <v>0</v>
      </c>
      <c r="R35" s="22"/>
      <c r="S35" s="22"/>
      <c r="T35" s="22"/>
      <c r="U35" s="36">
        <f t="shared" si="15"/>
        <v>0</v>
      </c>
      <c r="V35" s="23" t="e">
        <f t="shared" si="19"/>
        <v>#DIV/0!</v>
      </c>
      <c r="W35" s="19"/>
      <c r="X35" s="19"/>
    </row>
    <row r="36" spans="1:24" ht="17.5" x14ac:dyDescent="0.25">
      <c r="A36" s="16">
        <v>18</v>
      </c>
      <c r="B36" s="16"/>
      <c r="C36" s="16" t="s">
        <v>30</v>
      </c>
      <c r="D36" s="26" t="s">
        <v>97</v>
      </c>
      <c r="E36" s="17"/>
      <c r="F36" s="17"/>
      <c r="G36" s="17" t="e">
        <f t="shared" si="16"/>
        <v>#DIV/0!</v>
      </c>
      <c r="H36" s="17"/>
      <c r="I36" s="17"/>
      <c r="J36" s="17">
        <f t="shared" si="17"/>
        <v>0</v>
      </c>
      <c r="K36" s="17"/>
      <c r="L36" s="17"/>
      <c r="M36" s="17"/>
      <c r="N36" s="36">
        <f t="shared" si="18"/>
        <v>0</v>
      </c>
      <c r="O36" s="17"/>
      <c r="P36" s="25"/>
      <c r="Q36" s="36">
        <f t="shared" si="14"/>
        <v>0</v>
      </c>
      <c r="R36" s="22"/>
      <c r="S36" s="22"/>
      <c r="T36" s="22"/>
      <c r="U36" s="36">
        <f t="shared" si="15"/>
        <v>0</v>
      </c>
      <c r="V36" s="23" t="e">
        <f t="shared" si="19"/>
        <v>#DIV/0!</v>
      </c>
      <c r="W36" s="19"/>
      <c r="X36" s="19"/>
    </row>
    <row r="37" spans="1:24" ht="17.5" x14ac:dyDescent="0.25">
      <c r="A37" s="16">
        <v>19</v>
      </c>
      <c r="B37" s="16"/>
      <c r="C37" s="16" t="s">
        <v>31</v>
      </c>
      <c r="D37" s="26" t="s">
        <v>98</v>
      </c>
      <c r="E37" s="17"/>
      <c r="F37" s="17"/>
      <c r="G37" s="17" t="e">
        <f t="shared" si="16"/>
        <v>#DIV/0!</v>
      </c>
      <c r="H37" s="17"/>
      <c r="I37" s="17"/>
      <c r="J37" s="17">
        <f t="shared" si="17"/>
        <v>0</v>
      </c>
      <c r="K37" s="17"/>
      <c r="L37" s="17"/>
      <c r="M37" s="17"/>
      <c r="N37" s="36">
        <f t="shared" si="18"/>
        <v>0</v>
      </c>
      <c r="O37" s="17"/>
      <c r="P37" s="25"/>
      <c r="Q37" s="36">
        <f t="shared" si="14"/>
        <v>0</v>
      </c>
      <c r="R37" s="22"/>
      <c r="S37" s="22"/>
      <c r="T37" s="22"/>
      <c r="U37" s="36">
        <f t="shared" si="15"/>
        <v>0</v>
      </c>
      <c r="V37" s="23" t="e">
        <f t="shared" si="19"/>
        <v>#DIV/0!</v>
      </c>
      <c r="W37" s="19"/>
      <c r="X37" s="19"/>
    </row>
    <row r="38" spans="1:24" ht="17.5" x14ac:dyDescent="0.25">
      <c r="A38" s="16">
        <v>20</v>
      </c>
      <c r="B38" s="16"/>
      <c r="C38" s="16" t="s">
        <v>32</v>
      </c>
      <c r="D38" s="26" t="s">
        <v>99</v>
      </c>
      <c r="E38" s="17"/>
      <c r="F38" s="17"/>
      <c r="G38" s="17" t="e">
        <f t="shared" si="16"/>
        <v>#DIV/0!</v>
      </c>
      <c r="H38" s="17"/>
      <c r="I38" s="17"/>
      <c r="J38" s="17">
        <f t="shared" si="17"/>
        <v>0</v>
      </c>
      <c r="K38" s="17"/>
      <c r="L38" s="17"/>
      <c r="M38" s="17"/>
      <c r="N38" s="36">
        <f t="shared" si="18"/>
        <v>0</v>
      </c>
      <c r="O38" s="17"/>
      <c r="P38" s="25"/>
      <c r="Q38" s="36">
        <f t="shared" si="14"/>
        <v>0</v>
      </c>
      <c r="R38" s="22"/>
      <c r="S38" s="22"/>
      <c r="T38" s="22"/>
      <c r="U38" s="36">
        <f t="shared" si="15"/>
        <v>0</v>
      </c>
      <c r="V38" s="23" t="e">
        <f t="shared" si="19"/>
        <v>#DIV/0!</v>
      </c>
      <c r="W38" s="19"/>
      <c r="X38" s="19"/>
    </row>
    <row r="39" spans="1:24" ht="17.5" x14ac:dyDescent="0.25">
      <c r="A39" s="16">
        <v>21</v>
      </c>
      <c r="B39" s="16"/>
      <c r="C39" s="16" t="s">
        <v>33</v>
      </c>
      <c r="D39" s="26" t="s">
        <v>100</v>
      </c>
      <c r="E39" s="17"/>
      <c r="F39" s="17"/>
      <c r="G39" s="17" t="e">
        <f t="shared" si="16"/>
        <v>#DIV/0!</v>
      </c>
      <c r="H39" s="17"/>
      <c r="I39" s="17"/>
      <c r="J39" s="17">
        <f t="shared" si="17"/>
        <v>0</v>
      </c>
      <c r="K39" s="17"/>
      <c r="L39" s="17"/>
      <c r="M39" s="17"/>
      <c r="N39" s="36">
        <f t="shared" si="18"/>
        <v>0</v>
      </c>
      <c r="O39" s="17"/>
      <c r="P39" s="25"/>
      <c r="Q39" s="36">
        <f t="shared" si="14"/>
        <v>0</v>
      </c>
      <c r="R39" s="22"/>
      <c r="S39" s="22"/>
      <c r="T39" s="22"/>
      <c r="U39" s="36">
        <f t="shared" si="15"/>
        <v>0</v>
      </c>
      <c r="V39" s="23" t="e">
        <f t="shared" si="19"/>
        <v>#DIV/0!</v>
      </c>
      <c r="W39" s="19"/>
      <c r="X39" s="19"/>
    </row>
    <row r="40" spans="1:24" ht="17.5" x14ac:dyDescent="0.25">
      <c r="A40" s="16">
        <v>22</v>
      </c>
      <c r="B40" s="16"/>
      <c r="C40" s="16" t="s">
        <v>34</v>
      </c>
      <c r="D40" s="26" t="s">
        <v>101</v>
      </c>
      <c r="E40" s="17"/>
      <c r="F40" s="17"/>
      <c r="G40" s="17" t="e">
        <f t="shared" si="16"/>
        <v>#DIV/0!</v>
      </c>
      <c r="H40" s="17"/>
      <c r="I40" s="17"/>
      <c r="J40" s="17">
        <f t="shared" si="17"/>
        <v>0</v>
      </c>
      <c r="K40" s="17"/>
      <c r="L40" s="17"/>
      <c r="M40" s="17"/>
      <c r="N40" s="36">
        <f t="shared" si="18"/>
        <v>0</v>
      </c>
      <c r="O40" s="17"/>
      <c r="P40" s="25"/>
      <c r="Q40" s="36">
        <f t="shared" si="14"/>
        <v>0</v>
      </c>
      <c r="R40" s="22"/>
      <c r="S40" s="22"/>
      <c r="T40" s="22"/>
      <c r="U40" s="36">
        <f t="shared" si="15"/>
        <v>0</v>
      </c>
      <c r="V40" s="23" t="e">
        <f t="shared" si="19"/>
        <v>#DIV/0!</v>
      </c>
      <c r="W40" s="19"/>
      <c r="X40" s="19"/>
    </row>
    <row r="41" spans="1:24" ht="17.5" x14ac:dyDescent="0.25">
      <c r="A41" s="16">
        <v>23</v>
      </c>
      <c r="B41" s="16"/>
      <c r="C41" s="16" t="s">
        <v>102</v>
      </c>
      <c r="D41" s="26" t="s">
        <v>103</v>
      </c>
      <c r="E41" s="17"/>
      <c r="F41" s="17"/>
      <c r="G41" s="17" t="e">
        <f t="shared" si="16"/>
        <v>#DIV/0!</v>
      </c>
      <c r="H41" s="17"/>
      <c r="I41" s="17"/>
      <c r="J41" s="17">
        <f>I41-S41</f>
        <v>0</v>
      </c>
      <c r="K41" s="17"/>
      <c r="L41" s="17"/>
      <c r="M41" s="17"/>
      <c r="N41" s="36">
        <f>E41-F41-H41-I41-K41-L41+M41</f>
        <v>0</v>
      </c>
      <c r="O41" s="17"/>
      <c r="P41" s="25"/>
      <c r="Q41" s="36">
        <f t="shared" si="14"/>
        <v>0</v>
      </c>
      <c r="R41" s="22"/>
      <c r="S41" s="22"/>
      <c r="T41" s="22"/>
      <c r="U41" s="36">
        <f t="shared" si="15"/>
        <v>0</v>
      </c>
      <c r="V41" s="23" t="e">
        <f t="shared" si="19"/>
        <v>#DIV/0!</v>
      </c>
      <c r="W41" s="19"/>
      <c r="X41" s="19"/>
    </row>
    <row r="42" spans="1:24" ht="17.5" x14ac:dyDescent="0.25">
      <c r="A42" s="32" t="s">
        <v>13</v>
      </c>
      <c r="B42" s="32"/>
      <c r="C42" s="32"/>
      <c r="D42" s="32"/>
      <c r="E42" s="33">
        <f t="shared" ref="E42:I42" si="20">SUM(E19:E33)</f>
        <v>0</v>
      </c>
      <c r="F42" s="33">
        <f t="shared" si="20"/>
        <v>0</v>
      </c>
      <c r="G42" s="33"/>
      <c r="H42" s="33">
        <f t="shared" si="20"/>
        <v>0</v>
      </c>
      <c r="I42" s="33">
        <f t="shared" si="20"/>
        <v>0</v>
      </c>
      <c r="J42" s="34">
        <f>I42-S42</f>
        <v>0</v>
      </c>
      <c r="K42" s="33">
        <f t="shared" ref="K42:X42" si="21">SUM(K19:K33)</f>
        <v>0</v>
      </c>
      <c r="L42" s="33"/>
      <c r="M42" s="33"/>
      <c r="N42" s="33">
        <f t="shared" si="21"/>
        <v>0</v>
      </c>
      <c r="O42" s="33">
        <f t="shared" si="21"/>
        <v>0</v>
      </c>
      <c r="P42" s="33">
        <f t="shared" si="21"/>
        <v>0</v>
      </c>
      <c r="Q42" s="33">
        <f t="shared" si="21"/>
        <v>0</v>
      </c>
      <c r="R42" s="33">
        <f t="shared" si="21"/>
        <v>0</v>
      </c>
      <c r="S42" s="33">
        <f t="shared" si="21"/>
        <v>0</v>
      </c>
      <c r="T42" s="33">
        <f t="shared" si="21"/>
        <v>0</v>
      </c>
      <c r="U42" s="33">
        <f t="shared" si="21"/>
        <v>0</v>
      </c>
      <c r="V42" s="33"/>
      <c r="W42" s="33">
        <f t="shared" si="21"/>
        <v>0</v>
      </c>
      <c r="X42" s="33">
        <f t="shared" si="21"/>
        <v>0</v>
      </c>
    </row>
  </sheetData>
  <phoneticPr fontId="13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9F23-4836-491F-B410-FFAE2108AD70}">
  <dimension ref="A1:T42"/>
  <sheetViews>
    <sheetView zoomScale="80" zoomScaleNormal="80" workbookViewId="0">
      <selection activeCell="I2" sqref="I2:I41"/>
    </sheetView>
  </sheetViews>
  <sheetFormatPr defaultColWidth="9.08203125" defaultRowHeight="15" x14ac:dyDescent="0.25"/>
  <cols>
    <col min="2" max="2" width="13.08203125" customWidth="1"/>
    <col min="3" max="3" width="35.83203125" customWidth="1"/>
    <col min="4" max="20" width="20.58203125" customWidth="1"/>
  </cols>
  <sheetData>
    <row r="1" spans="1:20" ht="33" x14ac:dyDescent="0.25">
      <c r="A1" s="1" t="s">
        <v>0</v>
      </c>
      <c r="B1" s="1" t="s">
        <v>1</v>
      </c>
      <c r="C1" s="1" t="s">
        <v>2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9" t="s">
        <v>250</v>
      </c>
      <c r="J1" s="2" t="s">
        <v>139</v>
      </c>
      <c r="K1" s="9" t="s">
        <v>140</v>
      </c>
      <c r="L1" s="9" t="s">
        <v>141</v>
      </c>
      <c r="M1" s="10" t="s">
        <v>142</v>
      </c>
      <c r="N1" s="9" t="s">
        <v>44</v>
      </c>
      <c r="O1" s="11" t="s">
        <v>143</v>
      </c>
      <c r="P1" s="9" t="s">
        <v>46</v>
      </c>
      <c r="Q1" s="9" t="s">
        <v>47</v>
      </c>
      <c r="R1" s="9" t="s">
        <v>48</v>
      </c>
      <c r="S1" s="9" t="s">
        <v>164</v>
      </c>
      <c r="T1" s="9" t="s">
        <v>248</v>
      </c>
    </row>
    <row r="2" spans="1:20" x14ac:dyDescent="0.25">
      <c r="A2" s="3"/>
      <c r="B2" s="3" t="s">
        <v>17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5">
        <v>1</v>
      </c>
      <c r="B3" s="37" t="s">
        <v>54</v>
      </c>
      <c r="C3" s="38" t="s">
        <v>52</v>
      </c>
      <c r="D3" s="6"/>
      <c r="E3" s="6"/>
      <c r="F3" s="6"/>
      <c r="G3" s="6">
        <f>D3+E3+F3-I3</f>
        <v>-11670</v>
      </c>
      <c r="H3" s="6">
        <v>154681.4</v>
      </c>
      <c r="I3" s="6">
        <v>11670</v>
      </c>
      <c r="J3" s="6">
        <f>IF(H3+Q3-G3&lt;0,0,H3+Q3-G3)</f>
        <v>166351.4</v>
      </c>
      <c r="K3" s="6">
        <f>IF(G3-H3-Q3&lt;0,0,G3-H3-Q3)</f>
        <v>0</v>
      </c>
      <c r="L3" s="6">
        <f>IF(G3&lt;H3,G3*0.03*S3,IF(G3&lt;(Q3+H3),H3*0.03*S3+(G3-H3)*0.02*T3,H3*0.03*S3+Q3*0.02*T3))</f>
        <v>0</v>
      </c>
      <c r="M3" s="6"/>
      <c r="N3" s="6"/>
      <c r="O3" s="6"/>
      <c r="P3" s="6">
        <f>N3</f>
        <v>0</v>
      </c>
      <c r="Q3" s="6"/>
      <c r="R3" s="6">
        <f>IF(G3-H3-Q3&lt;0,0,G3-H3-Q3)</f>
        <v>0</v>
      </c>
      <c r="S3" s="6"/>
      <c r="T3" s="6"/>
    </row>
    <row r="4" spans="1:20" x14ac:dyDescent="0.25">
      <c r="A4" s="5">
        <v>2</v>
      </c>
      <c r="B4" s="37" t="s">
        <v>55</v>
      </c>
      <c r="C4" s="38" t="s">
        <v>53</v>
      </c>
      <c r="D4" s="6"/>
      <c r="E4" s="6"/>
      <c r="F4" s="6"/>
      <c r="G4" s="6">
        <f t="shared" ref="G4" si="0">D4+E4+F4-I4</f>
        <v>0</v>
      </c>
      <c r="H4" s="6">
        <v>357596.04</v>
      </c>
      <c r="I4" s="6">
        <v>0</v>
      </c>
      <c r="J4" s="6">
        <f>IF(H4+Q4-G4&lt;0,0,H4+Q4-G4)</f>
        <v>357596.04</v>
      </c>
      <c r="K4" s="6">
        <f>IF(G4-H4-Q4&lt;0,0,G4-H4-Q4)</f>
        <v>0</v>
      </c>
      <c r="L4" s="6">
        <f>IF(G4&lt;H4,G4*0.03*S4,IF(G4&lt;(Q4+H4),H4*0.03*S4+(G4-H4)*0.02*T4,H4*0.03*S4+Q4*0.02*T4))</f>
        <v>0</v>
      </c>
      <c r="M4" s="6"/>
      <c r="N4" s="6"/>
      <c r="O4" s="6"/>
      <c r="P4" s="6">
        <f>N4</f>
        <v>0</v>
      </c>
      <c r="Q4" s="6"/>
      <c r="R4" s="6">
        <f>IF(G4-H4-Q4&lt;0,0,G4-H4-Q4)</f>
        <v>0</v>
      </c>
      <c r="S4" s="6"/>
      <c r="T4" s="6"/>
    </row>
    <row r="5" spans="1:20" x14ac:dyDescent="0.25">
      <c r="A5" s="5" t="s">
        <v>13</v>
      </c>
      <c r="B5" s="5"/>
      <c r="C5" s="5"/>
      <c r="D5" s="6">
        <f t="shared" ref="D5:G5" si="1">SUM(D3:D4)</f>
        <v>0</v>
      </c>
      <c r="E5" s="6">
        <f t="shared" si="1"/>
        <v>0</v>
      </c>
      <c r="F5" s="6">
        <f t="shared" si="1"/>
        <v>0</v>
      </c>
      <c r="G5" s="6">
        <f t="shared" si="1"/>
        <v>-11670</v>
      </c>
      <c r="H5" s="6"/>
      <c r="I5" s="6">
        <v>11670</v>
      </c>
      <c r="J5" s="6">
        <f t="shared" ref="J5" si="2">SUM(J3:J4)</f>
        <v>523947.43999999994</v>
      </c>
      <c r="K5" s="6">
        <f t="shared" ref="K5:L5" si="3">SUM(K3:K4)</f>
        <v>0</v>
      </c>
      <c r="L5" s="6">
        <f t="shared" si="3"/>
        <v>0</v>
      </c>
      <c r="M5" s="6">
        <f t="shared" ref="M5:N5" si="4">SUM(M3:M4)</f>
        <v>0</v>
      </c>
      <c r="N5" s="6">
        <f t="shared" si="4"/>
        <v>0</v>
      </c>
      <c r="O5" s="6"/>
      <c r="P5" s="6">
        <f>SUM(P3:P4)</f>
        <v>0</v>
      </c>
      <c r="Q5" s="6"/>
      <c r="R5" s="6">
        <f t="shared" ref="R5" si="5">IF(G5-H5-Q5&lt;0,0,G5-H5+Q5)</f>
        <v>0</v>
      </c>
      <c r="S5" s="6"/>
      <c r="T5" s="6"/>
    </row>
    <row r="6" spans="1:20" x14ac:dyDescent="0.25">
      <c r="A6" s="3"/>
      <c r="B6" s="3" t="s">
        <v>18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>
        <v>1</v>
      </c>
      <c r="B7" s="37" t="s">
        <v>56</v>
      </c>
      <c r="C7" s="38" t="s">
        <v>57</v>
      </c>
      <c r="D7" s="6"/>
      <c r="E7" s="6"/>
      <c r="F7" s="6"/>
      <c r="G7" s="6">
        <f>D7+E7+F7-I7</f>
        <v>-185611.13000000035</v>
      </c>
      <c r="H7" s="6">
        <v>3000000</v>
      </c>
      <c r="I7" s="6">
        <v>185611.13000000035</v>
      </c>
      <c r="J7" s="6">
        <f>IF(H7+Q7-G7&lt;0,0,H7+Q7-G7)</f>
        <v>3185611.1300000004</v>
      </c>
      <c r="K7" s="6">
        <f>IF(G7-H7-Q7&lt;0,0,G7-H7-Q7)</f>
        <v>0</v>
      </c>
      <c r="L7" s="6">
        <f>IF(G7&lt;H7,G7*0.03*S7,IF(G7&lt;(Q7+H7),H7*0.03*S7+(G7-H7)*0.02*T7,H7*0.03*S7+Q7*0.02*T7))</f>
        <v>-16705.00170000003</v>
      </c>
      <c r="M7" s="6"/>
      <c r="N7" s="6"/>
      <c r="O7" s="6"/>
      <c r="P7" s="6">
        <f>N7</f>
        <v>0</v>
      </c>
      <c r="Q7" s="6"/>
      <c r="R7" s="6">
        <f>IF(G7-H7-Q7&lt;0,0,G7-H7-Q7)</f>
        <v>0</v>
      </c>
      <c r="S7" s="6">
        <v>3</v>
      </c>
      <c r="T7" s="6"/>
    </row>
    <row r="8" spans="1:20" x14ac:dyDescent="0.25">
      <c r="A8" s="5">
        <v>2</v>
      </c>
      <c r="B8" s="37" t="s">
        <v>58</v>
      </c>
      <c r="C8" s="38" t="s">
        <v>59</v>
      </c>
      <c r="D8" s="6"/>
      <c r="E8" s="6"/>
      <c r="F8" s="6"/>
      <c r="G8" s="6">
        <f t="shared" ref="G8:G10" si="6">D8+E8+F8-I8</f>
        <v>-24798.818158840295</v>
      </c>
      <c r="H8" s="6">
        <v>3075430.5</v>
      </c>
      <c r="I8" s="6">
        <v>24798.818158840295</v>
      </c>
      <c r="J8" s="6">
        <f t="shared" ref="J8:J10" si="7">IF(H8+Q8-G8&lt;0,0,H8+Q8-G8)</f>
        <v>3100229.3181588403</v>
      </c>
      <c r="K8" s="6">
        <f t="shared" ref="K8:K10" si="8">IF(G8-H8-Q8&lt;0,0,G8-H8-Q8)</f>
        <v>0</v>
      </c>
      <c r="L8" s="6">
        <f t="shared" ref="L8:L10" si="9">IF(G8&lt;H8,G8*0.03*S8,IF(G8&lt;(Q8+H8),H8*0.03*S8+(G8-H8)*0.02*T8,H8*0.03*S8+Q8*0.02*T8))</f>
        <v>0</v>
      </c>
      <c r="M8" s="6"/>
      <c r="N8" s="6"/>
      <c r="O8" s="6"/>
      <c r="P8" s="6">
        <f>N8</f>
        <v>0</v>
      </c>
      <c r="Q8" s="6"/>
      <c r="R8" s="6">
        <f t="shared" ref="R8:R10" si="10">IF(G8-H8-Q8&lt;0,0,G8-H8-Q8)</f>
        <v>0</v>
      </c>
      <c r="S8" s="6"/>
      <c r="T8" s="6"/>
    </row>
    <row r="9" spans="1:20" x14ac:dyDescent="0.25">
      <c r="A9" s="5">
        <v>3</v>
      </c>
      <c r="B9" s="37" t="s">
        <v>60</v>
      </c>
      <c r="C9" s="38" t="s">
        <v>61</v>
      </c>
      <c r="D9" s="6"/>
      <c r="E9" s="6"/>
      <c r="F9" s="6"/>
      <c r="G9" s="6">
        <f t="shared" si="6"/>
        <v>-831035.89618967427</v>
      </c>
      <c r="H9" s="6">
        <v>4429775.8899999997</v>
      </c>
      <c r="I9" s="6">
        <v>831035.89618967427</v>
      </c>
      <c r="J9" s="6">
        <f t="shared" si="7"/>
        <v>5260811.7861896735</v>
      </c>
      <c r="K9" s="6">
        <f t="shared" si="8"/>
        <v>0</v>
      </c>
      <c r="L9" s="6">
        <f t="shared" si="9"/>
        <v>-124655.38442845114</v>
      </c>
      <c r="M9" s="6"/>
      <c r="N9" s="6"/>
      <c r="O9" s="6"/>
      <c r="P9" s="6">
        <f>N9</f>
        <v>0</v>
      </c>
      <c r="Q9" s="6"/>
      <c r="R9" s="6">
        <f t="shared" si="10"/>
        <v>0</v>
      </c>
      <c r="S9" s="6">
        <v>5</v>
      </c>
      <c r="T9" s="6"/>
    </row>
    <row r="10" spans="1:20" x14ac:dyDescent="0.25">
      <c r="A10" s="5">
        <v>4</v>
      </c>
      <c r="B10" s="37" t="s">
        <v>62</v>
      </c>
      <c r="C10" s="38" t="s">
        <v>63</v>
      </c>
      <c r="D10" s="6"/>
      <c r="E10" s="6"/>
      <c r="F10" s="6"/>
      <c r="G10" s="6">
        <f t="shared" si="6"/>
        <v>0</v>
      </c>
      <c r="H10" s="6">
        <v>1013358.62</v>
      </c>
      <c r="I10" s="6">
        <v>0</v>
      </c>
      <c r="J10" s="6">
        <f t="shared" si="7"/>
        <v>1013358.62</v>
      </c>
      <c r="K10" s="6">
        <f t="shared" si="8"/>
        <v>0</v>
      </c>
      <c r="L10" s="6">
        <f t="shared" si="9"/>
        <v>0</v>
      </c>
      <c r="M10" s="6"/>
      <c r="N10" s="6"/>
      <c r="O10" s="6"/>
      <c r="P10" s="6">
        <f>N10</f>
        <v>0</v>
      </c>
      <c r="Q10" s="6"/>
      <c r="R10" s="6">
        <f t="shared" si="10"/>
        <v>0</v>
      </c>
      <c r="S10" s="6"/>
      <c r="T10" s="6"/>
    </row>
    <row r="11" spans="1:20" x14ac:dyDescent="0.25">
      <c r="A11" s="5" t="s">
        <v>13</v>
      </c>
      <c r="B11" s="5"/>
      <c r="C11" s="5"/>
      <c r="D11" s="6">
        <f t="shared" ref="D11:F11" si="11">SUM(D7:D10)</f>
        <v>0</v>
      </c>
      <c r="E11" s="6">
        <f t="shared" si="11"/>
        <v>0</v>
      </c>
      <c r="F11" s="6">
        <f t="shared" si="11"/>
        <v>0</v>
      </c>
      <c r="G11" s="6">
        <f t="shared" ref="G11" si="12">SUM(G7:G10)</f>
        <v>-1041445.8443485149</v>
      </c>
      <c r="H11" s="6"/>
      <c r="I11" s="6">
        <v>1041445.8443485149</v>
      </c>
      <c r="J11" s="6">
        <f t="shared" ref="J11" si="13">SUM(J7:J10)</f>
        <v>12560010.854348512</v>
      </c>
      <c r="K11" s="6">
        <f t="shared" ref="K11:L11" si="14">SUM(K7:K10)</f>
        <v>0</v>
      </c>
      <c r="L11" s="6">
        <f t="shared" si="14"/>
        <v>-141360.38612845118</v>
      </c>
      <c r="M11" s="6">
        <f t="shared" ref="M11" si="15">SUM(M7:M10)</f>
        <v>0</v>
      </c>
      <c r="N11" s="6"/>
      <c r="O11" s="6"/>
      <c r="P11" s="6">
        <f>SUM(P7:P10)</f>
        <v>0</v>
      </c>
      <c r="Q11" s="6"/>
      <c r="R11" s="6">
        <f t="shared" ref="R11:R42" si="16">IF(G11-H11-Q11&lt;0,0,G11-H11+Q11)</f>
        <v>0</v>
      </c>
      <c r="S11" s="6"/>
      <c r="T11" s="6"/>
    </row>
    <row r="12" spans="1:20" x14ac:dyDescent="0.25">
      <c r="A12" s="3"/>
      <c r="B12" s="3" t="s">
        <v>19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1</v>
      </c>
      <c r="B13" s="37" t="s">
        <v>64</v>
      </c>
      <c r="C13" s="38" t="s">
        <v>65</v>
      </c>
      <c r="D13" s="6"/>
      <c r="E13" s="6"/>
      <c r="F13" s="6"/>
      <c r="G13" s="6">
        <f>D13+E13+F13-I13</f>
        <v>-12085.382500000298</v>
      </c>
      <c r="H13" s="6">
        <v>30000000</v>
      </c>
      <c r="I13" s="6">
        <v>12085.382500000298</v>
      </c>
      <c r="J13" s="6">
        <f>IF(H13+Q13-G13&lt;0,0,H13+Q13-G13)</f>
        <v>30012085.3825</v>
      </c>
      <c r="K13" s="6">
        <f>IF(G13-H13-Q13&lt;0,0,G13-H13-Q13)</f>
        <v>0</v>
      </c>
      <c r="L13" s="6">
        <f>IF(G13&lt;H13,G13*0.03*S13,IF(G13&lt;(Q13+H13),H13*0.03*S13+(G13-H13)*0.02*T13,H13*0.03*S13+Q13*0.02*T13))</f>
        <v>0</v>
      </c>
      <c r="M13" s="6"/>
      <c r="N13" s="6"/>
      <c r="O13" s="6"/>
      <c r="P13" s="6">
        <f>N13</f>
        <v>0</v>
      </c>
      <c r="Q13" s="6"/>
      <c r="R13" s="6">
        <f t="shared" ref="R13:R16" si="17">IF(G13-H13-Q13&lt;0,0,G13-H13-Q13)</f>
        <v>0</v>
      </c>
      <c r="S13" s="6"/>
      <c r="T13" s="6"/>
    </row>
    <row r="14" spans="1:20" x14ac:dyDescent="0.25">
      <c r="A14" s="5">
        <v>2</v>
      </c>
      <c r="B14" s="37" t="s">
        <v>66</v>
      </c>
      <c r="C14" s="38" t="s">
        <v>67</v>
      </c>
      <c r="D14" s="6"/>
      <c r="E14" s="6"/>
      <c r="F14" s="6"/>
      <c r="G14" s="6">
        <f t="shared" ref="G14:G16" si="18">D14+E14+F14-I14</f>
        <v>-38350.017500000075</v>
      </c>
      <c r="H14" s="6">
        <v>4114426</v>
      </c>
      <c r="I14" s="6">
        <v>38350.017500000075</v>
      </c>
      <c r="J14" s="6">
        <f t="shared" ref="J14:J16" si="19">IF(H14+Q14-G14&lt;0,0,H14+Q14-G14)</f>
        <v>4344476.0175000001</v>
      </c>
      <c r="K14" s="6">
        <f t="shared" ref="K14:K16" si="20">IF(G14-H14-Q14&lt;0,0,G14-H14-Q14)</f>
        <v>0</v>
      </c>
      <c r="L14" s="6">
        <f t="shared" ref="L14:L16" si="21">IF(G14&lt;H14,G14*0.03*S14,IF(G14&lt;(Q14+H14),H14*0.03*S14+(G14-H14)*0.02*T14,H14*0.03*S14+Q14*0.02*T14))</f>
        <v>0</v>
      </c>
      <c r="M14" s="6"/>
      <c r="N14" s="6"/>
      <c r="O14" s="6"/>
      <c r="P14" s="6">
        <f>N14</f>
        <v>0</v>
      </c>
      <c r="Q14" s="6">
        <v>191700</v>
      </c>
      <c r="R14" s="6">
        <f t="shared" si="17"/>
        <v>0</v>
      </c>
      <c r="S14" s="6"/>
      <c r="T14" s="6">
        <v>5</v>
      </c>
    </row>
    <row r="15" spans="1:20" x14ac:dyDescent="0.25">
      <c r="A15" s="5">
        <v>3</v>
      </c>
      <c r="B15" s="37" t="s">
        <v>68</v>
      </c>
      <c r="C15" s="38" t="s">
        <v>69</v>
      </c>
      <c r="D15" s="6"/>
      <c r="E15" s="6"/>
      <c r="F15" s="6"/>
      <c r="G15" s="6">
        <f t="shared" si="18"/>
        <v>-9.3132257461547852E-10</v>
      </c>
      <c r="H15" s="6">
        <v>10751829.15</v>
      </c>
      <c r="I15" s="6">
        <v>9.3132257461547852E-10</v>
      </c>
      <c r="J15" s="6">
        <f t="shared" si="19"/>
        <v>10751829.150000002</v>
      </c>
      <c r="K15" s="6">
        <f t="shared" si="20"/>
        <v>0</v>
      </c>
      <c r="L15" s="6">
        <f t="shared" si="21"/>
        <v>0</v>
      </c>
      <c r="M15" s="6"/>
      <c r="N15" s="6"/>
      <c r="O15" s="6"/>
      <c r="P15" s="6">
        <f>N15</f>
        <v>0</v>
      </c>
      <c r="Q15" s="6"/>
      <c r="R15" s="6">
        <f t="shared" si="17"/>
        <v>0</v>
      </c>
      <c r="S15" s="6"/>
      <c r="T15" s="6"/>
    </row>
    <row r="16" spans="1:20" x14ac:dyDescent="0.25">
      <c r="A16" s="5">
        <v>4</v>
      </c>
      <c r="B16" s="37" t="s">
        <v>70</v>
      </c>
      <c r="C16" s="38" t="s">
        <v>71</v>
      </c>
      <c r="D16" s="6"/>
      <c r="E16" s="6"/>
      <c r="F16" s="6"/>
      <c r="G16" s="6">
        <f t="shared" si="18"/>
        <v>0</v>
      </c>
      <c r="H16" s="6">
        <v>14775602.560000001</v>
      </c>
      <c r="I16" s="6">
        <v>0</v>
      </c>
      <c r="J16" s="6">
        <f t="shared" si="19"/>
        <v>14775602.560000001</v>
      </c>
      <c r="K16" s="6">
        <f t="shared" si="20"/>
        <v>0</v>
      </c>
      <c r="L16" s="6">
        <f t="shared" si="21"/>
        <v>0</v>
      </c>
      <c r="M16" s="6"/>
      <c r="N16" s="6"/>
      <c r="O16" s="6"/>
      <c r="P16" s="6">
        <f>N16</f>
        <v>0</v>
      </c>
      <c r="Q16" s="6"/>
      <c r="R16" s="6">
        <f t="shared" si="17"/>
        <v>0</v>
      </c>
      <c r="S16" s="6"/>
      <c r="T16" s="6"/>
    </row>
    <row r="17" spans="1:20" x14ac:dyDescent="0.25">
      <c r="A17" s="5" t="s">
        <v>13</v>
      </c>
      <c r="B17" s="5"/>
      <c r="C17" s="5"/>
      <c r="D17" s="6">
        <f t="shared" ref="D17:F17" si="22">SUM(D13:D16)</f>
        <v>0</v>
      </c>
      <c r="E17" s="6">
        <f t="shared" si="22"/>
        <v>0</v>
      </c>
      <c r="F17" s="6">
        <f t="shared" si="22"/>
        <v>0</v>
      </c>
      <c r="G17" s="6">
        <f t="shared" ref="G17" si="23">SUM(G13:G16)</f>
        <v>-50435.400000001304</v>
      </c>
      <c r="H17" s="6"/>
      <c r="I17" s="6">
        <v>50435.400000001304</v>
      </c>
      <c r="J17" s="6">
        <f t="shared" ref="J17" si="24">SUM(J13:J16)</f>
        <v>59883993.109999999</v>
      </c>
      <c r="K17" s="6">
        <f t="shared" ref="K17:L17" si="25">SUM(K13:K16)</f>
        <v>0</v>
      </c>
      <c r="L17" s="6">
        <f t="shared" si="25"/>
        <v>0</v>
      </c>
      <c r="M17" s="6">
        <f t="shared" ref="M17:N17" si="26">SUM(M13:M16)</f>
        <v>0</v>
      </c>
      <c r="N17" s="6">
        <f t="shared" si="26"/>
        <v>0</v>
      </c>
      <c r="O17" s="6"/>
      <c r="P17" s="6">
        <f>SUM(P13:P16)</f>
        <v>0</v>
      </c>
      <c r="Q17" s="6"/>
      <c r="R17" s="6">
        <f t="shared" si="16"/>
        <v>0</v>
      </c>
      <c r="S17" s="6"/>
      <c r="T17" s="6"/>
    </row>
    <row r="18" spans="1:20" x14ac:dyDescent="0.25">
      <c r="A18" s="3"/>
      <c r="B18" s="3" t="s">
        <v>20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</v>
      </c>
      <c r="B19" s="37" t="s">
        <v>108</v>
      </c>
      <c r="C19" s="38" t="s">
        <v>109</v>
      </c>
      <c r="D19" s="6"/>
      <c r="E19" s="6"/>
      <c r="F19" s="6"/>
      <c r="G19" s="6">
        <f>D19+E19+F19-I19</f>
        <v>-586100.41999999993</v>
      </c>
      <c r="H19" s="6">
        <v>2962517.9499999997</v>
      </c>
      <c r="I19" s="6">
        <v>586100.41999999993</v>
      </c>
      <c r="J19" s="6">
        <f>IF(H19+Q19-G19&lt;0,0,H19+Q19-G19)</f>
        <v>3548618.3699999996</v>
      </c>
      <c r="K19" s="6">
        <f>IF(G19-H19-Q19&lt;0,0,G19-H19-Q19)</f>
        <v>0</v>
      </c>
      <c r="L19" s="6">
        <f>IF(G19&lt;H19,G19*0.03*S19,IF(G19&lt;(Q19+H19),H19*0.03*S19+(G19-H19)*0.02*T19,H19*0.03*S19+Q19*0.02*T19))</f>
        <v>0</v>
      </c>
      <c r="M19" s="6"/>
      <c r="N19" s="6"/>
      <c r="O19" s="6"/>
      <c r="P19" s="6">
        <f t="shared" ref="P19:P41" si="27">N19</f>
        <v>0</v>
      </c>
      <c r="Q19" s="6"/>
      <c r="R19" s="6">
        <f t="shared" ref="R19:R41" si="28">IF(G19-H19-Q19&lt;0,0,G19-H19-Q19)</f>
        <v>0</v>
      </c>
      <c r="S19" s="6"/>
      <c r="T19" s="6"/>
    </row>
    <row r="20" spans="1:20" x14ac:dyDescent="0.25">
      <c r="A20" s="5">
        <v>2</v>
      </c>
      <c r="B20" s="37" t="s">
        <v>74</v>
      </c>
      <c r="C20" s="38" t="s">
        <v>110</v>
      </c>
      <c r="D20" s="6"/>
      <c r="E20" s="6"/>
      <c r="F20" s="6"/>
      <c r="G20" s="6">
        <f t="shared" ref="G20:G41" si="29">D20+E20+F20-I20</f>
        <v>-53481.06</v>
      </c>
      <c r="H20" s="6">
        <v>4355965.16</v>
      </c>
      <c r="I20" s="6">
        <v>53481.06</v>
      </c>
      <c r="J20" s="6">
        <f t="shared" ref="J20:J41" si="30">IF(H20+Q20-G20&lt;0,0,H20+Q20-G20)</f>
        <v>4409446.22</v>
      </c>
      <c r="K20" s="6">
        <f t="shared" ref="K20:K41" si="31">IF(G20-H20-Q20&lt;0,0,G20-H20-Q20)</f>
        <v>0</v>
      </c>
      <c r="L20" s="6">
        <f t="shared" ref="L20:L41" si="32">IF(G20&lt;H20,G20*0.03*S20,IF(G20&lt;(Q20+H20),H20*0.03*S20+(G20-H20)*0.02*T20,H20*0.03*S20+Q20*0.02*T20))</f>
        <v>0</v>
      </c>
      <c r="M20" s="6"/>
      <c r="N20" s="6"/>
      <c r="O20" s="6"/>
      <c r="P20" s="6">
        <f t="shared" si="27"/>
        <v>0</v>
      </c>
      <c r="Q20" s="6"/>
      <c r="R20" s="6">
        <f t="shared" si="28"/>
        <v>0</v>
      </c>
      <c r="S20" s="6"/>
      <c r="T20" s="6"/>
    </row>
    <row r="21" spans="1:20" x14ac:dyDescent="0.25">
      <c r="A21" s="5">
        <v>3</v>
      </c>
      <c r="B21" s="37" t="s">
        <v>76</v>
      </c>
      <c r="C21" s="38" t="s">
        <v>111</v>
      </c>
      <c r="D21" s="6"/>
      <c r="E21" s="6"/>
      <c r="F21" s="6"/>
      <c r="G21" s="6">
        <f t="shared" si="29"/>
        <v>-81969.585404294077</v>
      </c>
      <c r="H21" s="6">
        <v>3000000</v>
      </c>
      <c r="I21" s="6">
        <v>81969.585404294077</v>
      </c>
      <c r="J21" s="6">
        <f t="shared" si="30"/>
        <v>3081969.5854042941</v>
      </c>
      <c r="K21" s="6">
        <f t="shared" si="31"/>
        <v>0</v>
      </c>
      <c r="L21" s="6">
        <f t="shared" si="32"/>
        <v>0</v>
      </c>
      <c r="M21" s="6"/>
      <c r="N21" s="6"/>
      <c r="O21" s="6"/>
      <c r="P21" s="6">
        <f t="shared" si="27"/>
        <v>0</v>
      </c>
      <c r="Q21" s="6"/>
      <c r="R21" s="6">
        <f t="shared" si="28"/>
        <v>0</v>
      </c>
      <c r="S21" s="6"/>
      <c r="T21" s="6"/>
    </row>
    <row r="22" spans="1:20" x14ac:dyDescent="0.25">
      <c r="A22" s="5">
        <v>4</v>
      </c>
      <c r="B22" s="37" t="s">
        <v>78</v>
      </c>
      <c r="C22" s="38" t="s">
        <v>112</v>
      </c>
      <c r="D22" s="6"/>
      <c r="E22" s="6"/>
      <c r="F22" s="6"/>
      <c r="G22" s="6">
        <f t="shared" si="29"/>
        <v>0</v>
      </c>
      <c r="H22" s="6">
        <v>1252768</v>
      </c>
      <c r="I22" s="6">
        <v>0</v>
      </c>
      <c r="J22" s="6">
        <f t="shared" si="30"/>
        <v>1252768</v>
      </c>
      <c r="K22" s="6">
        <f t="shared" si="31"/>
        <v>0</v>
      </c>
      <c r="L22" s="6">
        <f t="shared" si="32"/>
        <v>0</v>
      </c>
      <c r="M22" s="6"/>
      <c r="N22" s="6"/>
      <c r="O22" s="6"/>
      <c r="P22" s="6">
        <f t="shared" si="27"/>
        <v>0</v>
      </c>
      <c r="Q22" s="6"/>
      <c r="R22" s="6">
        <f t="shared" si="28"/>
        <v>0</v>
      </c>
      <c r="S22" s="6"/>
      <c r="T22" s="6"/>
    </row>
    <row r="23" spans="1:20" x14ac:dyDescent="0.25">
      <c r="A23" s="5">
        <v>5</v>
      </c>
      <c r="B23" s="37" t="s">
        <v>80</v>
      </c>
      <c r="C23" s="38" t="s">
        <v>113</v>
      </c>
      <c r="D23" s="6"/>
      <c r="E23" s="6"/>
      <c r="F23" s="6"/>
      <c r="G23" s="6">
        <f t="shared" si="29"/>
        <v>-54829.243999999948</v>
      </c>
      <c r="H23" s="6">
        <v>6089388.7800000003</v>
      </c>
      <c r="I23" s="6">
        <v>54829.243999999948</v>
      </c>
      <c r="J23" s="6">
        <f t="shared" si="30"/>
        <v>6144218.0240000002</v>
      </c>
      <c r="K23" s="6">
        <f t="shared" si="31"/>
        <v>0</v>
      </c>
      <c r="L23" s="6">
        <f t="shared" si="32"/>
        <v>-3289.7546399999969</v>
      </c>
      <c r="M23" s="6"/>
      <c r="N23" s="6"/>
      <c r="O23" s="6"/>
      <c r="P23" s="6">
        <f t="shared" si="27"/>
        <v>0</v>
      </c>
      <c r="Q23" s="6"/>
      <c r="R23" s="6">
        <f t="shared" si="28"/>
        <v>0</v>
      </c>
      <c r="S23" s="6">
        <v>2</v>
      </c>
      <c r="T23" s="6"/>
    </row>
    <row r="24" spans="1:20" x14ac:dyDescent="0.25">
      <c r="A24" s="5">
        <v>6</v>
      </c>
      <c r="B24" s="37" t="s">
        <v>82</v>
      </c>
      <c r="C24" s="38" t="s">
        <v>114</v>
      </c>
      <c r="D24" s="6"/>
      <c r="E24" s="6"/>
      <c r="F24" s="6"/>
      <c r="G24" s="6">
        <f t="shared" si="29"/>
        <v>0</v>
      </c>
      <c r="H24" s="6">
        <v>6099075.7199999997</v>
      </c>
      <c r="I24" s="6">
        <v>0</v>
      </c>
      <c r="J24" s="6">
        <f t="shared" si="30"/>
        <v>6099075.7199999997</v>
      </c>
      <c r="K24" s="6">
        <f t="shared" si="31"/>
        <v>0</v>
      </c>
      <c r="L24" s="6">
        <f t="shared" si="32"/>
        <v>0</v>
      </c>
      <c r="M24" s="6"/>
      <c r="N24" s="6"/>
      <c r="O24" s="6"/>
      <c r="P24" s="6">
        <f t="shared" si="27"/>
        <v>0</v>
      </c>
      <c r="Q24" s="6"/>
      <c r="R24" s="6">
        <f t="shared" si="28"/>
        <v>0</v>
      </c>
      <c r="S24" s="6">
        <v>2</v>
      </c>
      <c r="T24" s="6"/>
    </row>
    <row r="25" spans="1:20" x14ac:dyDescent="0.25">
      <c r="A25" s="5">
        <v>7</v>
      </c>
      <c r="B25" s="37" t="s">
        <v>84</v>
      </c>
      <c r="C25" s="38" t="s">
        <v>115</v>
      </c>
      <c r="D25" s="6"/>
      <c r="E25" s="6"/>
      <c r="F25" s="6"/>
      <c r="G25" s="6">
        <f t="shared" si="29"/>
        <v>0</v>
      </c>
      <c r="H25" s="6">
        <v>813368.64</v>
      </c>
      <c r="I25" s="6">
        <v>0</v>
      </c>
      <c r="J25" s="6">
        <f t="shared" si="30"/>
        <v>813368.64</v>
      </c>
      <c r="K25" s="6">
        <f t="shared" si="31"/>
        <v>0</v>
      </c>
      <c r="L25" s="6">
        <f t="shared" si="32"/>
        <v>0</v>
      </c>
      <c r="M25" s="6"/>
      <c r="N25" s="6"/>
      <c r="O25" s="6"/>
      <c r="P25" s="6">
        <f t="shared" si="27"/>
        <v>0</v>
      </c>
      <c r="Q25" s="6"/>
      <c r="R25" s="6">
        <f t="shared" si="28"/>
        <v>0</v>
      </c>
      <c r="S25" s="6"/>
      <c r="T25" s="6"/>
    </row>
    <row r="26" spans="1:20" x14ac:dyDescent="0.25">
      <c r="A26" s="5">
        <v>8</v>
      </c>
      <c r="B26" s="37" t="s">
        <v>86</v>
      </c>
      <c r="C26" s="38" t="s">
        <v>116</v>
      </c>
      <c r="D26" s="6"/>
      <c r="E26" s="6"/>
      <c r="F26" s="6"/>
      <c r="G26" s="6">
        <f t="shared" si="29"/>
        <v>-44100</v>
      </c>
      <c r="H26" s="6">
        <v>1300940</v>
      </c>
      <c r="I26" s="6">
        <v>44100</v>
      </c>
      <c r="J26" s="6">
        <f t="shared" si="30"/>
        <v>3414731.94</v>
      </c>
      <c r="K26" s="6">
        <f t="shared" si="31"/>
        <v>0</v>
      </c>
      <c r="L26" s="6">
        <f t="shared" si="32"/>
        <v>0</v>
      </c>
      <c r="M26" s="6"/>
      <c r="N26" s="6"/>
      <c r="O26" s="6"/>
      <c r="P26" s="6">
        <f t="shared" si="27"/>
        <v>0</v>
      </c>
      <c r="Q26" s="6">
        <v>2069691.94</v>
      </c>
      <c r="R26" s="6">
        <f t="shared" si="28"/>
        <v>0</v>
      </c>
      <c r="S26" s="6"/>
      <c r="T26" s="6">
        <v>3</v>
      </c>
    </row>
    <row r="27" spans="1:20" x14ac:dyDescent="0.25">
      <c r="A27" s="5">
        <v>9</v>
      </c>
      <c r="B27" s="37" t="s">
        <v>88</v>
      </c>
      <c r="C27" s="38" t="s">
        <v>117</v>
      </c>
      <c r="D27" s="6"/>
      <c r="E27" s="6"/>
      <c r="F27" s="6"/>
      <c r="G27" s="6">
        <f t="shared" si="29"/>
        <v>-12498.725199999986</v>
      </c>
      <c r="H27" s="6">
        <v>9393310.7799999993</v>
      </c>
      <c r="I27" s="6">
        <v>12498.725199999986</v>
      </c>
      <c r="J27" s="6">
        <f t="shared" si="30"/>
        <v>9405809.5051999986</v>
      </c>
      <c r="K27" s="6">
        <f t="shared" si="31"/>
        <v>0</v>
      </c>
      <c r="L27" s="6">
        <f t="shared" si="32"/>
        <v>0</v>
      </c>
      <c r="M27" s="6"/>
      <c r="N27" s="6"/>
      <c r="O27" s="6"/>
      <c r="P27" s="6">
        <f t="shared" si="27"/>
        <v>0</v>
      </c>
      <c r="Q27" s="6"/>
      <c r="R27" s="6">
        <f t="shared" si="28"/>
        <v>0</v>
      </c>
      <c r="S27" s="6"/>
      <c r="T27" s="6"/>
    </row>
    <row r="28" spans="1:20" x14ac:dyDescent="0.25">
      <c r="A28" s="5">
        <v>10</v>
      </c>
      <c r="B28" s="37" t="s">
        <v>22</v>
      </c>
      <c r="C28" s="38" t="s">
        <v>118</v>
      </c>
      <c r="D28" s="6"/>
      <c r="E28" s="6"/>
      <c r="F28" s="6"/>
      <c r="G28" s="6">
        <f t="shared" si="29"/>
        <v>-1441756.04</v>
      </c>
      <c r="H28" s="6">
        <v>500000</v>
      </c>
      <c r="I28" s="6">
        <v>1441756.04</v>
      </c>
      <c r="J28" s="6">
        <f t="shared" si="30"/>
        <v>3000355.25</v>
      </c>
      <c r="K28" s="6">
        <f t="shared" si="31"/>
        <v>0</v>
      </c>
      <c r="L28" s="6">
        <f t="shared" si="32"/>
        <v>0</v>
      </c>
      <c r="M28" s="6"/>
      <c r="N28" s="6"/>
      <c r="O28" s="6"/>
      <c r="P28" s="6">
        <f t="shared" si="27"/>
        <v>0</v>
      </c>
      <c r="Q28" s="6">
        <v>1058599.21</v>
      </c>
      <c r="R28" s="6">
        <f t="shared" si="28"/>
        <v>0</v>
      </c>
      <c r="S28" s="6"/>
      <c r="T28" s="6">
        <v>5</v>
      </c>
    </row>
    <row r="29" spans="1:20" x14ac:dyDescent="0.25">
      <c r="A29" s="5">
        <v>11</v>
      </c>
      <c r="B29" s="37" t="s">
        <v>23</v>
      </c>
      <c r="C29" s="38" t="s">
        <v>119</v>
      </c>
      <c r="D29" s="6"/>
      <c r="E29" s="6"/>
      <c r="F29" s="6"/>
      <c r="G29" s="6">
        <f t="shared" si="29"/>
        <v>0</v>
      </c>
      <c r="H29" s="6">
        <v>9207558</v>
      </c>
      <c r="I29" s="6">
        <v>0</v>
      </c>
      <c r="J29" s="6">
        <f t="shared" si="30"/>
        <v>9207558</v>
      </c>
      <c r="K29" s="6">
        <f t="shared" si="31"/>
        <v>0</v>
      </c>
      <c r="L29" s="6">
        <f t="shared" si="32"/>
        <v>0</v>
      </c>
      <c r="M29" s="6"/>
      <c r="N29" s="6"/>
      <c r="O29" s="6"/>
      <c r="P29" s="6">
        <f t="shared" si="27"/>
        <v>0</v>
      </c>
      <c r="Q29" s="6"/>
      <c r="R29" s="6">
        <f t="shared" si="28"/>
        <v>0</v>
      </c>
      <c r="S29" s="6">
        <v>3</v>
      </c>
      <c r="T29" s="6"/>
    </row>
    <row r="30" spans="1:20" x14ac:dyDescent="0.25">
      <c r="A30" s="5">
        <v>12</v>
      </c>
      <c r="B30" s="37" t="s">
        <v>24</v>
      </c>
      <c r="C30" s="38" t="s">
        <v>120</v>
      </c>
      <c r="D30" s="6"/>
      <c r="E30" s="6"/>
      <c r="F30" s="6"/>
      <c r="G30" s="6">
        <f t="shared" si="29"/>
        <v>0</v>
      </c>
      <c r="H30" s="6">
        <v>3179217.69</v>
      </c>
      <c r="I30" s="6">
        <v>0</v>
      </c>
      <c r="J30" s="6">
        <f t="shared" si="30"/>
        <v>3359490.2</v>
      </c>
      <c r="K30" s="6">
        <f t="shared" si="31"/>
        <v>0</v>
      </c>
      <c r="L30" s="6">
        <f t="shared" si="32"/>
        <v>0</v>
      </c>
      <c r="M30" s="6"/>
      <c r="N30" s="6"/>
      <c r="O30" s="6"/>
      <c r="P30" s="6">
        <f t="shared" si="27"/>
        <v>0</v>
      </c>
      <c r="Q30" s="6">
        <v>180272.51</v>
      </c>
      <c r="R30" s="6">
        <f t="shared" si="28"/>
        <v>0</v>
      </c>
      <c r="S30" s="6"/>
      <c r="T30" s="6">
        <v>1</v>
      </c>
    </row>
    <row r="31" spans="1:20" x14ac:dyDescent="0.25">
      <c r="A31" s="5">
        <v>13</v>
      </c>
      <c r="B31" s="37" t="s">
        <v>25</v>
      </c>
      <c r="C31" s="38" t="s">
        <v>121</v>
      </c>
      <c r="D31" s="6"/>
      <c r="E31" s="6"/>
      <c r="F31" s="6"/>
      <c r="G31" s="6">
        <f t="shared" si="29"/>
        <v>0</v>
      </c>
      <c r="H31" s="6">
        <v>2426816.58</v>
      </c>
      <c r="I31" s="6">
        <v>0</v>
      </c>
      <c r="J31" s="6">
        <f t="shared" si="30"/>
        <v>2426816.58</v>
      </c>
      <c r="K31" s="6">
        <f t="shared" si="31"/>
        <v>0</v>
      </c>
      <c r="L31" s="6">
        <f t="shared" si="32"/>
        <v>0</v>
      </c>
      <c r="M31" s="6"/>
      <c r="N31" s="6"/>
      <c r="O31" s="6"/>
      <c r="P31" s="6">
        <f t="shared" si="27"/>
        <v>0</v>
      </c>
      <c r="Q31" s="6"/>
      <c r="R31" s="6">
        <f t="shared" si="28"/>
        <v>0</v>
      </c>
      <c r="S31" s="6"/>
      <c r="T31" s="6"/>
    </row>
    <row r="32" spans="1:20" x14ac:dyDescent="0.25">
      <c r="A32" s="5">
        <v>14</v>
      </c>
      <c r="B32" s="37" t="s">
        <v>26</v>
      </c>
      <c r="C32" s="38" t="s">
        <v>122</v>
      </c>
      <c r="D32" s="6"/>
      <c r="E32" s="6"/>
      <c r="F32" s="6"/>
      <c r="G32" s="6">
        <f t="shared" si="29"/>
        <v>-5.0000000046566129E-3</v>
      </c>
      <c r="H32" s="6">
        <v>367700</v>
      </c>
      <c r="I32" s="6">
        <v>5.0000000046566129E-3</v>
      </c>
      <c r="J32" s="6">
        <f t="shared" si="30"/>
        <v>367700.005</v>
      </c>
      <c r="K32" s="6">
        <f t="shared" si="31"/>
        <v>0</v>
      </c>
      <c r="L32" s="6">
        <f t="shared" si="32"/>
        <v>-4.5000000041909514E-4</v>
      </c>
      <c r="M32" s="6"/>
      <c r="N32" s="6"/>
      <c r="O32" s="6"/>
      <c r="P32" s="6">
        <f t="shared" si="27"/>
        <v>0</v>
      </c>
      <c r="Q32" s="6"/>
      <c r="R32" s="6">
        <f t="shared" si="28"/>
        <v>0</v>
      </c>
      <c r="S32" s="6">
        <v>3</v>
      </c>
      <c r="T32" s="6"/>
    </row>
    <row r="33" spans="1:20" x14ac:dyDescent="0.25">
      <c r="A33" s="5">
        <v>15</v>
      </c>
      <c r="B33" s="37" t="s">
        <v>27</v>
      </c>
      <c r="C33" s="38" t="s">
        <v>123</v>
      </c>
      <c r="D33" s="6"/>
      <c r="E33" s="6"/>
      <c r="F33" s="6"/>
      <c r="G33" s="6">
        <f t="shared" si="29"/>
        <v>0</v>
      </c>
      <c r="H33" s="6">
        <v>2685322.08</v>
      </c>
      <c r="I33" s="6">
        <v>0</v>
      </c>
      <c r="J33" s="6">
        <f t="shared" si="30"/>
        <v>2685322.08</v>
      </c>
      <c r="K33" s="6">
        <f t="shared" si="31"/>
        <v>0</v>
      </c>
      <c r="L33" s="6">
        <f t="shared" si="32"/>
        <v>0</v>
      </c>
      <c r="M33" s="6"/>
      <c r="N33" s="6"/>
      <c r="O33" s="6"/>
      <c r="P33" s="6">
        <f t="shared" si="27"/>
        <v>0</v>
      </c>
      <c r="Q33" s="6"/>
      <c r="R33" s="6">
        <f t="shared" si="28"/>
        <v>0</v>
      </c>
      <c r="S33" s="6"/>
      <c r="T33" s="6"/>
    </row>
    <row r="34" spans="1:20" x14ac:dyDescent="0.25">
      <c r="A34" s="5">
        <v>16</v>
      </c>
      <c r="B34" s="37" t="s">
        <v>28</v>
      </c>
      <c r="C34" s="38" t="s">
        <v>124</v>
      </c>
      <c r="D34" s="6"/>
      <c r="E34" s="6"/>
      <c r="F34" s="6"/>
      <c r="G34" s="6">
        <f t="shared" si="29"/>
        <v>-3.4471550025045872E-3</v>
      </c>
      <c r="H34" s="6">
        <v>2182284.67</v>
      </c>
      <c r="I34" s="6">
        <v>3.4471550025045872E-3</v>
      </c>
      <c r="J34" s="6">
        <f t="shared" si="30"/>
        <v>2182284.6734471549</v>
      </c>
      <c r="K34" s="6">
        <f t="shared" si="31"/>
        <v>0</v>
      </c>
      <c r="L34" s="6">
        <f t="shared" si="32"/>
        <v>0</v>
      </c>
      <c r="M34" s="6"/>
      <c r="N34" s="6"/>
      <c r="O34" s="6"/>
      <c r="P34" s="6">
        <f t="shared" si="27"/>
        <v>0</v>
      </c>
      <c r="Q34" s="6"/>
      <c r="R34" s="6">
        <f t="shared" si="28"/>
        <v>0</v>
      </c>
      <c r="S34" s="6"/>
      <c r="T34" s="6"/>
    </row>
    <row r="35" spans="1:20" x14ac:dyDescent="0.25">
      <c r="A35" s="5">
        <v>17</v>
      </c>
      <c r="B35" s="37" t="s">
        <v>29</v>
      </c>
      <c r="C35" s="38" t="s">
        <v>125</v>
      </c>
      <c r="D35" s="6"/>
      <c r="E35" s="6"/>
      <c r="F35" s="6"/>
      <c r="G35" s="6">
        <f t="shared" si="29"/>
        <v>-30827.304000000004</v>
      </c>
      <c r="H35" s="6">
        <v>1756199.32</v>
      </c>
      <c r="I35" s="6">
        <v>30827.304000000004</v>
      </c>
      <c r="J35" s="6">
        <f t="shared" si="30"/>
        <v>1787026.6240000001</v>
      </c>
      <c r="K35" s="6">
        <f t="shared" si="31"/>
        <v>0</v>
      </c>
      <c r="L35" s="6">
        <f t="shared" si="32"/>
        <v>0</v>
      </c>
      <c r="M35" s="6"/>
      <c r="N35" s="6"/>
      <c r="O35" s="6"/>
      <c r="P35" s="6">
        <f t="shared" si="27"/>
        <v>0</v>
      </c>
      <c r="Q35" s="6"/>
      <c r="R35" s="6">
        <f t="shared" si="28"/>
        <v>0</v>
      </c>
      <c r="S35" s="6"/>
      <c r="T35" s="6"/>
    </row>
    <row r="36" spans="1:20" x14ac:dyDescent="0.25">
      <c r="A36" s="5">
        <v>18</v>
      </c>
      <c r="B36" s="37" t="s">
        <v>30</v>
      </c>
      <c r="C36" s="38" t="s">
        <v>126</v>
      </c>
      <c r="D36" s="6"/>
      <c r="E36" s="6"/>
      <c r="F36" s="6"/>
      <c r="G36" s="6">
        <f t="shared" si="29"/>
        <v>0</v>
      </c>
      <c r="H36" s="6">
        <v>8639887.5800000001</v>
      </c>
      <c r="I36" s="6">
        <v>0</v>
      </c>
      <c r="J36" s="6">
        <f t="shared" si="30"/>
        <v>8639887.5800000001</v>
      </c>
      <c r="K36" s="6">
        <f t="shared" si="31"/>
        <v>0</v>
      </c>
      <c r="L36" s="6">
        <f t="shared" si="32"/>
        <v>0</v>
      </c>
      <c r="M36" s="6"/>
      <c r="N36" s="6"/>
      <c r="O36" s="6"/>
      <c r="P36" s="6">
        <f t="shared" si="27"/>
        <v>0</v>
      </c>
      <c r="Q36" s="6"/>
      <c r="R36" s="6">
        <f t="shared" si="28"/>
        <v>0</v>
      </c>
      <c r="S36" s="6"/>
      <c r="T36" s="6"/>
    </row>
    <row r="37" spans="1:20" x14ac:dyDescent="0.25">
      <c r="A37" s="5">
        <v>19</v>
      </c>
      <c r="B37" s="37" t="s">
        <v>31</v>
      </c>
      <c r="C37" s="38" t="s">
        <v>127</v>
      </c>
      <c r="D37" s="6"/>
      <c r="E37" s="6"/>
      <c r="F37" s="6"/>
      <c r="G37" s="6">
        <f t="shared" si="29"/>
        <v>-575940.15848684008</v>
      </c>
      <c r="H37" s="6">
        <v>241159.86</v>
      </c>
      <c r="I37" s="6">
        <v>575940.15848684008</v>
      </c>
      <c r="J37" s="6">
        <f t="shared" si="30"/>
        <v>817100.01848684007</v>
      </c>
      <c r="K37" s="6">
        <f t="shared" si="31"/>
        <v>0</v>
      </c>
      <c r="L37" s="6">
        <f t="shared" si="32"/>
        <v>0</v>
      </c>
      <c r="M37" s="6"/>
      <c r="N37" s="6"/>
      <c r="O37" s="6"/>
      <c r="P37" s="6">
        <f t="shared" si="27"/>
        <v>0</v>
      </c>
      <c r="Q37" s="6"/>
      <c r="R37" s="6">
        <f t="shared" si="28"/>
        <v>0</v>
      </c>
      <c r="S37" s="6"/>
      <c r="T37" s="6"/>
    </row>
    <row r="38" spans="1:20" x14ac:dyDescent="0.25">
      <c r="A38" s="5">
        <v>20</v>
      </c>
      <c r="B38" s="37" t="s">
        <v>32</v>
      </c>
      <c r="C38" s="38" t="s">
        <v>128</v>
      </c>
      <c r="D38" s="6"/>
      <c r="E38" s="6"/>
      <c r="F38" s="6"/>
      <c r="G38" s="6">
        <f t="shared" si="29"/>
        <v>0</v>
      </c>
      <c r="H38" s="6">
        <v>2130868.2599999998</v>
      </c>
      <c r="I38" s="6">
        <v>0</v>
      </c>
      <c r="J38" s="6">
        <f t="shared" si="30"/>
        <v>2130868.2599999998</v>
      </c>
      <c r="K38" s="6">
        <f t="shared" si="31"/>
        <v>0</v>
      </c>
      <c r="L38" s="6">
        <f t="shared" si="32"/>
        <v>0</v>
      </c>
      <c r="M38" s="6"/>
      <c r="N38" s="6"/>
      <c r="O38" s="6"/>
      <c r="P38" s="6">
        <f t="shared" si="27"/>
        <v>0</v>
      </c>
      <c r="Q38" s="6"/>
      <c r="R38" s="6">
        <f t="shared" si="28"/>
        <v>0</v>
      </c>
      <c r="S38" s="6">
        <v>2</v>
      </c>
      <c r="T38" s="6"/>
    </row>
    <row r="39" spans="1:20" x14ac:dyDescent="0.25">
      <c r="A39" s="5">
        <v>21</v>
      </c>
      <c r="B39" s="37" t="s">
        <v>33</v>
      </c>
      <c r="C39" s="38" t="s">
        <v>129</v>
      </c>
      <c r="D39" s="6"/>
      <c r="E39" s="6"/>
      <c r="F39" s="6"/>
      <c r="G39" s="6">
        <f t="shared" si="29"/>
        <v>-444231.68077585008</v>
      </c>
      <c r="H39" s="6">
        <v>13810622.24</v>
      </c>
      <c r="I39" s="6">
        <v>444231.68077585008</v>
      </c>
      <c r="J39" s="6">
        <f t="shared" si="30"/>
        <v>14254853.920775849</v>
      </c>
      <c r="K39" s="6">
        <f t="shared" si="31"/>
        <v>0</v>
      </c>
      <c r="L39" s="6">
        <f t="shared" si="32"/>
        <v>-13326.950423275503</v>
      </c>
      <c r="M39" s="6"/>
      <c r="N39" s="6"/>
      <c r="O39" s="6"/>
      <c r="P39" s="6">
        <f t="shared" si="27"/>
        <v>0</v>
      </c>
      <c r="Q39" s="6"/>
      <c r="R39" s="6">
        <f t="shared" si="28"/>
        <v>0</v>
      </c>
      <c r="S39" s="6">
        <v>1</v>
      </c>
      <c r="T39" s="6"/>
    </row>
    <row r="40" spans="1:20" x14ac:dyDescent="0.25">
      <c r="A40" s="5">
        <v>22</v>
      </c>
      <c r="B40" s="37" t="s">
        <v>34</v>
      </c>
      <c r="C40" s="38" t="s">
        <v>130</v>
      </c>
      <c r="D40" s="6"/>
      <c r="E40" s="6"/>
      <c r="F40" s="6"/>
      <c r="G40" s="6">
        <f t="shared" si="29"/>
        <v>-5.0000000046566129E-3</v>
      </c>
      <c r="H40" s="6">
        <v>1815840.46</v>
      </c>
      <c r="I40" s="6">
        <v>5.0000000046566129E-3</v>
      </c>
      <c r="J40" s="6">
        <f t="shared" si="30"/>
        <v>1815840.4649999999</v>
      </c>
      <c r="K40" s="6">
        <f t="shared" si="31"/>
        <v>0</v>
      </c>
      <c r="L40" s="6">
        <f t="shared" si="32"/>
        <v>0</v>
      </c>
      <c r="M40" s="6"/>
      <c r="N40" s="6"/>
      <c r="O40" s="6"/>
      <c r="P40" s="6">
        <f t="shared" si="27"/>
        <v>0</v>
      </c>
      <c r="Q40" s="6"/>
      <c r="R40" s="6">
        <f t="shared" si="28"/>
        <v>0</v>
      </c>
      <c r="S40" s="6"/>
      <c r="T40" s="6"/>
    </row>
    <row r="41" spans="1:20" x14ac:dyDescent="0.25">
      <c r="A41" s="5">
        <v>23</v>
      </c>
      <c r="B41" s="37" t="s">
        <v>131</v>
      </c>
      <c r="C41" s="38" t="s">
        <v>132</v>
      </c>
      <c r="D41" s="6"/>
      <c r="E41" s="6"/>
      <c r="F41" s="6"/>
      <c r="G41" s="6">
        <f t="shared" si="29"/>
        <v>-222246.79599999997</v>
      </c>
      <c r="H41" s="6">
        <v>1301204.01</v>
      </c>
      <c r="I41" s="6">
        <v>222246.79599999997</v>
      </c>
      <c r="J41" s="6">
        <f t="shared" si="30"/>
        <v>1523450.8059999999</v>
      </c>
      <c r="K41" s="6">
        <f t="shared" si="31"/>
        <v>0</v>
      </c>
      <c r="L41" s="6">
        <f t="shared" si="32"/>
        <v>0</v>
      </c>
      <c r="M41" s="6"/>
      <c r="N41" s="6"/>
      <c r="O41" s="6"/>
      <c r="P41" s="6">
        <f t="shared" si="27"/>
        <v>0</v>
      </c>
      <c r="Q41" s="6"/>
      <c r="R41" s="6">
        <f t="shared" si="28"/>
        <v>0</v>
      </c>
      <c r="S41" s="6"/>
      <c r="T41" s="6"/>
    </row>
    <row r="42" spans="1:20" x14ac:dyDescent="0.25">
      <c r="A42" s="7"/>
      <c r="B42" s="7"/>
      <c r="C42" s="8" t="s">
        <v>13</v>
      </c>
      <c r="D42" s="6">
        <f t="shared" ref="D42:N42" si="33">SUM(D19:D41)</f>
        <v>0</v>
      </c>
      <c r="E42" s="6">
        <f t="shared" si="33"/>
        <v>0</v>
      </c>
      <c r="F42" s="6">
        <f t="shared" si="33"/>
        <v>0</v>
      </c>
      <c r="G42" s="6">
        <f t="shared" si="33"/>
        <v>-3547981.0273141395</v>
      </c>
      <c r="H42" s="6">
        <f t="shared" si="33"/>
        <v>85512015.779999986</v>
      </c>
      <c r="I42" s="6">
        <f t="shared" si="33"/>
        <v>3547981.0273141395</v>
      </c>
      <c r="J42" s="6">
        <f t="shared" si="33"/>
        <v>92368560.467314139</v>
      </c>
      <c r="K42" s="6">
        <f t="shared" si="33"/>
        <v>0</v>
      </c>
      <c r="L42" s="6">
        <f t="shared" ref="L42" si="34">SUM(L19:L41)</f>
        <v>-16616.705513275501</v>
      </c>
      <c r="M42" s="6">
        <f t="shared" si="33"/>
        <v>0</v>
      </c>
      <c r="N42" s="6">
        <f t="shared" si="33"/>
        <v>0</v>
      </c>
      <c r="O42" s="6"/>
      <c r="P42" s="6">
        <f>SUM(P19:P41)</f>
        <v>0</v>
      </c>
      <c r="Q42" s="6">
        <f>SUM(Q19:Q41)</f>
        <v>3308563.66</v>
      </c>
      <c r="R42" s="6">
        <f t="shared" si="16"/>
        <v>0</v>
      </c>
      <c r="S42" s="6"/>
      <c r="T42" s="6"/>
    </row>
  </sheetData>
  <phoneticPr fontId="1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CAA2-6584-4ED8-9A5B-E0AE164F5DB1}">
  <dimension ref="A1:X42"/>
  <sheetViews>
    <sheetView zoomScaleNormal="100" workbookViewId="0">
      <pane xSplit="4" ySplit="1" topLeftCell="U12" activePane="bottomRight" state="frozen"/>
      <selection pane="topRight" activeCell="E1" sqref="E1"/>
      <selection pane="bottomLeft" activeCell="A2" sqref="A2"/>
      <selection pane="bottomRight" activeCell="Z33" sqref="A1:XFD1048576"/>
    </sheetView>
  </sheetViews>
  <sheetFormatPr defaultColWidth="9.08203125" defaultRowHeight="15" x14ac:dyDescent="0.25"/>
  <cols>
    <col min="1" max="2" width="5.83203125" customWidth="1"/>
    <col min="3" max="3" width="10.33203125" customWidth="1"/>
    <col min="4" max="4" width="40.08203125" customWidth="1"/>
    <col min="5" max="5" width="18.58203125" customWidth="1"/>
    <col min="6" max="7" width="21.83203125" customWidth="1"/>
    <col min="8" max="8" width="29.08203125" customWidth="1"/>
    <col min="9" max="9" width="19.33203125" customWidth="1"/>
    <col min="10" max="10" width="28.83203125" customWidth="1"/>
    <col min="11" max="13" width="18.33203125" customWidth="1"/>
    <col min="14" max="14" width="24.58203125" customWidth="1"/>
    <col min="15" max="15" width="22.33203125" customWidth="1"/>
    <col min="16" max="17" width="24.58203125" customWidth="1"/>
    <col min="18" max="18" width="23.33203125" customWidth="1"/>
    <col min="19" max="19" width="28.58203125" customWidth="1"/>
    <col min="20" max="20" width="18.08203125" customWidth="1"/>
    <col min="21" max="21" width="26.83203125" customWidth="1"/>
    <col min="22" max="22" width="25.5" customWidth="1"/>
    <col min="23" max="23" width="23.08203125" customWidth="1"/>
    <col min="24" max="24" width="18.58203125" customWidth="1"/>
  </cols>
  <sheetData>
    <row r="1" spans="1:24" ht="17.5" x14ac:dyDescent="0.25">
      <c r="A1" s="12" t="s">
        <v>0</v>
      </c>
      <c r="B1" s="12" t="s">
        <v>104</v>
      </c>
      <c r="C1" s="12" t="s">
        <v>1</v>
      </c>
      <c r="D1" s="12" t="s">
        <v>2</v>
      </c>
      <c r="E1" s="13" t="s">
        <v>208</v>
      </c>
      <c r="F1" s="13" t="s">
        <v>209</v>
      </c>
      <c r="G1" s="13" t="s">
        <v>107</v>
      </c>
      <c r="H1" s="13" t="s">
        <v>210</v>
      </c>
      <c r="I1" s="13" t="s">
        <v>211</v>
      </c>
      <c r="J1" s="15" t="s">
        <v>21</v>
      </c>
      <c r="K1" s="13" t="s">
        <v>212</v>
      </c>
      <c r="L1" s="13" t="s">
        <v>213</v>
      </c>
      <c r="M1" s="13" t="s">
        <v>214</v>
      </c>
      <c r="N1" s="13" t="s">
        <v>215</v>
      </c>
      <c r="O1" s="13" t="s">
        <v>216</v>
      </c>
      <c r="P1" s="13" t="s">
        <v>217</v>
      </c>
      <c r="Q1" s="13" t="s">
        <v>218</v>
      </c>
      <c r="R1" s="20" t="s">
        <v>219</v>
      </c>
      <c r="S1" s="21" t="s">
        <v>220</v>
      </c>
      <c r="T1" s="13" t="s">
        <v>221</v>
      </c>
      <c r="U1" s="13" t="s">
        <v>13</v>
      </c>
      <c r="V1" s="13" t="s">
        <v>222</v>
      </c>
      <c r="W1" s="13" t="s">
        <v>15</v>
      </c>
      <c r="X1" s="13" t="s">
        <v>16</v>
      </c>
    </row>
    <row r="2" spans="1:24" ht="17.5" x14ac:dyDescent="0.25">
      <c r="A2" s="31"/>
      <c r="B2" s="31"/>
      <c r="C2" s="31" t="s">
        <v>17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7.5" x14ac:dyDescent="0.25">
      <c r="A3" s="16">
        <v>1</v>
      </c>
      <c r="B3" s="16"/>
      <c r="C3" s="16" t="s">
        <v>54</v>
      </c>
      <c r="D3" s="26" t="s">
        <v>52</v>
      </c>
      <c r="E3" s="17"/>
      <c r="F3" s="17"/>
      <c r="G3" s="17" t="e">
        <f>F3/E3</f>
        <v>#DIV/0!</v>
      </c>
      <c r="H3" s="17"/>
      <c r="I3" s="17"/>
      <c r="J3" s="17">
        <v>0</v>
      </c>
      <c r="K3" s="17"/>
      <c r="L3" s="17"/>
      <c r="M3" s="17"/>
      <c r="N3" s="36">
        <f>E3-F3-H3-I3-K3-L3+M3</f>
        <v>0</v>
      </c>
      <c r="O3" s="17"/>
      <c r="P3" s="25"/>
      <c r="Q3" s="36">
        <f>N3+O3-P3</f>
        <v>0</v>
      </c>
      <c r="R3" s="24"/>
      <c r="S3" s="22"/>
      <c r="T3" s="22"/>
      <c r="U3" s="36">
        <f>R3+S3+T3</f>
        <v>0</v>
      </c>
      <c r="V3" s="23" t="e">
        <f>T3/E3</f>
        <v>#DIV/0!</v>
      </c>
      <c r="W3" s="19"/>
      <c r="X3" s="19"/>
    </row>
    <row r="4" spans="1:24" ht="17.5" x14ac:dyDescent="0.25">
      <c r="A4" s="16">
        <v>2</v>
      </c>
      <c r="B4" s="16"/>
      <c r="C4" s="16" t="s">
        <v>55</v>
      </c>
      <c r="D4" s="26" t="s">
        <v>53</v>
      </c>
      <c r="E4" s="17"/>
      <c r="F4" s="17"/>
      <c r="G4" s="17" t="e">
        <f>F4/E4</f>
        <v>#DIV/0!</v>
      </c>
      <c r="H4" s="17"/>
      <c r="I4" s="17"/>
      <c r="J4" s="17">
        <v>0</v>
      </c>
      <c r="K4" s="17"/>
      <c r="L4" s="17"/>
      <c r="M4" s="17"/>
      <c r="N4" s="36">
        <f>E4-F4-H4-I4-K4-L4+M4</f>
        <v>0</v>
      </c>
      <c r="O4" s="17"/>
      <c r="P4" s="25"/>
      <c r="Q4" s="36">
        <f>N4+O4-P4</f>
        <v>0</v>
      </c>
      <c r="R4" s="24"/>
      <c r="S4" s="22"/>
      <c r="T4" s="22"/>
      <c r="U4" s="36">
        <f>R4+S4+T4</f>
        <v>0</v>
      </c>
      <c r="V4" s="23" t="e">
        <f>T4/E4</f>
        <v>#DIV/0!</v>
      </c>
      <c r="W4" s="19"/>
      <c r="X4" s="19"/>
    </row>
    <row r="5" spans="1:24" ht="17.5" x14ac:dyDescent="0.25">
      <c r="A5" s="14" t="s">
        <v>13</v>
      </c>
      <c r="B5" s="14"/>
      <c r="C5" s="14"/>
      <c r="D5" s="14"/>
      <c r="E5" s="35">
        <f t="shared" ref="E5:X5" si="0">SUM(E3:E4)</f>
        <v>0</v>
      </c>
      <c r="F5" s="35">
        <f t="shared" si="0"/>
        <v>0</v>
      </c>
      <c r="G5" s="35"/>
      <c r="H5" s="35">
        <f t="shared" si="0"/>
        <v>0</v>
      </c>
      <c r="I5" s="35">
        <f t="shared" si="0"/>
        <v>0</v>
      </c>
      <c r="J5" s="35"/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0"/>
        <v>0</v>
      </c>
      <c r="U5" s="35">
        <f t="shared" si="0"/>
        <v>0</v>
      </c>
      <c r="V5" s="35"/>
      <c r="W5" s="35">
        <f t="shared" si="0"/>
        <v>0</v>
      </c>
      <c r="X5" s="35">
        <f t="shared" si="0"/>
        <v>0</v>
      </c>
    </row>
    <row r="6" spans="1:24" ht="17.5" x14ac:dyDescent="0.25">
      <c r="A6" s="30"/>
      <c r="B6" s="30"/>
      <c r="C6" s="30" t="s">
        <v>18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7.5" x14ac:dyDescent="0.25">
      <c r="A7" s="16">
        <v>1</v>
      </c>
      <c r="B7" s="16"/>
      <c r="C7" s="16" t="s">
        <v>56</v>
      </c>
      <c r="D7" s="26" t="s">
        <v>57</v>
      </c>
      <c r="E7" s="18"/>
      <c r="F7" s="18"/>
      <c r="G7" s="17" t="e">
        <f>F7/E7</f>
        <v>#DIV/0!</v>
      </c>
      <c r="H7" s="17"/>
      <c r="I7" s="17"/>
      <c r="J7" s="17">
        <v>0</v>
      </c>
      <c r="K7" s="17"/>
      <c r="L7" s="17"/>
      <c r="M7" s="17"/>
      <c r="N7" s="36">
        <f>E7-F7-H7-I7-K7-L7+M7</f>
        <v>0</v>
      </c>
      <c r="O7" s="17"/>
      <c r="P7" s="25"/>
      <c r="Q7" s="36">
        <f t="shared" ref="Q7:Q9" si="1">N7+O7-P7</f>
        <v>0</v>
      </c>
      <c r="R7" s="17"/>
      <c r="S7" s="17"/>
      <c r="T7" s="17"/>
      <c r="U7" s="36">
        <f t="shared" ref="U7:U10" si="2">R7+S7+T7</f>
        <v>0</v>
      </c>
      <c r="V7" s="23" t="e">
        <f>T7/E7</f>
        <v>#DIV/0!</v>
      </c>
      <c r="W7" s="19"/>
      <c r="X7" s="19"/>
    </row>
    <row r="8" spans="1:24" ht="17.5" x14ac:dyDescent="0.25">
      <c r="A8" s="16">
        <v>2</v>
      </c>
      <c r="B8" s="16"/>
      <c r="C8" s="16" t="s">
        <v>58</v>
      </c>
      <c r="D8" s="26" t="s">
        <v>59</v>
      </c>
      <c r="E8" s="18"/>
      <c r="F8" s="18"/>
      <c r="G8" s="17" t="e">
        <f t="shared" ref="G8:G10" si="3">F8/E8</f>
        <v>#DIV/0!</v>
      </c>
      <c r="H8" s="18"/>
      <c r="I8" s="18"/>
      <c r="J8" s="17">
        <v>0</v>
      </c>
      <c r="K8" s="17"/>
      <c r="L8" s="17"/>
      <c r="M8" s="17"/>
      <c r="N8" s="36">
        <f t="shared" ref="N8:N9" si="4">E8-F8-H8-I8-K8-L8+M8</f>
        <v>0</v>
      </c>
      <c r="O8" s="17"/>
      <c r="P8" s="17"/>
      <c r="Q8" s="36">
        <f t="shared" si="1"/>
        <v>0</v>
      </c>
      <c r="R8" s="17"/>
      <c r="S8" s="17"/>
      <c r="T8" s="17"/>
      <c r="U8" s="36">
        <f t="shared" si="2"/>
        <v>0</v>
      </c>
      <c r="V8" s="23" t="e">
        <f>T8/E8</f>
        <v>#DIV/0!</v>
      </c>
      <c r="W8" s="19"/>
      <c r="X8" s="19"/>
    </row>
    <row r="9" spans="1:24" ht="17.5" x14ac:dyDescent="0.25">
      <c r="A9" s="16">
        <v>3</v>
      </c>
      <c r="B9" s="16"/>
      <c r="C9" s="16" t="s">
        <v>60</v>
      </c>
      <c r="D9" s="26" t="s">
        <v>61</v>
      </c>
      <c r="E9" s="18"/>
      <c r="F9" s="18"/>
      <c r="G9" s="17" t="e">
        <f t="shared" si="3"/>
        <v>#DIV/0!</v>
      </c>
      <c r="H9" s="18"/>
      <c r="I9" s="18"/>
      <c r="J9" s="17">
        <v>0</v>
      </c>
      <c r="K9" s="17"/>
      <c r="L9" s="17"/>
      <c r="M9" s="17"/>
      <c r="N9" s="36">
        <f t="shared" si="4"/>
        <v>0</v>
      </c>
      <c r="O9" s="17"/>
      <c r="P9" s="17"/>
      <c r="Q9" s="36">
        <f t="shared" si="1"/>
        <v>0</v>
      </c>
      <c r="R9" s="17"/>
      <c r="S9" s="17"/>
      <c r="T9" s="17"/>
      <c r="U9" s="36">
        <f t="shared" si="2"/>
        <v>0</v>
      </c>
      <c r="V9" s="23" t="e">
        <f>T9/E9</f>
        <v>#DIV/0!</v>
      </c>
      <c r="W9" s="19"/>
      <c r="X9" s="19"/>
    </row>
    <row r="10" spans="1:24" ht="17.5" x14ac:dyDescent="0.25">
      <c r="A10" s="16">
        <v>4</v>
      </c>
      <c r="B10" s="16"/>
      <c r="C10" s="16" t="s">
        <v>62</v>
      </c>
      <c r="D10" s="26" t="s">
        <v>63</v>
      </c>
      <c r="E10" s="18"/>
      <c r="F10" s="18"/>
      <c r="G10" s="17" t="e">
        <f t="shared" si="3"/>
        <v>#DIV/0!</v>
      </c>
      <c r="H10" s="18"/>
      <c r="I10" s="18"/>
      <c r="J10" s="17">
        <v>0</v>
      </c>
      <c r="K10" s="17"/>
      <c r="L10" s="17"/>
      <c r="M10" s="17"/>
      <c r="N10" s="36">
        <f>E10-F10-H10-I10-K10-L10+M10</f>
        <v>0</v>
      </c>
      <c r="O10" s="17"/>
      <c r="P10" s="17"/>
      <c r="Q10" s="36">
        <f>N10+O10-P10</f>
        <v>0</v>
      </c>
      <c r="R10" s="17"/>
      <c r="S10" s="17"/>
      <c r="T10" s="17"/>
      <c r="U10" s="36">
        <f t="shared" si="2"/>
        <v>0</v>
      </c>
      <c r="V10" s="23" t="e">
        <f>T10/E10</f>
        <v>#DIV/0!</v>
      </c>
      <c r="W10" s="19"/>
      <c r="X10" s="19"/>
    </row>
    <row r="11" spans="1:24" ht="17.5" x14ac:dyDescent="0.25">
      <c r="A11" s="28" t="s">
        <v>13</v>
      </c>
      <c r="B11" s="28"/>
      <c r="C11" s="28"/>
      <c r="D11" s="28"/>
      <c r="E11" s="28">
        <f>SUM(E7:E10)</f>
        <v>0</v>
      </c>
      <c r="F11" s="28">
        <f t="shared" ref="F11:I11" si="5">SUM(F7:F10)</f>
        <v>0</v>
      </c>
      <c r="G11" s="28"/>
      <c r="H11" s="28">
        <f t="shared" si="5"/>
        <v>0</v>
      </c>
      <c r="I11" s="28">
        <f t="shared" si="5"/>
        <v>0</v>
      </c>
      <c r="J11" s="28"/>
      <c r="K11" s="28"/>
      <c r="L11" s="28"/>
      <c r="M11" s="28"/>
      <c r="N11" s="28">
        <f t="shared" ref="N11:X11" si="6">SUM(N7:N10)</f>
        <v>0</v>
      </c>
      <c r="O11" s="28">
        <f t="shared" si="6"/>
        <v>0</v>
      </c>
      <c r="P11" s="28">
        <f t="shared" si="6"/>
        <v>0</v>
      </c>
      <c r="Q11" s="28">
        <f t="shared" si="6"/>
        <v>0</v>
      </c>
      <c r="R11" s="28">
        <f t="shared" si="6"/>
        <v>0</v>
      </c>
      <c r="S11" s="28">
        <f t="shared" si="6"/>
        <v>0</v>
      </c>
      <c r="T11" s="28">
        <f t="shared" si="6"/>
        <v>0</v>
      </c>
      <c r="U11" s="28">
        <f t="shared" si="6"/>
        <v>0</v>
      </c>
      <c r="V11" s="28"/>
      <c r="W11" s="28">
        <f t="shared" si="6"/>
        <v>0</v>
      </c>
      <c r="X11" s="28">
        <f t="shared" si="6"/>
        <v>0</v>
      </c>
    </row>
    <row r="12" spans="1:24" ht="17.5" x14ac:dyDescent="0.25">
      <c r="A12" s="29"/>
      <c r="B12" s="29"/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.5" x14ac:dyDescent="0.25">
      <c r="A13" s="16">
        <v>1</v>
      </c>
      <c r="B13" s="16"/>
      <c r="C13" s="16" t="s">
        <v>64</v>
      </c>
      <c r="D13" s="26" t="s">
        <v>65</v>
      </c>
      <c r="E13" s="17"/>
      <c r="F13" s="17"/>
      <c r="G13" s="17" t="e">
        <f>F13/E13</f>
        <v>#DIV/0!</v>
      </c>
      <c r="H13" s="17"/>
      <c r="I13" s="17"/>
      <c r="J13" s="17">
        <v>0</v>
      </c>
      <c r="K13" s="17"/>
      <c r="L13" s="17"/>
      <c r="M13" s="17"/>
      <c r="N13" s="36">
        <f>E13-F13-H13-I13-K13-L13+M13</f>
        <v>0</v>
      </c>
      <c r="O13" s="17"/>
      <c r="P13" s="25"/>
      <c r="Q13" s="36">
        <f t="shared" ref="Q13:Q16" si="7">N13+O13-P13</f>
        <v>0</v>
      </c>
      <c r="R13" s="22"/>
      <c r="S13" s="22"/>
      <c r="T13" s="22"/>
      <c r="U13" s="36">
        <f t="shared" ref="U13:U16" si="8">R13+S13+T13</f>
        <v>0</v>
      </c>
      <c r="V13" s="23" t="e">
        <f>T13/E13</f>
        <v>#DIV/0!</v>
      </c>
      <c r="W13" s="19"/>
      <c r="X13" s="19"/>
    </row>
    <row r="14" spans="1:24" ht="17.5" x14ac:dyDescent="0.25">
      <c r="A14" s="16">
        <v>2</v>
      </c>
      <c r="B14" s="16"/>
      <c r="C14" s="16" t="s">
        <v>66</v>
      </c>
      <c r="D14" s="26" t="s">
        <v>67</v>
      </c>
      <c r="E14" s="17"/>
      <c r="F14" s="17"/>
      <c r="G14" s="17" t="e">
        <f t="shared" ref="G14:G16" si="9">F14/E14</f>
        <v>#DIV/0!</v>
      </c>
      <c r="H14" s="17"/>
      <c r="I14" s="17"/>
      <c r="J14" s="17">
        <v>0</v>
      </c>
      <c r="K14" s="17"/>
      <c r="L14" s="17"/>
      <c r="M14" s="17"/>
      <c r="N14" s="36">
        <f t="shared" ref="N14" si="10">E14-F14-H14-I14-K14-L14+M14</f>
        <v>0</v>
      </c>
      <c r="O14" s="17"/>
      <c r="P14" s="25"/>
      <c r="Q14" s="36">
        <f t="shared" si="7"/>
        <v>0</v>
      </c>
      <c r="R14" s="22"/>
      <c r="S14" s="22"/>
      <c r="T14" s="22"/>
      <c r="U14" s="36">
        <f t="shared" si="8"/>
        <v>0</v>
      </c>
      <c r="V14" s="23" t="e">
        <f t="shared" ref="V14:V16" si="11">T14/E14</f>
        <v>#DIV/0!</v>
      </c>
      <c r="W14" s="19"/>
      <c r="X14" s="19"/>
    </row>
    <row r="15" spans="1:24" ht="17.5" x14ac:dyDescent="0.25">
      <c r="A15" s="16">
        <v>3</v>
      </c>
      <c r="B15" s="16"/>
      <c r="C15" s="16" t="s">
        <v>68</v>
      </c>
      <c r="D15" s="26" t="s">
        <v>69</v>
      </c>
      <c r="E15" s="17"/>
      <c r="F15" s="17"/>
      <c r="G15" s="17" t="e">
        <f t="shared" si="9"/>
        <v>#DIV/0!</v>
      </c>
      <c r="H15" s="17"/>
      <c r="I15" s="17"/>
      <c r="J15" s="17">
        <v>0</v>
      </c>
      <c r="K15" s="17"/>
      <c r="L15" s="17"/>
      <c r="M15" s="17"/>
      <c r="N15" s="36">
        <f>E15-F15-H15-I15-K15-L15+M15</f>
        <v>0</v>
      </c>
      <c r="O15" s="17"/>
      <c r="P15" s="25"/>
      <c r="Q15" s="36">
        <f t="shared" si="7"/>
        <v>0</v>
      </c>
      <c r="R15" s="22"/>
      <c r="S15" s="22"/>
      <c r="T15" s="22"/>
      <c r="U15" s="36">
        <f t="shared" si="8"/>
        <v>0</v>
      </c>
      <c r="V15" s="23" t="e">
        <f t="shared" si="11"/>
        <v>#DIV/0!</v>
      </c>
      <c r="W15" s="19"/>
      <c r="X15" s="19"/>
    </row>
    <row r="16" spans="1:24" ht="17.5" x14ac:dyDescent="0.25">
      <c r="A16" s="16">
        <v>4</v>
      </c>
      <c r="B16" s="16"/>
      <c r="C16" s="16" t="s">
        <v>70</v>
      </c>
      <c r="D16" s="26" t="s">
        <v>71</v>
      </c>
      <c r="E16" s="17"/>
      <c r="F16" s="17"/>
      <c r="G16" s="17" t="e">
        <f t="shared" si="9"/>
        <v>#DIV/0!</v>
      </c>
      <c r="H16" s="17"/>
      <c r="I16" s="17"/>
      <c r="J16" s="17">
        <v>0</v>
      </c>
      <c r="K16" s="17"/>
      <c r="L16" s="17"/>
      <c r="M16" s="17"/>
      <c r="N16" s="36">
        <f>E16-F16-H16-I16-K16-L16+M16</f>
        <v>0</v>
      </c>
      <c r="O16" s="17"/>
      <c r="P16" s="25"/>
      <c r="Q16" s="36">
        <f t="shared" si="7"/>
        <v>0</v>
      </c>
      <c r="R16" s="22"/>
      <c r="S16" s="22"/>
      <c r="T16" s="22"/>
      <c r="U16" s="36">
        <f t="shared" si="8"/>
        <v>0</v>
      </c>
      <c r="V16" s="23" t="e">
        <f t="shared" si="11"/>
        <v>#DIV/0!</v>
      </c>
      <c r="W16" s="19"/>
      <c r="X16" s="19"/>
    </row>
    <row r="17" spans="1:24" ht="17.5" x14ac:dyDescent="0.25">
      <c r="A17" s="28" t="s">
        <v>13</v>
      </c>
      <c r="B17" s="28"/>
      <c r="C17" s="28"/>
      <c r="D17" s="28"/>
      <c r="E17" s="28">
        <f t="shared" ref="E17:K17" si="12">SUM(E13:E16)</f>
        <v>0</v>
      </c>
      <c r="F17" s="28">
        <f>SUM(F13:F16)</f>
        <v>0</v>
      </c>
      <c r="G17" s="28"/>
      <c r="H17" s="28">
        <f t="shared" si="12"/>
        <v>0</v>
      </c>
      <c r="I17" s="28">
        <f t="shared" si="12"/>
        <v>0</v>
      </c>
      <c r="J17" s="28"/>
      <c r="K17" s="28">
        <f t="shared" si="12"/>
        <v>0</v>
      </c>
      <c r="L17" s="28"/>
      <c r="M17" s="28"/>
      <c r="N17" s="28">
        <f t="shared" ref="N17:X17" si="13">SUM(N13:N16)</f>
        <v>0</v>
      </c>
      <c r="O17" s="28">
        <f t="shared" si="13"/>
        <v>0</v>
      </c>
      <c r="P17" s="28">
        <f t="shared" si="13"/>
        <v>0</v>
      </c>
      <c r="Q17" s="28">
        <f t="shared" si="13"/>
        <v>0</v>
      </c>
      <c r="R17" s="28">
        <f t="shared" si="13"/>
        <v>0</v>
      </c>
      <c r="S17" s="28">
        <f t="shared" si="13"/>
        <v>0</v>
      </c>
      <c r="T17" s="28">
        <f t="shared" si="13"/>
        <v>0</v>
      </c>
      <c r="U17" s="28">
        <f t="shared" si="13"/>
        <v>0</v>
      </c>
      <c r="V17" s="28"/>
      <c r="W17" s="28">
        <f t="shared" si="13"/>
        <v>0</v>
      </c>
      <c r="X17" s="28">
        <f t="shared" si="13"/>
        <v>0</v>
      </c>
    </row>
    <row r="18" spans="1:24" ht="17.5" x14ac:dyDescent="0.25">
      <c r="A18" s="27"/>
      <c r="B18" s="27"/>
      <c r="C18" s="27" t="s">
        <v>20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7.5" x14ac:dyDescent="0.25">
      <c r="A19" s="16">
        <v>1</v>
      </c>
      <c r="B19" s="16"/>
      <c r="C19" s="16" t="s">
        <v>72</v>
      </c>
      <c r="D19" s="26" t="s">
        <v>73</v>
      </c>
      <c r="E19" s="17"/>
      <c r="F19" s="17"/>
      <c r="G19" s="17" t="e">
        <f>F19/E19</f>
        <v>#DIV/0!</v>
      </c>
      <c r="H19" s="17"/>
      <c r="I19" s="17"/>
      <c r="J19" s="17">
        <f>I19-S19</f>
        <v>0</v>
      </c>
      <c r="K19" s="17"/>
      <c r="L19" s="17"/>
      <c r="M19" s="17"/>
      <c r="N19" s="36">
        <f>E19-F19-H19-I19-K19-L19+M19</f>
        <v>0</v>
      </c>
      <c r="O19" s="17"/>
      <c r="P19" s="25"/>
      <c r="Q19" s="36">
        <f t="shared" ref="Q19:Q41" si="14">N19+O19-P19</f>
        <v>0</v>
      </c>
      <c r="R19" s="22"/>
      <c r="S19" s="22"/>
      <c r="T19" s="22"/>
      <c r="U19" s="36">
        <f t="shared" ref="U19:U41" si="15">R19+S19+T19</f>
        <v>0</v>
      </c>
      <c r="V19" s="23" t="e">
        <f>T19/E19</f>
        <v>#DIV/0!</v>
      </c>
      <c r="W19" s="19"/>
      <c r="X19" s="19"/>
    </row>
    <row r="20" spans="1:24" ht="17.5" x14ac:dyDescent="0.25">
      <c r="A20" s="16">
        <v>2</v>
      </c>
      <c r="B20" s="16"/>
      <c r="C20" s="16" t="s">
        <v>74</v>
      </c>
      <c r="D20" s="26" t="s">
        <v>75</v>
      </c>
      <c r="E20" s="17"/>
      <c r="F20" s="17"/>
      <c r="G20" s="17" t="e">
        <f t="shared" ref="G20:G41" si="16">F20/E20</f>
        <v>#DIV/0!</v>
      </c>
      <c r="H20" s="17"/>
      <c r="I20" s="17"/>
      <c r="J20" s="17">
        <f t="shared" ref="J20:J40" si="17">I20-S20</f>
        <v>0</v>
      </c>
      <c r="K20" s="17"/>
      <c r="L20" s="17"/>
      <c r="M20" s="17"/>
      <c r="N20" s="36">
        <f t="shared" ref="N20:N40" si="18">E20-F20-H20-I20-K20-L20+M20</f>
        <v>0</v>
      </c>
      <c r="O20" s="17"/>
      <c r="P20" s="25"/>
      <c r="Q20" s="36">
        <f t="shared" si="14"/>
        <v>0</v>
      </c>
      <c r="R20" s="22"/>
      <c r="S20" s="22"/>
      <c r="T20" s="22"/>
      <c r="U20" s="36">
        <f t="shared" si="15"/>
        <v>0</v>
      </c>
      <c r="V20" s="23" t="e">
        <f t="shared" ref="V20:V41" si="19">T20/E20</f>
        <v>#DIV/0!</v>
      </c>
      <c r="W20" s="19"/>
      <c r="X20" s="19"/>
    </row>
    <row r="21" spans="1:24" ht="17.5" x14ac:dyDescent="0.25">
      <c r="A21" s="16">
        <v>3</v>
      </c>
      <c r="B21" s="16"/>
      <c r="C21" s="16" t="s">
        <v>76</v>
      </c>
      <c r="D21" s="26" t="s">
        <v>77</v>
      </c>
      <c r="E21" s="17"/>
      <c r="F21" s="17"/>
      <c r="G21" s="17" t="e">
        <f t="shared" si="16"/>
        <v>#DIV/0!</v>
      </c>
      <c r="H21" s="17"/>
      <c r="I21" s="17"/>
      <c r="J21" s="17">
        <f t="shared" si="17"/>
        <v>0</v>
      </c>
      <c r="K21" s="17"/>
      <c r="L21" s="17"/>
      <c r="M21" s="17"/>
      <c r="N21" s="36">
        <f t="shared" si="18"/>
        <v>0</v>
      </c>
      <c r="O21" s="17"/>
      <c r="P21" s="25"/>
      <c r="Q21" s="36">
        <f t="shared" si="14"/>
        <v>0</v>
      </c>
      <c r="R21" s="22"/>
      <c r="S21" s="22"/>
      <c r="T21" s="22"/>
      <c r="U21" s="36">
        <f t="shared" si="15"/>
        <v>0</v>
      </c>
      <c r="V21" s="23" t="e">
        <f t="shared" si="19"/>
        <v>#DIV/0!</v>
      </c>
      <c r="W21" s="19"/>
      <c r="X21" s="19"/>
    </row>
    <row r="22" spans="1:24" ht="17.5" x14ac:dyDescent="0.25">
      <c r="A22" s="16">
        <v>4</v>
      </c>
      <c r="B22" s="16"/>
      <c r="C22" s="16" t="s">
        <v>78</v>
      </c>
      <c r="D22" s="26" t="s">
        <v>79</v>
      </c>
      <c r="E22" s="17"/>
      <c r="F22" s="17"/>
      <c r="G22" s="17" t="e">
        <f t="shared" si="16"/>
        <v>#DIV/0!</v>
      </c>
      <c r="H22" s="17"/>
      <c r="I22" s="17"/>
      <c r="J22" s="17">
        <f t="shared" si="17"/>
        <v>0</v>
      </c>
      <c r="K22" s="17"/>
      <c r="L22" s="17"/>
      <c r="M22" s="17"/>
      <c r="N22" s="36">
        <f t="shared" si="18"/>
        <v>0</v>
      </c>
      <c r="O22" s="17"/>
      <c r="P22" s="25"/>
      <c r="Q22" s="36">
        <f t="shared" si="14"/>
        <v>0</v>
      </c>
      <c r="R22" s="22"/>
      <c r="S22" s="22"/>
      <c r="T22" s="22"/>
      <c r="U22" s="36">
        <f t="shared" si="15"/>
        <v>0</v>
      </c>
      <c r="V22" s="23" t="e">
        <f t="shared" si="19"/>
        <v>#DIV/0!</v>
      </c>
      <c r="W22" s="19"/>
      <c r="X22" s="19"/>
    </row>
    <row r="23" spans="1:24" ht="17.5" x14ac:dyDescent="0.25">
      <c r="A23" s="16">
        <v>5</v>
      </c>
      <c r="B23" s="16"/>
      <c r="C23" s="16" t="s">
        <v>80</v>
      </c>
      <c r="D23" s="26" t="s">
        <v>81</v>
      </c>
      <c r="E23" s="17"/>
      <c r="F23" s="17"/>
      <c r="G23" s="17" t="e">
        <f t="shared" si="16"/>
        <v>#DIV/0!</v>
      </c>
      <c r="H23" s="17"/>
      <c r="I23" s="17"/>
      <c r="J23" s="17">
        <f t="shared" si="17"/>
        <v>0</v>
      </c>
      <c r="K23" s="17"/>
      <c r="L23" s="17"/>
      <c r="M23" s="17"/>
      <c r="N23" s="36">
        <f t="shared" si="18"/>
        <v>0</v>
      </c>
      <c r="O23" s="17"/>
      <c r="P23" s="25"/>
      <c r="Q23" s="36">
        <f t="shared" si="14"/>
        <v>0</v>
      </c>
      <c r="R23" s="22"/>
      <c r="S23" s="22"/>
      <c r="T23" s="22"/>
      <c r="U23" s="36">
        <f t="shared" si="15"/>
        <v>0</v>
      </c>
      <c r="V23" s="23" t="e">
        <f t="shared" si="19"/>
        <v>#DIV/0!</v>
      </c>
      <c r="W23" s="19"/>
      <c r="X23" s="19"/>
    </row>
    <row r="24" spans="1:24" ht="17.5" x14ac:dyDescent="0.25">
      <c r="A24" s="16">
        <v>6</v>
      </c>
      <c r="B24" s="16"/>
      <c r="C24" s="16" t="s">
        <v>82</v>
      </c>
      <c r="D24" s="26" t="s">
        <v>83</v>
      </c>
      <c r="E24" s="17"/>
      <c r="F24" s="17"/>
      <c r="G24" s="17" t="e">
        <f t="shared" si="16"/>
        <v>#DIV/0!</v>
      </c>
      <c r="H24" s="17"/>
      <c r="I24" s="17"/>
      <c r="J24" s="17">
        <f t="shared" si="17"/>
        <v>0</v>
      </c>
      <c r="K24" s="17"/>
      <c r="L24" s="17"/>
      <c r="M24" s="17"/>
      <c r="N24" s="36">
        <f t="shared" si="18"/>
        <v>0</v>
      </c>
      <c r="O24" s="17"/>
      <c r="P24" s="25"/>
      <c r="Q24" s="36">
        <f t="shared" si="14"/>
        <v>0</v>
      </c>
      <c r="R24" s="22"/>
      <c r="S24" s="22"/>
      <c r="T24" s="22"/>
      <c r="U24" s="36">
        <f t="shared" si="15"/>
        <v>0</v>
      </c>
      <c r="V24" s="23" t="e">
        <f t="shared" si="19"/>
        <v>#DIV/0!</v>
      </c>
      <c r="W24" s="19"/>
      <c r="X24" s="19"/>
    </row>
    <row r="25" spans="1:24" ht="17.5" x14ac:dyDescent="0.25">
      <c r="A25" s="16">
        <v>7</v>
      </c>
      <c r="B25" s="16"/>
      <c r="C25" s="16" t="s">
        <v>84</v>
      </c>
      <c r="D25" s="26" t="s">
        <v>85</v>
      </c>
      <c r="E25" s="17"/>
      <c r="F25" s="17"/>
      <c r="G25" s="17" t="e">
        <f t="shared" si="16"/>
        <v>#DIV/0!</v>
      </c>
      <c r="H25" s="17"/>
      <c r="I25" s="17"/>
      <c r="J25" s="17">
        <f t="shared" si="17"/>
        <v>0</v>
      </c>
      <c r="K25" s="17"/>
      <c r="L25" s="17"/>
      <c r="M25" s="17"/>
      <c r="N25" s="36">
        <f t="shared" si="18"/>
        <v>0</v>
      </c>
      <c r="O25" s="17"/>
      <c r="P25" s="25"/>
      <c r="Q25" s="36">
        <f t="shared" si="14"/>
        <v>0</v>
      </c>
      <c r="R25" s="22"/>
      <c r="S25" s="22"/>
      <c r="T25" s="22"/>
      <c r="U25" s="36">
        <f t="shared" si="15"/>
        <v>0</v>
      </c>
      <c r="V25" s="23" t="e">
        <f t="shared" si="19"/>
        <v>#DIV/0!</v>
      </c>
      <c r="W25" s="19"/>
      <c r="X25" s="19"/>
    </row>
    <row r="26" spans="1:24" ht="17.5" x14ac:dyDescent="0.25">
      <c r="A26" s="16">
        <v>8</v>
      </c>
      <c r="B26" s="16"/>
      <c r="C26" s="16" t="s">
        <v>86</v>
      </c>
      <c r="D26" s="26" t="s">
        <v>87</v>
      </c>
      <c r="E26" s="17"/>
      <c r="F26" s="17"/>
      <c r="G26" s="17" t="e">
        <f t="shared" si="16"/>
        <v>#DIV/0!</v>
      </c>
      <c r="H26" s="17"/>
      <c r="I26" s="17"/>
      <c r="J26" s="17">
        <f t="shared" si="17"/>
        <v>0</v>
      </c>
      <c r="K26" s="17"/>
      <c r="L26" s="17"/>
      <c r="M26" s="17"/>
      <c r="N26" s="36">
        <f t="shared" si="18"/>
        <v>0</v>
      </c>
      <c r="O26" s="17"/>
      <c r="P26" s="25"/>
      <c r="Q26" s="36">
        <f t="shared" si="14"/>
        <v>0</v>
      </c>
      <c r="R26" s="22"/>
      <c r="S26" s="22"/>
      <c r="T26" s="22"/>
      <c r="U26" s="36">
        <f t="shared" si="15"/>
        <v>0</v>
      </c>
      <c r="V26" s="23" t="e">
        <f t="shared" si="19"/>
        <v>#DIV/0!</v>
      </c>
      <c r="W26" s="19"/>
      <c r="X26" s="19"/>
    </row>
    <row r="27" spans="1:24" ht="17.5" x14ac:dyDescent="0.25">
      <c r="A27" s="16">
        <v>9</v>
      </c>
      <c r="B27" s="16"/>
      <c r="C27" s="16" t="s">
        <v>88</v>
      </c>
      <c r="D27" s="26" t="s">
        <v>89</v>
      </c>
      <c r="E27" s="17"/>
      <c r="F27" s="17"/>
      <c r="G27" s="17" t="e">
        <f t="shared" si="16"/>
        <v>#DIV/0!</v>
      </c>
      <c r="H27" s="17"/>
      <c r="I27" s="17"/>
      <c r="J27" s="17">
        <f t="shared" si="17"/>
        <v>0</v>
      </c>
      <c r="K27" s="17"/>
      <c r="L27" s="17"/>
      <c r="M27" s="17"/>
      <c r="N27" s="36">
        <f t="shared" si="18"/>
        <v>0</v>
      </c>
      <c r="O27" s="17"/>
      <c r="P27" s="25"/>
      <c r="Q27" s="36">
        <f t="shared" si="14"/>
        <v>0</v>
      </c>
      <c r="R27" s="22"/>
      <c r="S27" s="22"/>
      <c r="T27" s="22"/>
      <c r="U27" s="36">
        <f t="shared" si="15"/>
        <v>0</v>
      </c>
      <c r="V27" s="23" t="e">
        <f t="shared" si="19"/>
        <v>#DIV/0!</v>
      </c>
      <c r="W27" s="19"/>
      <c r="X27" s="19"/>
    </row>
    <row r="28" spans="1:24" ht="17.5" x14ac:dyDescent="0.25">
      <c r="A28" s="16">
        <v>10</v>
      </c>
      <c r="B28" s="16"/>
      <c r="C28" s="16" t="s">
        <v>22</v>
      </c>
      <c r="D28" s="26" t="s">
        <v>90</v>
      </c>
      <c r="E28" s="17"/>
      <c r="F28" s="17"/>
      <c r="G28" s="17" t="e">
        <f t="shared" si="16"/>
        <v>#DIV/0!</v>
      </c>
      <c r="H28" s="17"/>
      <c r="I28" s="17"/>
      <c r="J28" s="17">
        <f t="shared" si="17"/>
        <v>0</v>
      </c>
      <c r="K28" s="17"/>
      <c r="L28" s="17"/>
      <c r="M28" s="17"/>
      <c r="N28" s="36">
        <f t="shared" si="18"/>
        <v>0</v>
      </c>
      <c r="O28" s="17"/>
      <c r="P28" s="25"/>
      <c r="Q28" s="36">
        <f t="shared" si="14"/>
        <v>0</v>
      </c>
      <c r="R28" s="22"/>
      <c r="S28" s="22"/>
      <c r="T28" s="22"/>
      <c r="U28" s="36">
        <f t="shared" si="15"/>
        <v>0</v>
      </c>
      <c r="V28" s="23" t="e">
        <f t="shared" si="19"/>
        <v>#DIV/0!</v>
      </c>
      <c r="W28" s="19"/>
      <c r="X28" s="19"/>
    </row>
    <row r="29" spans="1:24" ht="17.5" x14ac:dyDescent="0.25">
      <c r="A29" s="16">
        <v>11</v>
      </c>
      <c r="B29" s="16"/>
      <c r="C29" s="16" t="s">
        <v>23</v>
      </c>
      <c r="D29" s="26" t="s">
        <v>91</v>
      </c>
      <c r="E29" s="17"/>
      <c r="F29" s="17"/>
      <c r="G29" s="17" t="e">
        <f t="shared" si="16"/>
        <v>#DIV/0!</v>
      </c>
      <c r="H29" s="17"/>
      <c r="I29" s="17"/>
      <c r="J29" s="17">
        <f t="shared" si="17"/>
        <v>0</v>
      </c>
      <c r="K29" s="17"/>
      <c r="L29" s="17"/>
      <c r="M29" s="17"/>
      <c r="N29" s="36">
        <f t="shared" si="18"/>
        <v>0</v>
      </c>
      <c r="O29" s="17"/>
      <c r="P29" s="25"/>
      <c r="Q29" s="36">
        <f t="shared" si="14"/>
        <v>0</v>
      </c>
      <c r="R29" s="22"/>
      <c r="S29" s="22"/>
      <c r="T29" s="22"/>
      <c r="U29" s="36">
        <f t="shared" si="15"/>
        <v>0</v>
      </c>
      <c r="V29" s="23" t="e">
        <f t="shared" si="19"/>
        <v>#DIV/0!</v>
      </c>
      <c r="W29" s="19"/>
      <c r="X29" s="19"/>
    </row>
    <row r="30" spans="1:24" ht="17.5" x14ac:dyDescent="0.25">
      <c r="A30" s="16">
        <v>12</v>
      </c>
      <c r="B30" s="16"/>
      <c r="C30" s="16" t="s">
        <v>24</v>
      </c>
      <c r="D30" s="26" t="s">
        <v>92</v>
      </c>
      <c r="E30" s="17"/>
      <c r="F30" s="17"/>
      <c r="G30" s="17" t="e">
        <f t="shared" si="16"/>
        <v>#DIV/0!</v>
      </c>
      <c r="H30" s="17"/>
      <c r="I30" s="17"/>
      <c r="J30" s="17">
        <f t="shared" si="17"/>
        <v>0</v>
      </c>
      <c r="K30" s="17"/>
      <c r="L30" s="17"/>
      <c r="M30" s="17"/>
      <c r="N30" s="36">
        <f t="shared" si="18"/>
        <v>0</v>
      </c>
      <c r="O30" s="17"/>
      <c r="P30" s="25"/>
      <c r="Q30" s="36">
        <f t="shared" si="14"/>
        <v>0</v>
      </c>
      <c r="R30" s="22"/>
      <c r="S30" s="22"/>
      <c r="T30" s="22"/>
      <c r="U30" s="36">
        <f t="shared" si="15"/>
        <v>0</v>
      </c>
      <c r="V30" s="23" t="e">
        <f t="shared" si="19"/>
        <v>#DIV/0!</v>
      </c>
      <c r="W30" s="19"/>
      <c r="X30" s="19"/>
    </row>
    <row r="31" spans="1:24" ht="17.5" x14ac:dyDescent="0.25">
      <c r="A31" s="16">
        <v>13</v>
      </c>
      <c r="B31" s="16"/>
      <c r="C31" s="16" t="s">
        <v>25</v>
      </c>
      <c r="D31" s="26" t="s">
        <v>106</v>
      </c>
      <c r="E31" s="17"/>
      <c r="F31" s="17"/>
      <c r="G31" s="17" t="e">
        <f t="shared" si="16"/>
        <v>#DIV/0!</v>
      </c>
      <c r="H31" s="17"/>
      <c r="I31" s="17"/>
      <c r="J31" s="17">
        <f t="shared" si="17"/>
        <v>0</v>
      </c>
      <c r="K31" s="17"/>
      <c r="L31" s="17"/>
      <c r="M31" s="17"/>
      <c r="N31" s="36">
        <f t="shared" si="18"/>
        <v>0</v>
      </c>
      <c r="O31" s="17"/>
      <c r="P31" s="25"/>
      <c r="Q31" s="36">
        <f t="shared" si="14"/>
        <v>0</v>
      </c>
      <c r="R31" s="22"/>
      <c r="S31" s="22"/>
      <c r="T31" s="22"/>
      <c r="U31" s="36">
        <f t="shared" si="15"/>
        <v>0</v>
      </c>
      <c r="V31" s="23" t="e">
        <f t="shared" si="19"/>
        <v>#DIV/0!</v>
      </c>
      <c r="W31" s="19"/>
      <c r="X31" s="19"/>
    </row>
    <row r="32" spans="1:24" ht="17.5" x14ac:dyDescent="0.25">
      <c r="A32" s="16">
        <v>14</v>
      </c>
      <c r="B32" s="16"/>
      <c r="C32" s="16" t="s">
        <v>26</v>
      </c>
      <c r="D32" s="26" t="s">
        <v>93</v>
      </c>
      <c r="E32" s="17"/>
      <c r="F32" s="17"/>
      <c r="G32" s="17" t="e">
        <f t="shared" si="16"/>
        <v>#DIV/0!</v>
      </c>
      <c r="H32" s="17"/>
      <c r="I32" s="17"/>
      <c r="J32" s="17">
        <f t="shared" si="17"/>
        <v>0</v>
      </c>
      <c r="K32" s="17"/>
      <c r="L32" s="17"/>
      <c r="M32" s="17"/>
      <c r="N32" s="36">
        <f t="shared" si="18"/>
        <v>0</v>
      </c>
      <c r="O32" s="17"/>
      <c r="P32" s="25"/>
      <c r="Q32" s="36">
        <f t="shared" si="14"/>
        <v>0</v>
      </c>
      <c r="R32" s="22"/>
      <c r="S32" s="22"/>
      <c r="T32" s="22"/>
      <c r="U32" s="36">
        <f t="shared" si="15"/>
        <v>0</v>
      </c>
      <c r="V32" s="23" t="e">
        <f t="shared" si="19"/>
        <v>#DIV/0!</v>
      </c>
      <c r="W32" s="19"/>
      <c r="X32" s="19"/>
    </row>
    <row r="33" spans="1:24" ht="17.5" x14ac:dyDescent="0.25">
      <c r="A33" s="16">
        <v>15</v>
      </c>
      <c r="B33" s="16"/>
      <c r="C33" s="16" t="s">
        <v>27</v>
      </c>
      <c r="D33" s="26" t="s">
        <v>94</v>
      </c>
      <c r="E33" s="17"/>
      <c r="F33" s="17"/>
      <c r="G33" s="17" t="e">
        <f t="shared" si="16"/>
        <v>#DIV/0!</v>
      </c>
      <c r="H33" s="17"/>
      <c r="I33" s="17"/>
      <c r="J33" s="17">
        <f t="shared" si="17"/>
        <v>0</v>
      </c>
      <c r="K33" s="17"/>
      <c r="L33" s="17"/>
      <c r="M33" s="17"/>
      <c r="N33" s="36">
        <f t="shared" si="18"/>
        <v>0</v>
      </c>
      <c r="O33" s="17"/>
      <c r="P33" s="25"/>
      <c r="Q33" s="36">
        <f t="shared" si="14"/>
        <v>0</v>
      </c>
      <c r="R33" s="22"/>
      <c r="S33" s="22"/>
      <c r="T33" s="22"/>
      <c r="U33" s="36">
        <f t="shared" si="15"/>
        <v>0</v>
      </c>
      <c r="V33" s="23" t="e">
        <f t="shared" si="19"/>
        <v>#DIV/0!</v>
      </c>
      <c r="W33" s="19"/>
      <c r="X33" s="19"/>
    </row>
    <row r="34" spans="1:24" ht="17.5" x14ac:dyDescent="0.25">
      <c r="A34" s="16">
        <v>16</v>
      </c>
      <c r="B34" s="16"/>
      <c r="C34" s="16" t="s">
        <v>28</v>
      </c>
      <c r="D34" s="26" t="s">
        <v>95</v>
      </c>
      <c r="E34" s="17"/>
      <c r="F34" s="17"/>
      <c r="G34" s="17" t="e">
        <f t="shared" si="16"/>
        <v>#DIV/0!</v>
      </c>
      <c r="H34" s="17"/>
      <c r="I34" s="17"/>
      <c r="J34" s="17">
        <f t="shared" si="17"/>
        <v>0</v>
      </c>
      <c r="K34" s="17"/>
      <c r="L34" s="17"/>
      <c r="M34" s="17"/>
      <c r="N34" s="36">
        <f t="shared" si="18"/>
        <v>0</v>
      </c>
      <c r="O34" s="17"/>
      <c r="P34" s="25"/>
      <c r="Q34" s="36">
        <f t="shared" si="14"/>
        <v>0</v>
      </c>
      <c r="R34" s="22"/>
      <c r="S34" s="22"/>
      <c r="T34" s="22"/>
      <c r="U34" s="36">
        <f t="shared" si="15"/>
        <v>0</v>
      </c>
      <c r="V34" s="23" t="e">
        <f t="shared" si="19"/>
        <v>#DIV/0!</v>
      </c>
      <c r="W34" s="19"/>
      <c r="X34" s="19"/>
    </row>
    <row r="35" spans="1:24" ht="17.5" x14ac:dyDescent="0.25">
      <c r="A35" s="16">
        <v>17</v>
      </c>
      <c r="B35" s="16"/>
      <c r="C35" s="16" t="s">
        <v>29</v>
      </c>
      <c r="D35" s="26" t="s">
        <v>96</v>
      </c>
      <c r="E35" s="17"/>
      <c r="F35" s="17"/>
      <c r="G35" s="17" t="e">
        <f t="shared" si="16"/>
        <v>#DIV/0!</v>
      </c>
      <c r="H35" s="17"/>
      <c r="I35" s="17"/>
      <c r="J35" s="17">
        <f t="shared" si="17"/>
        <v>0</v>
      </c>
      <c r="K35" s="17"/>
      <c r="L35" s="17"/>
      <c r="M35" s="17"/>
      <c r="N35" s="36">
        <f t="shared" si="18"/>
        <v>0</v>
      </c>
      <c r="O35" s="17"/>
      <c r="P35" s="25"/>
      <c r="Q35" s="36">
        <f t="shared" si="14"/>
        <v>0</v>
      </c>
      <c r="R35" s="22"/>
      <c r="S35" s="22"/>
      <c r="T35" s="22"/>
      <c r="U35" s="36">
        <f t="shared" si="15"/>
        <v>0</v>
      </c>
      <c r="V35" s="23" t="e">
        <f t="shared" si="19"/>
        <v>#DIV/0!</v>
      </c>
      <c r="W35" s="19"/>
      <c r="X35" s="19"/>
    </row>
    <row r="36" spans="1:24" ht="17.5" x14ac:dyDescent="0.25">
      <c r="A36" s="16">
        <v>18</v>
      </c>
      <c r="B36" s="16"/>
      <c r="C36" s="16" t="s">
        <v>30</v>
      </c>
      <c r="D36" s="26" t="s">
        <v>97</v>
      </c>
      <c r="E36" s="17"/>
      <c r="F36" s="17"/>
      <c r="G36" s="17" t="e">
        <f t="shared" si="16"/>
        <v>#DIV/0!</v>
      </c>
      <c r="H36" s="17"/>
      <c r="I36" s="17"/>
      <c r="J36" s="17">
        <f t="shared" si="17"/>
        <v>0</v>
      </c>
      <c r="K36" s="17"/>
      <c r="L36" s="17"/>
      <c r="M36" s="17"/>
      <c r="N36" s="36">
        <f t="shared" si="18"/>
        <v>0</v>
      </c>
      <c r="O36" s="17"/>
      <c r="P36" s="25"/>
      <c r="Q36" s="36">
        <f t="shared" si="14"/>
        <v>0</v>
      </c>
      <c r="R36" s="22"/>
      <c r="S36" s="22"/>
      <c r="T36" s="22"/>
      <c r="U36" s="36">
        <f t="shared" si="15"/>
        <v>0</v>
      </c>
      <c r="V36" s="23" t="e">
        <f t="shared" si="19"/>
        <v>#DIV/0!</v>
      </c>
      <c r="W36" s="19"/>
      <c r="X36" s="19"/>
    </row>
    <row r="37" spans="1:24" ht="17.5" x14ac:dyDescent="0.25">
      <c r="A37" s="16">
        <v>19</v>
      </c>
      <c r="B37" s="16"/>
      <c r="C37" s="16" t="s">
        <v>31</v>
      </c>
      <c r="D37" s="26" t="s">
        <v>98</v>
      </c>
      <c r="E37" s="17"/>
      <c r="F37" s="17"/>
      <c r="G37" s="17" t="e">
        <f t="shared" si="16"/>
        <v>#DIV/0!</v>
      </c>
      <c r="H37" s="17"/>
      <c r="I37" s="17"/>
      <c r="J37" s="17">
        <f t="shared" si="17"/>
        <v>0</v>
      </c>
      <c r="K37" s="17"/>
      <c r="L37" s="17"/>
      <c r="M37" s="17"/>
      <c r="N37" s="36">
        <f t="shared" si="18"/>
        <v>0</v>
      </c>
      <c r="O37" s="17"/>
      <c r="P37" s="25"/>
      <c r="Q37" s="36">
        <f t="shared" si="14"/>
        <v>0</v>
      </c>
      <c r="R37" s="22"/>
      <c r="S37" s="22"/>
      <c r="T37" s="22"/>
      <c r="U37" s="36">
        <f t="shared" si="15"/>
        <v>0</v>
      </c>
      <c r="V37" s="23" t="e">
        <f t="shared" si="19"/>
        <v>#DIV/0!</v>
      </c>
      <c r="W37" s="19"/>
      <c r="X37" s="19"/>
    </row>
    <row r="38" spans="1:24" ht="17.5" x14ac:dyDescent="0.25">
      <c r="A38" s="16">
        <v>20</v>
      </c>
      <c r="B38" s="16"/>
      <c r="C38" s="16" t="s">
        <v>32</v>
      </c>
      <c r="D38" s="26" t="s">
        <v>99</v>
      </c>
      <c r="E38" s="17"/>
      <c r="F38" s="17"/>
      <c r="G38" s="17" t="e">
        <f t="shared" si="16"/>
        <v>#DIV/0!</v>
      </c>
      <c r="H38" s="17"/>
      <c r="I38" s="17"/>
      <c r="J38" s="17">
        <f t="shared" si="17"/>
        <v>0</v>
      </c>
      <c r="K38" s="17"/>
      <c r="L38" s="17"/>
      <c r="M38" s="17"/>
      <c r="N38" s="36">
        <f t="shared" si="18"/>
        <v>0</v>
      </c>
      <c r="O38" s="17"/>
      <c r="P38" s="25"/>
      <c r="Q38" s="36">
        <f t="shared" si="14"/>
        <v>0</v>
      </c>
      <c r="R38" s="22"/>
      <c r="S38" s="22"/>
      <c r="T38" s="22"/>
      <c r="U38" s="36">
        <f t="shared" si="15"/>
        <v>0</v>
      </c>
      <c r="V38" s="23" t="e">
        <f t="shared" si="19"/>
        <v>#DIV/0!</v>
      </c>
      <c r="W38" s="19"/>
      <c r="X38" s="19"/>
    </row>
    <row r="39" spans="1:24" ht="17.5" x14ac:dyDescent="0.25">
      <c r="A39" s="16">
        <v>21</v>
      </c>
      <c r="B39" s="16"/>
      <c r="C39" s="16" t="s">
        <v>33</v>
      </c>
      <c r="D39" s="26" t="s">
        <v>100</v>
      </c>
      <c r="E39" s="17"/>
      <c r="F39" s="17"/>
      <c r="G39" s="17" t="e">
        <f t="shared" si="16"/>
        <v>#DIV/0!</v>
      </c>
      <c r="H39" s="17"/>
      <c r="I39" s="17"/>
      <c r="J39" s="17">
        <f t="shared" si="17"/>
        <v>0</v>
      </c>
      <c r="K39" s="17"/>
      <c r="L39" s="17"/>
      <c r="M39" s="17"/>
      <c r="N39" s="36">
        <f t="shared" si="18"/>
        <v>0</v>
      </c>
      <c r="O39" s="17"/>
      <c r="P39" s="25"/>
      <c r="Q39" s="36">
        <f t="shared" si="14"/>
        <v>0</v>
      </c>
      <c r="R39" s="22"/>
      <c r="S39" s="22"/>
      <c r="T39" s="22"/>
      <c r="U39" s="36">
        <f t="shared" si="15"/>
        <v>0</v>
      </c>
      <c r="V39" s="23" t="e">
        <f t="shared" si="19"/>
        <v>#DIV/0!</v>
      </c>
      <c r="W39" s="19"/>
      <c r="X39" s="19"/>
    </row>
    <row r="40" spans="1:24" ht="17.5" x14ac:dyDescent="0.25">
      <c r="A40" s="16">
        <v>22</v>
      </c>
      <c r="B40" s="16"/>
      <c r="C40" s="16" t="s">
        <v>34</v>
      </c>
      <c r="D40" s="26" t="s">
        <v>101</v>
      </c>
      <c r="E40" s="17"/>
      <c r="F40" s="17"/>
      <c r="G40" s="17" t="e">
        <f t="shared" si="16"/>
        <v>#DIV/0!</v>
      </c>
      <c r="H40" s="17"/>
      <c r="I40" s="17"/>
      <c r="J40" s="17">
        <f t="shared" si="17"/>
        <v>0</v>
      </c>
      <c r="K40" s="17"/>
      <c r="L40" s="17"/>
      <c r="M40" s="17"/>
      <c r="N40" s="36">
        <f t="shared" si="18"/>
        <v>0</v>
      </c>
      <c r="O40" s="17"/>
      <c r="P40" s="25"/>
      <c r="Q40" s="36">
        <f t="shared" si="14"/>
        <v>0</v>
      </c>
      <c r="R40" s="22"/>
      <c r="S40" s="22"/>
      <c r="T40" s="22"/>
      <c r="U40" s="36">
        <f t="shared" si="15"/>
        <v>0</v>
      </c>
      <c r="V40" s="23" t="e">
        <f t="shared" si="19"/>
        <v>#DIV/0!</v>
      </c>
      <c r="W40" s="19"/>
      <c r="X40" s="19"/>
    </row>
    <row r="41" spans="1:24" ht="17.5" x14ac:dyDescent="0.25">
      <c r="A41" s="16">
        <v>23</v>
      </c>
      <c r="B41" s="16"/>
      <c r="C41" s="16" t="s">
        <v>102</v>
      </c>
      <c r="D41" s="26" t="s">
        <v>103</v>
      </c>
      <c r="E41" s="17"/>
      <c r="F41" s="17"/>
      <c r="G41" s="17" t="e">
        <f t="shared" si="16"/>
        <v>#DIV/0!</v>
      </c>
      <c r="H41" s="17"/>
      <c r="I41" s="17"/>
      <c r="J41" s="17">
        <f>I41-S41</f>
        <v>0</v>
      </c>
      <c r="K41" s="17"/>
      <c r="L41" s="17"/>
      <c r="M41" s="17"/>
      <c r="N41" s="36">
        <f>E41-F41-H41-I41-K41-L41+M41</f>
        <v>0</v>
      </c>
      <c r="O41" s="17"/>
      <c r="P41" s="25"/>
      <c r="Q41" s="36">
        <f t="shared" si="14"/>
        <v>0</v>
      </c>
      <c r="R41" s="22"/>
      <c r="S41" s="22"/>
      <c r="T41" s="22"/>
      <c r="U41" s="36">
        <f t="shared" si="15"/>
        <v>0</v>
      </c>
      <c r="V41" s="23" t="e">
        <f t="shared" si="19"/>
        <v>#DIV/0!</v>
      </c>
      <c r="W41" s="19"/>
      <c r="X41" s="19"/>
    </row>
    <row r="42" spans="1:24" ht="17.5" x14ac:dyDescent="0.25">
      <c r="A42" s="32" t="s">
        <v>13</v>
      </c>
      <c r="B42" s="32"/>
      <c r="C42" s="32"/>
      <c r="D42" s="32"/>
      <c r="E42" s="33">
        <f t="shared" ref="E42:I42" si="20">SUM(E19:E33)</f>
        <v>0</v>
      </c>
      <c r="F42" s="33">
        <f t="shared" si="20"/>
        <v>0</v>
      </c>
      <c r="G42" s="33"/>
      <c r="H42" s="33">
        <f t="shared" si="20"/>
        <v>0</v>
      </c>
      <c r="I42" s="33">
        <f t="shared" si="20"/>
        <v>0</v>
      </c>
      <c r="J42" s="34">
        <f>I42-S42</f>
        <v>0</v>
      </c>
      <c r="K42" s="33">
        <f t="shared" ref="K42:X42" si="21">SUM(K19:K33)</f>
        <v>0</v>
      </c>
      <c r="L42" s="33"/>
      <c r="M42" s="33"/>
      <c r="N42" s="33">
        <f t="shared" si="21"/>
        <v>0</v>
      </c>
      <c r="O42" s="33">
        <f t="shared" si="21"/>
        <v>0</v>
      </c>
      <c r="P42" s="33">
        <f t="shared" si="21"/>
        <v>0</v>
      </c>
      <c r="Q42" s="33">
        <f t="shared" si="21"/>
        <v>0</v>
      </c>
      <c r="R42" s="33">
        <f t="shared" si="21"/>
        <v>0</v>
      </c>
      <c r="S42" s="33">
        <f t="shared" si="21"/>
        <v>0</v>
      </c>
      <c r="T42" s="33">
        <f t="shared" si="21"/>
        <v>0</v>
      </c>
      <c r="U42" s="33">
        <f t="shared" si="21"/>
        <v>0</v>
      </c>
      <c r="V42" s="33"/>
      <c r="W42" s="33">
        <f t="shared" si="21"/>
        <v>0</v>
      </c>
      <c r="X42" s="33">
        <f t="shared" si="21"/>
        <v>0</v>
      </c>
    </row>
  </sheetData>
  <phoneticPr fontId="13" type="noConversion"/>
  <pageMargins left="0.75" right="0.75" top="1" bottom="1" header="0.51180555555555596" footer="0.51180555555555596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D23-DEA7-45CF-891D-EDD232B778A6}">
  <dimension ref="A1:T42"/>
  <sheetViews>
    <sheetView tabSelected="1" topLeftCell="D1" zoomScale="80" zoomScaleNormal="80" workbookViewId="0">
      <selection activeCell="S2" sqref="S2:S41"/>
    </sheetView>
  </sheetViews>
  <sheetFormatPr defaultColWidth="9.08203125" defaultRowHeight="15" x14ac:dyDescent="0.25"/>
  <cols>
    <col min="2" max="2" width="13.08203125" customWidth="1"/>
    <col min="3" max="3" width="35.83203125" customWidth="1"/>
    <col min="4" max="20" width="20.58203125" customWidth="1"/>
  </cols>
  <sheetData>
    <row r="1" spans="1:20" ht="33" x14ac:dyDescent="0.25">
      <c r="A1" s="1" t="s">
        <v>0</v>
      </c>
      <c r="B1" s="1" t="s">
        <v>1</v>
      </c>
      <c r="C1" s="1" t="s">
        <v>2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  <c r="I1" s="9" t="s">
        <v>250</v>
      </c>
      <c r="J1" s="2" t="s">
        <v>149</v>
      </c>
      <c r="K1" s="9" t="s">
        <v>150</v>
      </c>
      <c r="L1" s="9" t="s">
        <v>151</v>
      </c>
      <c r="M1" s="10" t="s">
        <v>152</v>
      </c>
      <c r="N1" s="9" t="s">
        <v>44</v>
      </c>
      <c r="O1" s="11" t="s">
        <v>153</v>
      </c>
      <c r="P1" s="9" t="s">
        <v>46</v>
      </c>
      <c r="Q1" s="9" t="s">
        <v>47</v>
      </c>
      <c r="R1" s="9" t="s">
        <v>48</v>
      </c>
      <c r="S1" s="9" t="s">
        <v>164</v>
      </c>
      <c r="T1" s="9" t="s">
        <v>248</v>
      </c>
    </row>
    <row r="2" spans="1:20" x14ac:dyDescent="0.25">
      <c r="A2" s="3"/>
      <c r="B2" s="3" t="s">
        <v>17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5">
      <c r="A3" s="5">
        <v>1</v>
      </c>
      <c r="B3" s="37" t="s">
        <v>54</v>
      </c>
      <c r="C3" s="38" t="s">
        <v>52</v>
      </c>
      <c r="D3" s="6"/>
      <c r="E3" s="6"/>
      <c r="F3" s="6"/>
      <c r="G3" s="6">
        <f>D3+E3+F3-I3</f>
        <v>-166351.4</v>
      </c>
      <c r="H3" s="6">
        <v>1729411</v>
      </c>
      <c r="I3" s="6">
        <v>166351.4</v>
      </c>
      <c r="J3" s="6">
        <f>IF(H3+Q3-G3&lt;0,0,H3+Q3-G3)</f>
        <v>1895762.4</v>
      </c>
      <c r="K3" s="6">
        <f>IF(G3-H3-Q3&lt;0,0,G3-H3-Q3)</f>
        <v>0</v>
      </c>
      <c r="L3" s="6">
        <f>IF(G3&lt;H3,G3*0.03*S3,IF(G3&lt;(Q3+H3),H3*0.03*S3+(G3-H3)*0.02*T3,H3*0.03*S3+Q3*0.02*T3))</f>
        <v>0</v>
      </c>
      <c r="M3" s="6"/>
      <c r="N3" s="6"/>
      <c r="O3" s="6"/>
      <c r="P3" s="6">
        <f>N3</f>
        <v>0</v>
      </c>
      <c r="Q3" s="6">
        <v>0</v>
      </c>
      <c r="R3" s="6">
        <f>IF(G3-H3-Q3&lt;0,0,G3-H3-Q3)</f>
        <v>0</v>
      </c>
      <c r="S3" s="6"/>
      <c r="T3" s="6">
        <v>0</v>
      </c>
    </row>
    <row r="4" spans="1:20" x14ac:dyDescent="0.25">
      <c r="A4" s="5">
        <v>2</v>
      </c>
      <c r="B4" s="37" t="s">
        <v>55</v>
      </c>
      <c r="C4" s="38" t="s">
        <v>53</v>
      </c>
      <c r="D4" s="6"/>
      <c r="E4" s="6"/>
      <c r="F4" s="6"/>
      <c r="G4" s="6">
        <f t="shared" ref="G4" si="0">D4+E4+F4-I4</f>
        <v>-357596.04</v>
      </c>
      <c r="H4" s="6">
        <v>1391337.48</v>
      </c>
      <c r="I4" s="6">
        <v>357596.04</v>
      </c>
      <c r="J4" s="6">
        <f>IF(H4+Q4-G4&lt;0,0,H4+Q4-G4)</f>
        <v>1748933.52</v>
      </c>
      <c r="K4" s="6">
        <f>IF(G4-H4-Q4&lt;0,0,G4-H4-Q4)</f>
        <v>0</v>
      </c>
      <c r="L4" s="6">
        <f>IF(G4&lt;H4,G4*0.03*S4,IF(G4&lt;(Q4+H4),H4*0.03*S4+(G4-H4)*0.02*T4,H4*0.03*S4+Q4*0.02*T4))</f>
        <v>0</v>
      </c>
      <c r="M4" s="6"/>
      <c r="N4" s="6"/>
      <c r="O4" s="6"/>
      <c r="P4" s="6">
        <f>N4</f>
        <v>0</v>
      </c>
      <c r="Q4" s="6">
        <v>0</v>
      </c>
      <c r="R4" s="6">
        <f>IF(G4-H4-Q4&lt;0,0,G4-H4-Q4)</f>
        <v>0</v>
      </c>
      <c r="S4" s="6"/>
      <c r="T4" s="6">
        <v>0</v>
      </c>
    </row>
    <row r="5" spans="1:20" x14ac:dyDescent="0.25">
      <c r="A5" s="5" t="s">
        <v>13</v>
      </c>
      <c r="B5" s="5"/>
      <c r="C5" s="5"/>
      <c r="D5" s="6">
        <f t="shared" ref="D5:G5" si="1">SUM(D3:D4)</f>
        <v>0</v>
      </c>
      <c r="E5" s="6">
        <f t="shared" si="1"/>
        <v>0</v>
      </c>
      <c r="F5" s="6">
        <f t="shared" si="1"/>
        <v>0</v>
      </c>
      <c r="G5" s="6">
        <f t="shared" si="1"/>
        <v>-523947.43999999994</v>
      </c>
      <c r="H5" s="6"/>
      <c r="I5" s="6">
        <v>523947.43999999994</v>
      </c>
      <c r="J5" s="6">
        <f t="shared" ref="J5:L5" si="2">SUM(J3:J4)</f>
        <v>3644695.92</v>
      </c>
      <c r="K5" s="6">
        <f t="shared" si="2"/>
        <v>0</v>
      </c>
      <c r="L5" s="6">
        <f t="shared" si="2"/>
        <v>0</v>
      </c>
      <c r="M5" s="6">
        <f t="shared" ref="M5:N5" si="3">SUM(M3:M4)</f>
        <v>0</v>
      </c>
      <c r="N5" s="6">
        <f t="shared" si="3"/>
        <v>0</v>
      </c>
      <c r="O5" s="6"/>
      <c r="P5" s="6">
        <f>SUM(P3:P4)</f>
        <v>0</v>
      </c>
      <c r="Q5" s="6">
        <f>SUM(Q3:Q4)</f>
        <v>0</v>
      </c>
      <c r="R5" s="6">
        <f t="shared" ref="R5" si="4">IF(G5-H5-Q5&lt;0,0,G5-H5+Q5)</f>
        <v>0</v>
      </c>
      <c r="S5" s="6"/>
      <c r="T5" s="6"/>
    </row>
    <row r="6" spans="1:20" x14ac:dyDescent="0.25">
      <c r="A6" s="3"/>
      <c r="B6" s="3" t="s">
        <v>18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5">
        <v>1</v>
      </c>
      <c r="B7" s="37" t="s">
        <v>56</v>
      </c>
      <c r="C7" s="38" t="s">
        <v>57</v>
      </c>
      <c r="D7" s="6"/>
      <c r="E7" s="6"/>
      <c r="F7" s="6"/>
      <c r="G7" s="6">
        <f>D7+E7+F7-I7</f>
        <v>-3185611.1300000004</v>
      </c>
      <c r="H7" s="6">
        <v>16000000</v>
      </c>
      <c r="I7" s="6">
        <v>3185611.1300000004</v>
      </c>
      <c r="J7" s="6">
        <f>IF(H7+Q7-G7&lt;0,0,H7+Q7-G7)</f>
        <v>19185611.129999999</v>
      </c>
      <c r="K7" s="6">
        <f>IF(G7-H7-Q7&lt;0,0,G7-H7-Q7)</f>
        <v>0</v>
      </c>
      <c r="L7" s="6">
        <f>IF(G7&lt;H7,G7*0.03*S7,IF(G7&lt;(Q7+H7),H7*0.03*S7+(G7-H7)*0.02*T7,H7*0.03*S7+Q7*0.02*T7))</f>
        <v>0</v>
      </c>
      <c r="M7" s="6"/>
      <c r="N7" s="6"/>
      <c r="O7" s="6"/>
      <c r="P7" s="6">
        <f>N7</f>
        <v>0</v>
      </c>
      <c r="Q7" s="6">
        <v>0</v>
      </c>
      <c r="R7" s="6">
        <f>IF(G7-H7-Q7&lt;0,0,G7-H7-Q7)</f>
        <v>0</v>
      </c>
      <c r="S7" s="6"/>
      <c r="T7" s="6">
        <v>0</v>
      </c>
    </row>
    <row r="8" spans="1:20" x14ac:dyDescent="0.25">
      <c r="A8" s="5">
        <v>2</v>
      </c>
      <c r="B8" s="37" t="s">
        <v>58</v>
      </c>
      <c r="C8" s="38" t="s">
        <v>59</v>
      </c>
      <c r="D8" s="6"/>
      <c r="E8" s="6"/>
      <c r="F8" s="6"/>
      <c r="G8" s="6">
        <f t="shared" ref="G8:G10" si="5">D8+E8+F8-I8</f>
        <v>-3100229.3181588403</v>
      </c>
      <c r="H8" s="6">
        <v>10064904.9</v>
      </c>
      <c r="I8" s="6">
        <v>3100229.3181588403</v>
      </c>
      <c r="J8" s="6">
        <f t="shared" ref="J8:J10" si="6">IF(H8+Q8-G8&lt;0,0,H8+Q8-G8)</f>
        <v>13165134.218158841</v>
      </c>
      <c r="K8" s="6">
        <f t="shared" ref="K8:K10" si="7">IF(G8-H8-Q8&lt;0,0,G8-H8-Q8)</f>
        <v>0</v>
      </c>
      <c r="L8" s="6">
        <f t="shared" ref="L8:L10" si="8">IF(G8&lt;H8,G8*0.03*S8,IF(G8&lt;(Q8+H8),H8*0.03*S8+(G8-H8)*0.02*T8,H8*0.03*S8+Q8*0.02*T8))</f>
        <v>0</v>
      </c>
      <c r="M8" s="6"/>
      <c r="N8" s="6"/>
      <c r="O8" s="6"/>
      <c r="P8" s="6">
        <f>N8</f>
        <v>0</v>
      </c>
      <c r="Q8" s="6">
        <v>0</v>
      </c>
      <c r="R8" s="6">
        <f t="shared" ref="R8:R10" si="9">IF(G8-H8-Q8&lt;0,0,G8-H8-Q8)</f>
        <v>0</v>
      </c>
      <c r="S8" s="6"/>
      <c r="T8" s="6">
        <v>0</v>
      </c>
    </row>
    <row r="9" spans="1:20" x14ac:dyDescent="0.25">
      <c r="A9" s="5">
        <v>3</v>
      </c>
      <c r="B9" s="37" t="s">
        <v>60</v>
      </c>
      <c r="C9" s="38" t="s">
        <v>61</v>
      </c>
      <c r="D9" s="6"/>
      <c r="E9" s="6"/>
      <c r="F9" s="6"/>
      <c r="G9" s="6">
        <f t="shared" si="5"/>
        <v>-5260811.7861896735</v>
      </c>
      <c r="H9" s="6">
        <v>7179176.4699999997</v>
      </c>
      <c r="I9" s="6">
        <v>5260811.7861896735</v>
      </c>
      <c r="J9" s="6">
        <f t="shared" si="6"/>
        <v>12439988.256189674</v>
      </c>
      <c r="K9" s="6">
        <f t="shared" si="7"/>
        <v>0</v>
      </c>
      <c r="L9" s="6">
        <f t="shared" si="8"/>
        <v>-157824.3535856902</v>
      </c>
      <c r="M9" s="6"/>
      <c r="N9" s="6"/>
      <c r="O9" s="6"/>
      <c r="P9" s="6">
        <f>N9</f>
        <v>0</v>
      </c>
      <c r="Q9" s="6">
        <v>0</v>
      </c>
      <c r="R9" s="6">
        <f t="shared" si="9"/>
        <v>0</v>
      </c>
      <c r="S9" s="6">
        <v>1</v>
      </c>
      <c r="T9" s="6">
        <v>0</v>
      </c>
    </row>
    <row r="10" spans="1:20" x14ac:dyDescent="0.25">
      <c r="A10" s="5">
        <v>4</v>
      </c>
      <c r="B10" s="37" t="s">
        <v>62</v>
      </c>
      <c r="C10" s="38" t="s">
        <v>63</v>
      </c>
      <c r="D10" s="6"/>
      <c r="E10" s="6"/>
      <c r="F10" s="6"/>
      <c r="G10" s="6">
        <f t="shared" si="5"/>
        <v>-1013358.62</v>
      </c>
      <c r="H10" s="6">
        <v>4323816.33</v>
      </c>
      <c r="I10" s="6">
        <v>1013358.62</v>
      </c>
      <c r="J10" s="6">
        <f t="shared" si="6"/>
        <v>5337174.95</v>
      </c>
      <c r="K10" s="6">
        <f t="shared" si="7"/>
        <v>0</v>
      </c>
      <c r="L10" s="6">
        <f t="shared" si="8"/>
        <v>0</v>
      </c>
      <c r="M10" s="6"/>
      <c r="N10" s="6"/>
      <c r="O10" s="6"/>
      <c r="P10" s="6">
        <f>N10</f>
        <v>0</v>
      </c>
      <c r="Q10" s="6">
        <v>0</v>
      </c>
      <c r="R10" s="6">
        <f t="shared" si="9"/>
        <v>0</v>
      </c>
      <c r="S10" s="6"/>
      <c r="T10" s="6">
        <v>0</v>
      </c>
    </row>
    <row r="11" spans="1:20" x14ac:dyDescent="0.25">
      <c r="A11" s="5" t="s">
        <v>13</v>
      </c>
      <c r="B11" s="5"/>
      <c r="C11" s="5"/>
      <c r="D11" s="6">
        <f t="shared" ref="D11:F11" si="10">SUM(D7:D10)</f>
        <v>0</v>
      </c>
      <c r="E11" s="6">
        <f t="shared" si="10"/>
        <v>0</v>
      </c>
      <c r="F11" s="6">
        <f t="shared" si="10"/>
        <v>0</v>
      </c>
      <c r="G11" s="6">
        <f t="shared" ref="G11" si="11">SUM(G7:G10)</f>
        <v>-12560010.854348512</v>
      </c>
      <c r="H11" s="6"/>
      <c r="I11" s="6">
        <v>12560010.854348512</v>
      </c>
      <c r="J11" s="6">
        <f t="shared" ref="J11:L11" si="12">SUM(J7:J10)</f>
        <v>50127908.554348513</v>
      </c>
      <c r="K11" s="6">
        <f t="shared" si="12"/>
        <v>0</v>
      </c>
      <c r="L11" s="6">
        <f t="shared" si="12"/>
        <v>-157824.3535856902</v>
      </c>
      <c r="M11" s="6">
        <f t="shared" ref="M11" si="13">SUM(M7:M10)</f>
        <v>0</v>
      </c>
      <c r="N11" s="6"/>
      <c r="O11" s="6"/>
      <c r="P11" s="6">
        <f>SUM(P7:P10)</f>
        <v>0</v>
      </c>
      <c r="Q11" s="6">
        <f>SUM(Q7:Q10)</f>
        <v>0</v>
      </c>
      <c r="R11" s="6">
        <f t="shared" ref="R11:R42" si="14">IF(G11-H11-Q11&lt;0,0,G11-H11+Q11)</f>
        <v>0</v>
      </c>
      <c r="S11" s="6"/>
      <c r="T11" s="6"/>
    </row>
    <row r="12" spans="1:20" x14ac:dyDescent="0.25">
      <c r="A12" s="3"/>
      <c r="B12" s="3" t="s">
        <v>19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1</v>
      </c>
      <c r="B13" s="37" t="s">
        <v>64</v>
      </c>
      <c r="C13" s="38" t="s">
        <v>65</v>
      </c>
      <c r="D13" s="6"/>
      <c r="E13" s="6"/>
      <c r="F13" s="6"/>
      <c r="G13" s="6">
        <f>D13+E13+F13-I13</f>
        <v>-30012085.3825</v>
      </c>
      <c r="H13" s="6">
        <v>50000000</v>
      </c>
      <c r="I13" s="6">
        <v>30012085.3825</v>
      </c>
      <c r="J13" s="6">
        <f>IF(H13+Q13-G13&lt;0,0,H13+Q13-G13)</f>
        <v>80012085.382499993</v>
      </c>
      <c r="K13" s="6">
        <f>IF(G13-H13-Q13&lt;0,0,G13-H13-Q13)</f>
        <v>0</v>
      </c>
      <c r="L13" s="6">
        <f>IF(G13&lt;H13,G13*0.03*S13,IF(G13&lt;(Q13+H13),H13*0.03*S13+(G13-H13)*0.02*T13,H13*0.03*S13+Q13*0.02*T13))</f>
        <v>0</v>
      </c>
      <c r="M13" s="6"/>
      <c r="N13" s="6"/>
      <c r="O13" s="6"/>
      <c r="P13" s="6">
        <f>N13</f>
        <v>0</v>
      </c>
      <c r="Q13" s="6">
        <v>0</v>
      </c>
      <c r="R13" s="6">
        <f t="shared" ref="R13:R16" si="15">IF(G13-H13-Q13&lt;0,0,G13-H13-Q13)</f>
        <v>0</v>
      </c>
      <c r="S13" s="6"/>
      <c r="T13" s="6">
        <v>0</v>
      </c>
    </row>
    <row r="14" spans="1:20" x14ac:dyDescent="0.25">
      <c r="A14" s="5">
        <v>2</v>
      </c>
      <c r="B14" s="37" t="s">
        <v>66</v>
      </c>
      <c r="C14" s="38" t="s">
        <v>67</v>
      </c>
      <c r="D14" s="6"/>
      <c r="E14" s="6"/>
      <c r="F14" s="6"/>
      <c r="G14" s="6">
        <f t="shared" ref="G14:G16" si="16">D14+E14+F14-I14</f>
        <v>-4344476.0175000001</v>
      </c>
      <c r="H14" s="6">
        <v>7363434.7000000002</v>
      </c>
      <c r="I14" s="6">
        <v>4344476.0175000001</v>
      </c>
      <c r="J14" s="6">
        <f t="shared" ref="J14:J16" si="17">IF(H14+Q14-G14&lt;0,0,H14+Q14-G14)</f>
        <v>11707910.717500001</v>
      </c>
      <c r="K14" s="6">
        <f t="shared" ref="K14:K16" si="18">IF(G14-H14-Q14&lt;0,0,G14-H14-Q14)</f>
        <v>0</v>
      </c>
      <c r="L14" s="6">
        <f t="shared" ref="L14:L16" si="19">IF(G14&lt;H14,G14*0.03*S14,IF(G14&lt;(Q14+H14),H14*0.03*S14+(G14-H14)*0.02*T14,H14*0.03*S14+Q14*0.02*T14))</f>
        <v>-260668.56104999999</v>
      </c>
      <c r="M14" s="6"/>
      <c r="N14" s="6"/>
      <c r="O14" s="6"/>
      <c r="P14" s="6">
        <f>N14</f>
        <v>0</v>
      </c>
      <c r="Q14" s="6">
        <v>0</v>
      </c>
      <c r="R14" s="6">
        <f t="shared" si="15"/>
        <v>0</v>
      </c>
      <c r="S14" s="6">
        <v>2</v>
      </c>
      <c r="T14" s="6">
        <v>0</v>
      </c>
    </row>
    <row r="15" spans="1:20" x14ac:dyDescent="0.25">
      <c r="A15" s="5">
        <v>3</v>
      </c>
      <c r="B15" s="37" t="s">
        <v>68</v>
      </c>
      <c r="C15" s="38" t="s">
        <v>69</v>
      </c>
      <c r="D15" s="6"/>
      <c r="E15" s="6"/>
      <c r="F15" s="6"/>
      <c r="G15" s="6">
        <f t="shared" si="16"/>
        <v>-10751829.150000002</v>
      </c>
      <c r="H15" s="6">
        <v>5580760</v>
      </c>
      <c r="I15" s="6">
        <v>10751829.150000002</v>
      </c>
      <c r="J15" s="6">
        <f t="shared" si="17"/>
        <v>16332589.150000002</v>
      </c>
      <c r="K15" s="6">
        <f t="shared" si="18"/>
        <v>0</v>
      </c>
      <c r="L15" s="6">
        <f t="shared" si="19"/>
        <v>0</v>
      </c>
      <c r="M15" s="6"/>
      <c r="N15" s="6"/>
      <c r="O15" s="6"/>
      <c r="P15" s="6">
        <f>N15</f>
        <v>0</v>
      </c>
      <c r="Q15" s="6">
        <v>0</v>
      </c>
      <c r="R15" s="6">
        <f t="shared" si="15"/>
        <v>0</v>
      </c>
      <c r="S15" s="6"/>
      <c r="T15" s="6">
        <v>0</v>
      </c>
    </row>
    <row r="16" spans="1:20" x14ac:dyDescent="0.25">
      <c r="A16" s="5">
        <v>4</v>
      </c>
      <c r="B16" s="37" t="s">
        <v>70</v>
      </c>
      <c r="C16" s="38" t="s">
        <v>71</v>
      </c>
      <c r="D16" s="6"/>
      <c r="E16" s="6"/>
      <c r="F16" s="6"/>
      <c r="G16" s="6">
        <f t="shared" si="16"/>
        <v>-14775602.560000001</v>
      </c>
      <c r="H16" s="6">
        <v>23504513.170000002</v>
      </c>
      <c r="I16" s="6">
        <v>14775602.560000001</v>
      </c>
      <c r="J16" s="6">
        <f t="shared" si="17"/>
        <v>38280115.730000004</v>
      </c>
      <c r="K16" s="6">
        <f t="shared" si="18"/>
        <v>0</v>
      </c>
      <c r="L16" s="6">
        <f t="shared" si="19"/>
        <v>0</v>
      </c>
      <c r="M16" s="6"/>
      <c r="N16" s="6"/>
      <c r="O16" s="6"/>
      <c r="P16" s="6">
        <f>N16</f>
        <v>0</v>
      </c>
      <c r="Q16" s="6">
        <v>0</v>
      </c>
      <c r="R16" s="6">
        <f t="shared" si="15"/>
        <v>0</v>
      </c>
      <c r="S16" s="6"/>
      <c r="T16" s="6">
        <v>0</v>
      </c>
    </row>
    <row r="17" spans="1:20" x14ac:dyDescent="0.25">
      <c r="A17" s="5" t="s">
        <v>13</v>
      </c>
      <c r="B17" s="5"/>
      <c r="C17" s="5"/>
      <c r="D17" s="6">
        <f t="shared" ref="D17:F17" si="20">SUM(D13:D16)</f>
        <v>0</v>
      </c>
      <c r="E17" s="6">
        <f t="shared" si="20"/>
        <v>0</v>
      </c>
      <c r="F17" s="6">
        <f t="shared" si="20"/>
        <v>0</v>
      </c>
      <c r="G17" s="6">
        <f t="shared" ref="G17" si="21">SUM(G13:G16)</f>
        <v>-59883993.109999999</v>
      </c>
      <c r="H17" s="6"/>
      <c r="I17" s="6">
        <v>59883993.109999999</v>
      </c>
      <c r="J17" s="6">
        <f t="shared" ref="J17:L17" si="22">SUM(J13:J16)</f>
        <v>146332700.98000002</v>
      </c>
      <c r="K17" s="6">
        <f t="shared" si="22"/>
        <v>0</v>
      </c>
      <c r="L17" s="6">
        <f t="shared" si="22"/>
        <v>-260668.56104999999</v>
      </c>
      <c r="M17" s="6">
        <f t="shared" ref="M17:N17" si="23">SUM(M13:M16)</f>
        <v>0</v>
      </c>
      <c r="N17" s="6">
        <f t="shared" si="23"/>
        <v>0</v>
      </c>
      <c r="O17" s="6"/>
      <c r="P17" s="6">
        <f>SUM(P13:P16)</f>
        <v>0</v>
      </c>
      <c r="Q17" s="6">
        <f>SUM(Q13:Q16)</f>
        <v>0</v>
      </c>
      <c r="R17" s="6">
        <f t="shared" si="14"/>
        <v>0</v>
      </c>
      <c r="S17" s="6"/>
      <c r="T17" s="6"/>
    </row>
    <row r="18" spans="1:20" x14ac:dyDescent="0.25">
      <c r="A18" s="3"/>
      <c r="B18" s="3" t="s">
        <v>20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</v>
      </c>
      <c r="B19" s="37" t="s">
        <v>108</v>
      </c>
      <c r="C19" s="38" t="s">
        <v>109</v>
      </c>
      <c r="D19" s="6"/>
      <c r="E19" s="6"/>
      <c r="F19" s="6"/>
      <c r="G19" s="6">
        <f>D19+E19+F19-I19</f>
        <v>-3548618.37</v>
      </c>
      <c r="H19" s="6">
        <v>8044365.1699999999</v>
      </c>
      <c r="I19" s="6">
        <v>3548618.37</v>
      </c>
      <c r="J19" s="6">
        <f>IF(H19+Q19-G19&lt;0,0,H19+Q19-G19)</f>
        <v>11592983.539999999</v>
      </c>
      <c r="K19" s="6">
        <f>IF(G19-H19-Q19&lt;0,0,G19-H19-Q19)</f>
        <v>0</v>
      </c>
      <c r="L19" s="6">
        <f>IF(G19&lt;H19,G19*0.03*S19,IF(G19&lt;(Q19+H19),H19*0.03*S19+(G19-H19)*0.02*T19,H19*0.03*S19+Q19*0.02*T19))</f>
        <v>0</v>
      </c>
      <c r="M19" s="6"/>
      <c r="N19" s="6"/>
      <c r="O19" s="6"/>
      <c r="P19" s="6">
        <f t="shared" ref="P19:P41" si="24">N19</f>
        <v>0</v>
      </c>
      <c r="Q19" s="6">
        <v>0</v>
      </c>
      <c r="R19" s="6">
        <f t="shared" ref="R19:R41" si="25">IF(G19-H19-Q19&lt;0,0,G19-H19-Q19)</f>
        <v>0</v>
      </c>
      <c r="S19" s="6"/>
      <c r="T19" s="6">
        <v>0</v>
      </c>
    </row>
    <row r="20" spans="1:20" x14ac:dyDescent="0.25">
      <c r="A20" s="5">
        <v>2</v>
      </c>
      <c r="B20" s="37" t="s">
        <v>74</v>
      </c>
      <c r="C20" s="38" t="s">
        <v>110</v>
      </c>
      <c r="D20" s="6"/>
      <c r="E20" s="6"/>
      <c r="F20" s="6"/>
      <c r="G20" s="6">
        <f t="shared" ref="G20:G41" si="26">D20+E20+F20-I20</f>
        <v>-4409446.22</v>
      </c>
      <c r="H20" s="6">
        <v>9451869.0800000001</v>
      </c>
      <c r="I20" s="6">
        <v>4409446.22</v>
      </c>
      <c r="J20" s="6">
        <f t="shared" ref="J20:J41" si="27">IF(H20+Q20-G20&lt;0,0,H20+Q20-G20)</f>
        <v>13861315.300000001</v>
      </c>
      <c r="K20" s="6">
        <f t="shared" ref="K20:K41" si="28">IF(G20-H20-Q20&lt;0,0,G20-H20-Q20)</f>
        <v>0</v>
      </c>
      <c r="L20" s="6">
        <f t="shared" ref="L20:L41" si="29">IF(G20&lt;H20,G20*0.03*S20,IF(G20&lt;(Q20+H20),H20*0.03*S20+(G20-H20)*0.02*T20,H20*0.03*S20+Q20*0.02*T20))</f>
        <v>0</v>
      </c>
      <c r="M20" s="6"/>
      <c r="N20" s="6"/>
      <c r="O20" s="6"/>
      <c r="P20" s="6">
        <f t="shared" si="24"/>
        <v>0</v>
      </c>
      <c r="Q20" s="6">
        <v>0</v>
      </c>
      <c r="R20" s="6">
        <f t="shared" si="25"/>
        <v>0</v>
      </c>
      <c r="S20" s="6"/>
      <c r="T20" s="6">
        <v>0</v>
      </c>
    </row>
    <row r="21" spans="1:20" x14ac:dyDescent="0.25">
      <c r="A21" s="5">
        <v>3</v>
      </c>
      <c r="B21" s="37" t="s">
        <v>76</v>
      </c>
      <c r="C21" s="38" t="s">
        <v>111</v>
      </c>
      <c r="D21" s="6"/>
      <c r="E21" s="6"/>
      <c r="F21" s="6"/>
      <c r="G21" s="6">
        <f t="shared" si="26"/>
        <v>-3081969.5854042941</v>
      </c>
      <c r="H21" s="6">
        <v>5500000</v>
      </c>
      <c r="I21" s="6">
        <v>3081969.5854042941</v>
      </c>
      <c r="J21" s="6">
        <f t="shared" si="27"/>
        <v>8581969.5854042936</v>
      </c>
      <c r="K21" s="6">
        <f t="shared" si="28"/>
        <v>0</v>
      </c>
      <c r="L21" s="6">
        <f t="shared" si="29"/>
        <v>0</v>
      </c>
      <c r="M21" s="6"/>
      <c r="N21" s="6"/>
      <c r="O21" s="6"/>
      <c r="P21" s="6">
        <f t="shared" si="24"/>
        <v>0</v>
      </c>
      <c r="Q21" s="6">
        <v>0</v>
      </c>
      <c r="R21" s="6">
        <f t="shared" si="25"/>
        <v>0</v>
      </c>
      <c r="S21" s="6"/>
      <c r="T21" s="6">
        <v>0</v>
      </c>
    </row>
    <row r="22" spans="1:20" x14ac:dyDescent="0.25">
      <c r="A22" s="5">
        <v>4</v>
      </c>
      <c r="B22" s="37" t="s">
        <v>78</v>
      </c>
      <c r="C22" s="38" t="s">
        <v>112</v>
      </c>
      <c r="D22" s="6"/>
      <c r="E22" s="6"/>
      <c r="F22" s="6"/>
      <c r="G22" s="6">
        <f t="shared" si="26"/>
        <v>-1252768</v>
      </c>
      <c r="H22" s="6">
        <v>1782985.24</v>
      </c>
      <c r="I22" s="6">
        <v>1252768</v>
      </c>
      <c r="J22" s="6">
        <f t="shared" si="27"/>
        <v>3035753.24</v>
      </c>
      <c r="K22" s="6">
        <f t="shared" si="28"/>
        <v>0</v>
      </c>
      <c r="L22" s="6">
        <f t="shared" si="29"/>
        <v>0</v>
      </c>
      <c r="M22" s="6"/>
      <c r="N22" s="6"/>
      <c r="O22" s="6"/>
      <c r="P22" s="6">
        <f t="shared" si="24"/>
        <v>0</v>
      </c>
      <c r="Q22" s="6">
        <v>0</v>
      </c>
      <c r="R22" s="6">
        <f t="shared" si="25"/>
        <v>0</v>
      </c>
      <c r="S22" s="6"/>
      <c r="T22" s="6">
        <v>0</v>
      </c>
    </row>
    <row r="23" spans="1:20" x14ac:dyDescent="0.25">
      <c r="A23" s="5">
        <v>5</v>
      </c>
      <c r="B23" s="37" t="s">
        <v>80</v>
      </c>
      <c r="C23" s="38" t="s">
        <v>113</v>
      </c>
      <c r="D23" s="6"/>
      <c r="E23" s="6"/>
      <c r="F23" s="6"/>
      <c r="G23" s="6">
        <f t="shared" si="26"/>
        <v>-6144218.0240000002</v>
      </c>
      <c r="H23" s="6">
        <v>21146919.879999999</v>
      </c>
      <c r="I23" s="6">
        <v>6144218.0240000002</v>
      </c>
      <c r="J23" s="6">
        <f t="shared" si="27"/>
        <v>27291137.903999999</v>
      </c>
      <c r="K23" s="6">
        <f t="shared" si="28"/>
        <v>0</v>
      </c>
      <c r="L23" s="6">
        <f t="shared" si="29"/>
        <v>0</v>
      </c>
      <c r="M23" s="6"/>
      <c r="N23" s="6"/>
      <c r="O23" s="6"/>
      <c r="P23" s="6">
        <f t="shared" si="24"/>
        <v>0</v>
      </c>
      <c r="Q23" s="6">
        <v>0</v>
      </c>
      <c r="R23" s="6">
        <f t="shared" si="25"/>
        <v>0</v>
      </c>
      <c r="S23" s="6"/>
      <c r="T23" s="6">
        <v>0</v>
      </c>
    </row>
    <row r="24" spans="1:20" x14ac:dyDescent="0.25">
      <c r="A24" s="5">
        <v>6</v>
      </c>
      <c r="B24" s="37" t="s">
        <v>82</v>
      </c>
      <c r="C24" s="38" t="s">
        <v>114</v>
      </c>
      <c r="D24" s="6"/>
      <c r="E24" s="6"/>
      <c r="F24" s="6"/>
      <c r="G24" s="6">
        <f t="shared" si="26"/>
        <v>-6099075.7199999997</v>
      </c>
      <c r="H24" s="6">
        <v>18045181.5</v>
      </c>
      <c r="I24" s="6">
        <v>6099075.7199999997</v>
      </c>
      <c r="J24" s="6">
        <f t="shared" si="27"/>
        <v>24144257.219999999</v>
      </c>
      <c r="K24" s="6">
        <f t="shared" si="28"/>
        <v>0</v>
      </c>
      <c r="L24" s="6">
        <f t="shared" si="29"/>
        <v>0</v>
      </c>
      <c r="M24" s="6"/>
      <c r="N24" s="6"/>
      <c r="O24" s="6"/>
      <c r="P24" s="6">
        <f t="shared" si="24"/>
        <v>0</v>
      </c>
      <c r="Q24" s="6">
        <v>0</v>
      </c>
      <c r="R24" s="6">
        <f t="shared" si="25"/>
        <v>0</v>
      </c>
      <c r="S24" s="6"/>
      <c r="T24" s="6">
        <v>0</v>
      </c>
    </row>
    <row r="25" spans="1:20" x14ac:dyDescent="0.25">
      <c r="A25" s="5">
        <v>7</v>
      </c>
      <c r="B25" s="37" t="s">
        <v>84</v>
      </c>
      <c r="C25" s="38" t="s">
        <v>115</v>
      </c>
      <c r="D25" s="6"/>
      <c r="E25" s="6"/>
      <c r="F25" s="6"/>
      <c r="G25" s="6">
        <f t="shared" si="26"/>
        <v>-813368.64</v>
      </c>
      <c r="H25" s="6">
        <v>4200000</v>
      </c>
      <c r="I25" s="6">
        <v>813368.64</v>
      </c>
      <c r="J25" s="6">
        <f t="shared" si="27"/>
        <v>5013368.6399999997</v>
      </c>
      <c r="K25" s="6">
        <f t="shared" si="28"/>
        <v>0</v>
      </c>
      <c r="L25" s="6">
        <f t="shared" si="29"/>
        <v>-24401.0592</v>
      </c>
      <c r="M25" s="6"/>
      <c r="N25" s="6"/>
      <c r="O25" s="6"/>
      <c r="P25" s="6">
        <f t="shared" si="24"/>
        <v>0</v>
      </c>
      <c r="Q25" s="6">
        <v>0</v>
      </c>
      <c r="R25" s="6">
        <f t="shared" si="25"/>
        <v>0</v>
      </c>
      <c r="S25" s="6">
        <v>1</v>
      </c>
      <c r="T25" s="6">
        <v>0</v>
      </c>
    </row>
    <row r="26" spans="1:20" x14ac:dyDescent="0.25">
      <c r="A26" s="5">
        <v>8</v>
      </c>
      <c r="B26" s="37" t="s">
        <v>86</v>
      </c>
      <c r="C26" s="38" t="s">
        <v>116</v>
      </c>
      <c r="D26" s="6"/>
      <c r="E26" s="6"/>
      <c r="F26" s="6"/>
      <c r="G26" s="6">
        <f t="shared" si="26"/>
        <v>-3414731.94</v>
      </c>
      <c r="H26" s="6">
        <v>3011605.23</v>
      </c>
      <c r="I26" s="6">
        <v>3414731.94</v>
      </c>
      <c r="J26" s="6">
        <f t="shared" si="27"/>
        <v>6426337.1699999999</v>
      </c>
      <c r="K26" s="6">
        <f t="shared" si="28"/>
        <v>0</v>
      </c>
      <c r="L26" s="6">
        <f t="shared" si="29"/>
        <v>0</v>
      </c>
      <c r="M26" s="6"/>
      <c r="N26" s="6"/>
      <c r="O26" s="6"/>
      <c r="P26" s="6">
        <f t="shared" si="24"/>
        <v>0</v>
      </c>
      <c r="Q26" s="6">
        <v>0</v>
      </c>
      <c r="R26" s="6">
        <f t="shared" si="25"/>
        <v>0</v>
      </c>
      <c r="S26" s="6"/>
      <c r="T26" s="6">
        <v>0</v>
      </c>
    </row>
    <row r="27" spans="1:20" x14ac:dyDescent="0.25">
      <c r="A27" s="5">
        <v>9</v>
      </c>
      <c r="B27" s="37" t="s">
        <v>88</v>
      </c>
      <c r="C27" s="38" t="s">
        <v>117</v>
      </c>
      <c r="D27" s="6"/>
      <c r="E27" s="6"/>
      <c r="F27" s="6"/>
      <c r="G27" s="6">
        <f t="shared" si="26"/>
        <v>-9405809.5051999986</v>
      </c>
      <c r="H27" s="6">
        <v>10703931.119999999</v>
      </c>
      <c r="I27" s="6">
        <v>9405809.5051999986</v>
      </c>
      <c r="J27" s="6">
        <f t="shared" si="27"/>
        <v>20109740.625199996</v>
      </c>
      <c r="K27" s="6">
        <f t="shared" si="28"/>
        <v>0</v>
      </c>
      <c r="L27" s="6">
        <f t="shared" si="29"/>
        <v>0</v>
      </c>
      <c r="M27" s="6"/>
      <c r="N27" s="6"/>
      <c r="O27" s="6"/>
      <c r="P27" s="6">
        <f t="shared" si="24"/>
        <v>0</v>
      </c>
      <c r="Q27" s="6">
        <v>0</v>
      </c>
      <c r="R27" s="6">
        <f t="shared" si="25"/>
        <v>0</v>
      </c>
      <c r="S27" s="6"/>
      <c r="T27" s="6">
        <v>0</v>
      </c>
    </row>
    <row r="28" spans="1:20" x14ac:dyDescent="0.25">
      <c r="A28" s="5">
        <v>10</v>
      </c>
      <c r="B28" s="37" t="s">
        <v>22</v>
      </c>
      <c r="C28" s="38" t="s">
        <v>118</v>
      </c>
      <c r="D28" s="6"/>
      <c r="E28" s="6"/>
      <c r="F28" s="6"/>
      <c r="G28" s="6">
        <f t="shared" si="26"/>
        <v>-3000355.25</v>
      </c>
      <c r="H28" s="6">
        <v>551343.96</v>
      </c>
      <c r="I28" s="6">
        <v>3000355.25</v>
      </c>
      <c r="J28" s="6">
        <f t="shared" si="27"/>
        <v>3551699.21</v>
      </c>
      <c r="K28" s="6">
        <f t="shared" si="28"/>
        <v>0</v>
      </c>
      <c r="L28" s="6">
        <f t="shared" si="29"/>
        <v>0</v>
      </c>
      <c r="M28" s="6"/>
      <c r="N28" s="6"/>
      <c r="O28" s="6"/>
      <c r="P28" s="6">
        <f t="shared" si="24"/>
        <v>0</v>
      </c>
      <c r="Q28" s="6">
        <v>0</v>
      </c>
      <c r="R28" s="6">
        <f t="shared" si="25"/>
        <v>0</v>
      </c>
      <c r="S28" s="6"/>
      <c r="T28" s="6">
        <v>0</v>
      </c>
    </row>
    <row r="29" spans="1:20" x14ac:dyDescent="0.25">
      <c r="A29" s="5">
        <v>11</v>
      </c>
      <c r="B29" s="37" t="s">
        <v>23</v>
      </c>
      <c r="C29" s="38" t="s">
        <v>119</v>
      </c>
      <c r="D29" s="6"/>
      <c r="E29" s="6"/>
      <c r="F29" s="6"/>
      <c r="G29" s="6">
        <f t="shared" si="26"/>
        <v>-9207558</v>
      </c>
      <c r="H29" s="6">
        <v>16783906.210000001</v>
      </c>
      <c r="I29" s="6">
        <v>9207558</v>
      </c>
      <c r="J29" s="6">
        <f t="shared" si="27"/>
        <v>25991464.210000001</v>
      </c>
      <c r="K29" s="6">
        <f t="shared" si="28"/>
        <v>0</v>
      </c>
      <c r="L29" s="6">
        <f t="shared" si="29"/>
        <v>0</v>
      </c>
      <c r="M29" s="6"/>
      <c r="N29" s="6"/>
      <c r="O29" s="6"/>
      <c r="P29" s="6">
        <f t="shared" si="24"/>
        <v>0</v>
      </c>
      <c r="Q29" s="6">
        <v>0</v>
      </c>
      <c r="R29" s="6">
        <f t="shared" si="25"/>
        <v>0</v>
      </c>
      <c r="S29" s="6"/>
      <c r="T29" s="6">
        <v>0</v>
      </c>
    </row>
    <row r="30" spans="1:20" x14ac:dyDescent="0.25">
      <c r="A30" s="5">
        <v>12</v>
      </c>
      <c r="B30" s="37" t="s">
        <v>24</v>
      </c>
      <c r="C30" s="38" t="s">
        <v>120</v>
      </c>
      <c r="D30" s="6"/>
      <c r="E30" s="6"/>
      <c r="F30" s="6"/>
      <c r="G30" s="6">
        <f t="shared" si="26"/>
        <v>-3359490.2</v>
      </c>
      <c r="H30" s="6">
        <v>490760</v>
      </c>
      <c r="I30" s="6">
        <v>3359490.2</v>
      </c>
      <c r="J30" s="6">
        <f t="shared" si="27"/>
        <v>3850250.2</v>
      </c>
      <c r="K30" s="6">
        <f t="shared" si="28"/>
        <v>0</v>
      </c>
      <c r="L30" s="6">
        <f t="shared" si="29"/>
        <v>0</v>
      </c>
      <c r="M30" s="6"/>
      <c r="N30" s="6"/>
      <c r="O30" s="6"/>
      <c r="P30" s="6">
        <f t="shared" si="24"/>
        <v>0</v>
      </c>
      <c r="Q30" s="6">
        <v>0</v>
      </c>
      <c r="R30" s="6">
        <f t="shared" si="25"/>
        <v>0</v>
      </c>
      <c r="S30" s="6"/>
      <c r="T30" s="6">
        <v>0</v>
      </c>
    </row>
    <row r="31" spans="1:20" x14ac:dyDescent="0.25">
      <c r="A31" s="5">
        <v>13</v>
      </c>
      <c r="B31" s="37" t="s">
        <v>25</v>
      </c>
      <c r="C31" s="38" t="s">
        <v>121</v>
      </c>
      <c r="D31" s="6"/>
      <c r="E31" s="6"/>
      <c r="F31" s="6"/>
      <c r="G31" s="6">
        <f t="shared" si="26"/>
        <v>-2426816.58</v>
      </c>
      <c r="H31" s="6">
        <v>8907704.75</v>
      </c>
      <c r="I31" s="6">
        <v>2426816.58</v>
      </c>
      <c r="J31" s="6">
        <f t="shared" si="27"/>
        <v>11334521.33</v>
      </c>
      <c r="K31" s="6">
        <f t="shared" si="28"/>
        <v>0</v>
      </c>
      <c r="L31" s="6">
        <f t="shared" si="29"/>
        <v>0</v>
      </c>
      <c r="M31" s="6"/>
      <c r="N31" s="6"/>
      <c r="O31" s="6"/>
      <c r="P31" s="6">
        <f t="shared" si="24"/>
        <v>0</v>
      </c>
      <c r="Q31" s="6">
        <v>0</v>
      </c>
      <c r="R31" s="6">
        <f t="shared" si="25"/>
        <v>0</v>
      </c>
      <c r="S31" s="6"/>
      <c r="T31" s="6">
        <v>0</v>
      </c>
    </row>
    <row r="32" spans="1:20" x14ac:dyDescent="0.25">
      <c r="A32" s="5">
        <v>14</v>
      </c>
      <c r="B32" s="37" t="s">
        <v>26</v>
      </c>
      <c r="C32" s="38" t="s">
        <v>122</v>
      </c>
      <c r="D32" s="6"/>
      <c r="E32" s="6"/>
      <c r="F32" s="6"/>
      <c r="G32" s="6">
        <f t="shared" si="26"/>
        <v>-367700.005</v>
      </c>
      <c r="H32" s="6">
        <v>3339587.37</v>
      </c>
      <c r="I32" s="6">
        <v>367700.005</v>
      </c>
      <c r="J32" s="6">
        <f t="shared" si="27"/>
        <v>3707287.375</v>
      </c>
      <c r="K32" s="6">
        <f t="shared" si="28"/>
        <v>0</v>
      </c>
      <c r="L32" s="6">
        <f t="shared" si="29"/>
        <v>0</v>
      </c>
      <c r="M32" s="6"/>
      <c r="N32" s="6"/>
      <c r="O32" s="6"/>
      <c r="P32" s="6">
        <f t="shared" si="24"/>
        <v>0</v>
      </c>
      <c r="Q32" s="6">
        <v>0</v>
      </c>
      <c r="R32" s="6">
        <f t="shared" si="25"/>
        <v>0</v>
      </c>
      <c r="S32" s="6"/>
      <c r="T32" s="6">
        <v>0</v>
      </c>
    </row>
    <row r="33" spans="1:20" x14ac:dyDescent="0.25">
      <c r="A33" s="5">
        <v>15</v>
      </c>
      <c r="B33" s="37" t="s">
        <v>27</v>
      </c>
      <c r="C33" s="38" t="s">
        <v>123</v>
      </c>
      <c r="D33" s="6"/>
      <c r="E33" s="6"/>
      <c r="F33" s="6"/>
      <c r="G33" s="6">
        <f t="shared" si="26"/>
        <v>-2685322.08</v>
      </c>
      <c r="H33" s="6">
        <v>2737345.75</v>
      </c>
      <c r="I33" s="6">
        <v>2685322.08</v>
      </c>
      <c r="J33" s="6">
        <f t="shared" si="27"/>
        <v>5422667.8300000001</v>
      </c>
      <c r="K33" s="6">
        <f t="shared" si="28"/>
        <v>0</v>
      </c>
      <c r="L33" s="6">
        <f t="shared" si="29"/>
        <v>0</v>
      </c>
      <c r="M33" s="6"/>
      <c r="N33" s="6"/>
      <c r="O33" s="6"/>
      <c r="P33" s="6">
        <f t="shared" si="24"/>
        <v>0</v>
      </c>
      <c r="Q33" s="6">
        <v>0</v>
      </c>
      <c r="R33" s="6">
        <f t="shared" si="25"/>
        <v>0</v>
      </c>
      <c r="S33" s="6"/>
      <c r="T33" s="6">
        <v>0</v>
      </c>
    </row>
    <row r="34" spans="1:20" x14ac:dyDescent="0.25">
      <c r="A34" s="5">
        <v>16</v>
      </c>
      <c r="B34" s="37" t="s">
        <v>28</v>
      </c>
      <c r="C34" s="38" t="s">
        <v>124</v>
      </c>
      <c r="D34" s="6"/>
      <c r="E34" s="6"/>
      <c r="F34" s="6"/>
      <c r="G34" s="6">
        <f t="shared" si="26"/>
        <v>-2182284.6734471549</v>
      </c>
      <c r="H34" s="6">
        <v>6167006.5199999996</v>
      </c>
      <c r="I34" s="6">
        <v>2182284.6734471549</v>
      </c>
      <c r="J34" s="6">
        <f t="shared" si="27"/>
        <v>8349291.193447154</v>
      </c>
      <c r="K34" s="6">
        <f t="shared" si="28"/>
        <v>0</v>
      </c>
      <c r="L34" s="6">
        <f t="shared" si="29"/>
        <v>0</v>
      </c>
      <c r="M34" s="6"/>
      <c r="N34" s="6"/>
      <c r="O34" s="6"/>
      <c r="P34" s="6">
        <f t="shared" si="24"/>
        <v>0</v>
      </c>
      <c r="Q34" s="6">
        <v>0</v>
      </c>
      <c r="R34" s="6">
        <f t="shared" si="25"/>
        <v>0</v>
      </c>
      <c r="S34" s="6"/>
      <c r="T34" s="6">
        <v>0</v>
      </c>
    </row>
    <row r="35" spans="1:20" x14ac:dyDescent="0.25">
      <c r="A35" s="5">
        <v>17</v>
      </c>
      <c r="B35" s="37" t="s">
        <v>29</v>
      </c>
      <c r="C35" s="38" t="s">
        <v>125</v>
      </c>
      <c r="D35" s="6"/>
      <c r="E35" s="6"/>
      <c r="F35" s="6"/>
      <c r="G35" s="6">
        <f t="shared" si="26"/>
        <v>-1787026.6240000001</v>
      </c>
      <c r="H35" s="6">
        <v>5946986.6100000003</v>
      </c>
      <c r="I35" s="6">
        <v>1787026.6240000001</v>
      </c>
      <c r="J35" s="6">
        <f t="shared" si="27"/>
        <v>7734013.2340000002</v>
      </c>
      <c r="K35" s="6">
        <f t="shared" si="28"/>
        <v>0</v>
      </c>
      <c r="L35" s="6">
        <f t="shared" si="29"/>
        <v>0</v>
      </c>
      <c r="M35" s="6"/>
      <c r="N35" s="6"/>
      <c r="O35" s="6"/>
      <c r="P35" s="6">
        <f t="shared" si="24"/>
        <v>0</v>
      </c>
      <c r="Q35" s="6">
        <v>0</v>
      </c>
      <c r="R35" s="6">
        <f t="shared" si="25"/>
        <v>0</v>
      </c>
      <c r="S35" s="6"/>
      <c r="T35" s="6">
        <v>0</v>
      </c>
    </row>
    <row r="36" spans="1:20" x14ac:dyDescent="0.25">
      <c r="A36" s="5">
        <v>18</v>
      </c>
      <c r="B36" s="37" t="s">
        <v>30</v>
      </c>
      <c r="C36" s="38" t="s">
        <v>126</v>
      </c>
      <c r="D36" s="6"/>
      <c r="E36" s="6"/>
      <c r="F36" s="6"/>
      <c r="G36" s="6">
        <f t="shared" si="26"/>
        <v>-8639887.5800000001</v>
      </c>
      <c r="H36" s="6"/>
      <c r="I36" s="6">
        <v>8639887.5800000001</v>
      </c>
      <c r="J36" s="6">
        <f t="shared" si="27"/>
        <v>8639887.5800000001</v>
      </c>
      <c r="K36" s="6">
        <f t="shared" si="28"/>
        <v>0</v>
      </c>
      <c r="L36" s="6">
        <f t="shared" si="29"/>
        <v>0</v>
      </c>
      <c r="M36" s="6"/>
      <c r="N36" s="6"/>
      <c r="O36" s="6"/>
      <c r="P36" s="6">
        <f t="shared" si="24"/>
        <v>0</v>
      </c>
      <c r="Q36" s="6">
        <v>0</v>
      </c>
      <c r="R36" s="6">
        <f t="shared" si="25"/>
        <v>0</v>
      </c>
      <c r="S36" s="6"/>
      <c r="T36" s="6">
        <v>0</v>
      </c>
    </row>
    <row r="37" spans="1:20" x14ac:dyDescent="0.25">
      <c r="A37" s="5">
        <v>19</v>
      </c>
      <c r="B37" s="37" t="s">
        <v>31</v>
      </c>
      <c r="C37" s="38" t="s">
        <v>127</v>
      </c>
      <c r="D37" s="6"/>
      <c r="E37" s="6"/>
      <c r="F37" s="6"/>
      <c r="G37" s="6">
        <f t="shared" si="26"/>
        <v>-817100.01848684007</v>
      </c>
      <c r="H37" s="6">
        <v>8791755.9299999997</v>
      </c>
      <c r="I37" s="6">
        <v>817100.01848684007</v>
      </c>
      <c r="J37" s="6">
        <f t="shared" si="27"/>
        <v>9608855.9484868404</v>
      </c>
      <c r="K37" s="6">
        <f t="shared" si="28"/>
        <v>0</v>
      </c>
      <c r="L37" s="6">
        <f t="shared" si="29"/>
        <v>0</v>
      </c>
      <c r="M37" s="6"/>
      <c r="N37" s="6"/>
      <c r="O37" s="6"/>
      <c r="P37" s="6">
        <f t="shared" si="24"/>
        <v>0</v>
      </c>
      <c r="Q37" s="6">
        <v>0</v>
      </c>
      <c r="R37" s="6">
        <f t="shared" si="25"/>
        <v>0</v>
      </c>
      <c r="S37" s="6"/>
      <c r="T37" s="6">
        <v>0</v>
      </c>
    </row>
    <row r="38" spans="1:20" x14ac:dyDescent="0.25">
      <c r="A38" s="5">
        <v>20</v>
      </c>
      <c r="B38" s="37" t="s">
        <v>32</v>
      </c>
      <c r="C38" s="38" t="s">
        <v>128</v>
      </c>
      <c r="D38" s="6"/>
      <c r="E38" s="6"/>
      <c r="F38" s="6"/>
      <c r="G38" s="6">
        <f t="shared" si="26"/>
        <v>-2130868.2599999998</v>
      </c>
      <c r="H38" s="6">
        <v>7007903.25</v>
      </c>
      <c r="I38" s="6">
        <v>2130868.2599999998</v>
      </c>
      <c r="J38" s="6">
        <f t="shared" si="27"/>
        <v>9138771.5099999998</v>
      </c>
      <c r="K38" s="6">
        <f t="shared" si="28"/>
        <v>0</v>
      </c>
      <c r="L38" s="6">
        <f t="shared" si="29"/>
        <v>0</v>
      </c>
      <c r="M38" s="6"/>
      <c r="N38" s="6"/>
      <c r="O38" s="6"/>
      <c r="P38" s="6">
        <f t="shared" si="24"/>
        <v>0</v>
      </c>
      <c r="Q38" s="6">
        <v>0</v>
      </c>
      <c r="R38" s="6">
        <f t="shared" si="25"/>
        <v>0</v>
      </c>
      <c r="S38" s="6"/>
      <c r="T38" s="6">
        <v>0</v>
      </c>
    </row>
    <row r="39" spans="1:20" x14ac:dyDescent="0.25">
      <c r="A39" s="5">
        <v>21</v>
      </c>
      <c r="B39" s="37" t="s">
        <v>33</v>
      </c>
      <c r="C39" s="38" t="s">
        <v>129</v>
      </c>
      <c r="D39" s="6"/>
      <c r="E39" s="6"/>
      <c r="F39" s="6"/>
      <c r="G39" s="6">
        <f t="shared" si="26"/>
        <v>-14254853.920775849</v>
      </c>
      <c r="H39" s="6">
        <v>8970542.5199999996</v>
      </c>
      <c r="I39" s="6">
        <v>14254853.920775849</v>
      </c>
      <c r="J39" s="6">
        <f t="shared" si="27"/>
        <v>23225396.440775849</v>
      </c>
      <c r="K39" s="6">
        <f t="shared" si="28"/>
        <v>0</v>
      </c>
      <c r="L39" s="6">
        <f t="shared" si="29"/>
        <v>0</v>
      </c>
      <c r="M39" s="6"/>
      <c r="N39" s="6"/>
      <c r="O39" s="6"/>
      <c r="P39" s="6">
        <f t="shared" si="24"/>
        <v>0</v>
      </c>
      <c r="Q39" s="6">
        <v>0</v>
      </c>
      <c r="R39" s="6">
        <f t="shared" si="25"/>
        <v>0</v>
      </c>
      <c r="S39" s="6"/>
      <c r="T39" s="6">
        <v>0</v>
      </c>
    </row>
    <row r="40" spans="1:20" x14ac:dyDescent="0.25">
      <c r="A40" s="5">
        <v>22</v>
      </c>
      <c r="B40" s="37" t="s">
        <v>34</v>
      </c>
      <c r="C40" s="38" t="s">
        <v>130</v>
      </c>
      <c r="D40" s="6"/>
      <c r="E40" s="6"/>
      <c r="F40" s="6"/>
      <c r="G40" s="6">
        <f t="shared" si="26"/>
        <v>-1815840.4649999999</v>
      </c>
      <c r="H40" s="6">
        <v>7486837.9199999999</v>
      </c>
      <c r="I40" s="6">
        <v>1815840.4649999999</v>
      </c>
      <c r="J40" s="6">
        <f t="shared" si="27"/>
        <v>9302678.3849999998</v>
      </c>
      <c r="K40" s="6">
        <f t="shared" si="28"/>
        <v>0</v>
      </c>
      <c r="L40" s="6">
        <f t="shared" si="29"/>
        <v>0</v>
      </c>
      <c r="M40" s="6"/>
      <c r="N40" s="6"/>
      <c r="O40" s="6"/>
      <c r="P40" s="6">
        <f t="shared" si="24"/>
        <v>0</v>
      </c>
      <c r="Q40" s="6">
        <v>0</v>
      </c>
      <c r="R40" s="6">
        <f t="shared" si="25"/>
        <v>0</v>
      </c>
      <c r="S40" s="6"/>
      <c r="T40" s="6">
        <v>0</v>
      </c>
    </row>
    <row r="41" spans="1:20" x14ac:dyDescent="0.25">
      <c r="A41" s="5">
        <v>23</v>
      </c>
      <c r="B41" s="37" t="s">
        <v>131</v>
      </c>
      <c r="C41" s="38" t="s">
        <v>132</v>
      </c>
      <c r="D41" s="6"/>
      <c r="E41" s="6"/>
      <c r="F41" s="6"/>
      <c r="G41" s="6">
        <f t="shared" si="26"/>
        <v>-1523450.8060000001</v>
      </c>
      <c r="H41" s="6">
        <v>2200000</v>
      </c>
      <c r="I41" s="6">
        <v>1523450.8060000001</v>
      </c>
      <c r="J41" s="6">
        <f t="shared" si="27"/>
        <v>3723450.8059999999</v>
      </c>
      <c r="K41" s="6">
        <f t="shared" si="28"/>
        <v>0</v>
      </c>
      <c r="L41" s="6">
        <f t="shared" si="29"/>
        <v>0</v>
      </c>
      <c r="M41" s="6"/>
      <c r="N41" s="6"/>
      <c r="O41" s="6"/>
      <c r="P41" s="6">
        <f t="shared" si="24"/>
        <v>0</v>
      </c>
      <c r="Q41" s="6">
        <v>0</v>
      </c>
      <c r="R41" s="6">
        <f t="shared" si="25"/>
        <v>0</v>
      </c>
      <c r="S41" s="6"/>
      <c r="T41" s="6">
        <v>0</v>
      </c>
    </row>
    <row r="42" spans="1:20" x14ac:dyDescent="0.25">
      <c r="A42" s="7"/>
      <c r="B42" s="7"/>
      <c r="C42" s="8" t="s">
        <v>13</v>
      </c>
      <c r="D42" s="6">
        <f t="shared" ref="D42:N42" si="30">SUM(D19:D41)</f>
        <v>0</v>
      </c>
      <c r="E42" s="6">
        <f t="shared" si="30"/>
        <v>0</v>
      </c>
      <c r="F42" s="6">
        <f t="shared" si="30"/>
        <v>0</v>
      </c>
      <c r="G42" s="6">
        <f t="shared" si="30"/>
        <v>-92368560.467314139</v>
      </c>
      <c r="H42" s="6">
        <f t="shared" si="30"/>
        <v>161268538.01000002</v>
      </c>
      <c r="I42" s="6">
        <f t="shared" si="30"/>
        <v>92368560.467314139</v>
      </c>
      <c r="J42" s="6">
        <f t="shared" si="30"/>
        <v>253637098.47731411</v>
      </c>
      <c r="K42" s="6">
        <f t="shared" si="30"/>
        <v>0</v>
      </c>
      <c r="L42" s="6">
        <f t="shared" ref="L42" si="31">SUM(L19:L41)</f>
        <v>-24401.0592</v>
      </c>
      <c r="M42" s="6">
        <f t="shared" si="30"/>
        <v>0</v>
      </c>
      <c r="N42" s="6">
        <f t="shared" si="30"/>
        <v>0</v>
      </c>
      <c r="O42" s="6"/>
      <c r="P42" s="6">
        <f>SUM(P19:P41)</f>
        <v>0</v>
      </c>
      <c r="Q42" s="6">
        <f>SUM(Q19:Q41)</f>
        <v>0</v>
      </c>
      <c r="R42" s="6">
        <f t="shared" si="14"/>
        <v>0</v>
      </c>
      <c r="S42" s="6"/>
      <c r="T42" s="6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EDA0-8FB8-45FB-9ED6-258CE040B28F}">
  <dimension ref="A1:X42"/>
  <sheetViews>
    <sheetView zoomScaleNormal="100" workbookViewId="0">
      <pane xSplit="4" ySplit="1" topLeftCell="T3" activePane="bottomRight" state="frozen"/>
      <selection pane="topRight" activeCell="E1" sqref="E1"/>
      <selection pane="bottomLeft" activeCell="A2" sqref="A2"/>
      <selection pane="bottomRight" sqref="A1:X42"/>
    </sheetView>
  </sheetViews>
  <sheetFormatPr defaultColWidth="9.08203125" defaultRowHeight="15" x14ac:dyDescent="0.25"/>
  <cols>
    <col min="1" max="2" width="5.83203125" customWidth="1"/>
    <col min="3" max="3" width="10.33203125" customWidth="1"/>
    <col min="4" max="4" width="40.08203125" customWidth="1"/>
    <col min="5" max="5" width="18.58203125" customWidth="1"/>
    <col min="6" max="7" width="21.83203125" customWidth="1"/>
    <col min="8" max="8" width="29.08203125" customWidth="1"/>
    <col min="9" max="9" width="19.33203125" customWidth="1"/>
    <col min="10" max="10" width="28.83203125" customWidth="1"/>
    <col min="11" max="13" width="18.33203125" customWidth="1"/>
    <col min="14" max="14" width="24.58203125" customWidth="1"/>
    <col min="15" max="15" width="22.33203125" customWidth="1"/>
    <col min="16" max="17" width="24.58203125" customWidth="1"/>
    <col min="18" max="18" width="23.33203125" customWidth="1"/>
    <col min="19" max="19" width="28.58203125" customWidth="1"/>
    <col min="20" max="20" width="18.08203125" customWidth="1"/>
    <col min="21" max="21" width="26.83203125" customWidth="1"/>
    <col min="22" max="22" width="25.5" customWidth="1"/>
    <col min="23" max="23" width="23.08203125" customWidth="1"/>
    <col min="24" max="24" width="18.58203125" customWidth="1"/>
  </cols>
  <sheetData>
    <row r="1" spans="1:24" ht="17.5" x14ac:dyDescent="0.25">
      <c r="A1" s="12" t="s">
        <v>0</v>
      </c>
      <c r="B1" s="12" t="s">
        <v>104</v>
      </c>
      <c r="C1" s="12" t="s">
        <v>1</v>
      </c>
      <c r="D1" s="12" t="s">
        <v>2</v>
      </c>
      <c r="E1" s="13" t="s">
        <v>223</v>
      </c>
      <c r="F1" s="13" t="s">
        <v>224</v>
      </c>
      <c r="G1" s="13" t="s">
        <v>107</v>
      </c>
      <c r="H1" s="13" t="s">
        <v>225</v>
      </c>
      <c r="I1" s="13" t="s">
        <v>226</v>
      </c>
      <c r="J1" s="15" t="s">
        <v>21</v>
      </c>
      <c r="K1" s="13" t="s">
        <v>227</v>
      </c>
      <c r="L1" s="13" t="s">
        <v>228</v>
      </c>
      <c r="M1" s="13" t="s">
        <v>229</v>
      </c>
      <c r="N1" s="13" t="s">
        <v>230</v>
      </c>
      <c r="O1" s="13" t="s">
        <v>231</v>
      </c>
      <c r="P1" s="13" t="s">
        <v>232</v>
      </c>
      <c r="Q1" s="13" t="s">
        <v>233</v>
      </c>
      <c r="R1" s="20" t="s">
        <v>234</v>
      </c>
      <c r="S1" s="21" t="s">
        <v>235</v>
      </c>
      <c r="T1" s="13" t="s">
        <v>236</v>
      </c>
      <c r="U1" s="13" t="s">
        <v>13</v>
      </c>
      <c r="V1" s="13" t="s">
        <v>237</v>
      </c>
      <c r="W1" s="13" t="s">
        <v>15</v>
      </c>
      <c r="X1" s="13" t="s">
        <v>16</v>
      </c>
    </row>
    <row r="2" spans="1:24" ht="17.5" x14ac:dyDescent="0.25">
      <c r="A2" s="31"/>
      <c r="B2" s="31"/>
      <c r="C2" s="31" t="s">
        <v>17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ht="17.5" x14ac:dyDescent="0.25">
      <c r="A3" s="16">
        <v>1</v>
      </c>
      <c r="B3" s="16"/>
      <c r="C3" s="16" t="s">
        <v>54</v>
      </c>
      <c r="D3" s="26" t="s">
        <v>52</v>
      </c>
      <c r="E3" s="17"/>
      <c r="F3" s="17"/>
      <c r="G3" s="17" t="e">
        <f>F3/E3</f>
        <v>#DIV/0!</v>
      </c>
      <c r="H3" s="17"/>
      <c r="I3" s="17"/>
      <c r="J3" s="17">
        <v>0</v>
      </c>
      <c r="K3" s="17"/>
      <c r="L3" s="17"/>
      <c r="M3" s="17"/>
      <c r="N3" s="36">
        <f>E3-F3-H3-I3-K3-L3+M3</f>
        <v>0</v>
      </c>
      <c r="O3" s="17"/>
      <c r="P3" s="25"/>
      <c r="Q3" s="36">
        <f>N3+O3-P3</f>
        <v>0</v>
      </c>
      <c r="R3" s="24"/>
      <c r="S3" s="22"/>
      <c r="T3" s="22"/>
      <c r="U3" s="36">
        <f>R3+S3+T3</f>
        <v>0</v>
      </c>
      <c r="V3" s="23" t="e">
        <f>T3/E3</f>
        <v>#DIV/0!</v>
      </c>
      <c r="W3" s="19"/>
      <c r="X3" s="19"/>
    </row>
    <row r="4" spans="1:24" ht="17.5" x14ac:dyDescent="0.25">
      <c r="A4" s="16">
        <v>2</v>
      </c>
      <c r="B4" s="16"/>
      <c r="C4" s="16" t="s">
        <v>55</v>
      </c>
      <c r="D4" s="26" t="s">
        <v>53</v>
      </c>
      <c r="E4" s="17"/>
      <c r="F4" s="17"/>
      <c r="G4" s="17" t="e">
        <f>F4/E4</f>
        <v>#DIV/0!</v>
      </c>
      <c r="H4" s="17"/>
      <c r="I4" s="17"/>
      <c r="J4" s="17">
        <v>0</v>
      </c>
      <c r="K4" s="17"/>
      <c r="L4" s="17"/>
      <c r="M4" s="17"/>
      <c r="N4" s="36">
        <f>E4-F4-H4-I4-K4-L4+M4</f>
        <v>0</v>
      </c>
      <c r="O4" s="17"/>
      <c r="P4" s="25"/>
      <c r="Q4" s="36">
        <f>N4+O4-P4</f>
        <v>0</v>
      </c>
      <c r="R4" s="24"/>
      <c r="S4" s="22"/>
      <c r="T4" s="22"/>
      <c r="U4" s="36">
        <f>R4+S4+T4</f>
        <v>0</v>
      </c>
      <c r="V4" s="23" t="e">
        <f>T4/E4</f>
        <v>#DIV/0!</v>
      </c>
      <c r="W4" s="19"/>
      <c r="X4" s="19"/>
    </row>
    <row r="5" spans="1:24" ht="17.5" x14ac:dyDescent="0.25">
      <c r="A5" s="14" t="s">
        <v>13</v>
      </c>
      <c r="B5" s="14"/>
      <c r="C5" s="14"/>
      <c r="D5" s="14"/>
      <c r="E5" s="35">
        <f t="shared" ref="E5:X5" si="0">SUM(E3:E4)</f>
        <v>0</v>
      </c>
      <c r="F5" s="35">
        <f t="shared" si="0"/>
        <v>0</v>
      </c>
      <c r="G5" s="35"/>
      <c r="H5" s="35">
        <f t="shared" si="0"/>
        <v>0</v>
      </c>
      <c r="I5" s="35">
        <f t="shared" si="0"/>
        <v>0</v>
      </c>
      <c r="J5" s="35"/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  <c r="P5" s="35">
        <f t="shared" si="0"/>
        <v>0</v>
      </c>
      <c r="Q5" s="35">
        <f t="shared" si="0"/>
        <v>0</v>
      </c>
      <c r="R5" s="35">
        <f t="shared" si="0"/>
        <v>0</v>
      </c>
      <c r="S5" s="35">
        <f t="shared" si="0"/>
        <v>0</v>
      </c>
      <c r="T5" s="35">
        <f t="shared" si="0"/>
        <v>0</v>
      </c>
      <c r="U5" s="35">
        <f t="shared" si="0"/>
        <v>0</v>
      </c>
      <c r="V5" s="35"/>
      <c r="W5" s="35">
        <f t="shared" si="0"/>
        <v>0</v>
      </c>
      <c r="X5" s="35">
        <f t="shared" si="0"/>
        <v>0</v>
      </c>
    </row>
    <row r="6" spans="1:24" ht="17.5" x14ac:dyDescent="0.25">
      <c r="A6" s="30"/>
      <c r="B6" s="30"/>
      <c r="C6" s="30" t="s">
        <v>18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7.5" x14ac:dyDescent="0.25">
      <c r="A7" s="16">
        <v>1</v>
      </c>
      <c r="B7" s="16"/>
      <c r="C7" s="16" t="s">
        <v>56</v>
      </c>
      <c r="D7" s="26" t="s">
        <v>57</v>
      </c>
      <c r="E7" s="18"/>
      <c r="F7" s="18"/>
      <c r="G7" s="17" t="e">
        <f>F7/E7</f>
        <v>#DIV/0!</v>
      </c>
      <c r="H7" s="17"/>
      <c r="I7" s="17"/>
      <c r="J7" s="17">
        <v>0</v>
      </c>
      <c r="K7" s="17"/>
      <c r="L7" s="17"/>
      <c r="M7" s="17"/>
      <c r="N7" s="36">
        <f>E7-F7-H7-I7-K7-L7+M7</f>
        <v>0</v>
      </c>
      <c r="O7" s="17"/>
      <c r="P7" s="25"/>
      <c r="Q7" s="36">
        <f t="shared" ref="Q7:Q9" si="1">N7+O7-P7</f>
        <v>0</v>
      </c>
      <c r="R7" s="17"/>
      <c r="S7" s="17"/>
      <c r="T7" s="17"/>
      <c r="U7" s="36">
        <f t="shared" ref="U7:U10" si="2">R7+S7+T7</f>
        <v>0</v>
      </c>
      <c r="V7" s="23" t="e">
        <f>T7/E7</f>
        <v>#DIV/0!</v>
      </c>
      <c r="W7" s="19"/>
      <c r="X7" s="19"/>
    </row>
    <row r="8" spans="1:24" ht="17.5" x14ac:dyDescent="0.25">
      <c r="A8" s="16">
        <v>2</v>
      </c>
      <c r="B8" s="16"/>
      <c r="C8" s="16" t="s">
        <v>58</v>
      </c>
      <c r="D8" s="26" t="s">
        <v>59</v>
      </c>
      <c r="E8" s="18"/>
      <c r="F8" s="18"/>
      <c r="G8" s="17" t="e">
        <f t="shared" ref="G8:G10" si="3">F8/E8</f>
        <v>#DIV/0!</v>
      </c>
      <c r="H8" s="18"/>
      <c r="I8" s="18"/>
      <c r="J8" s="17">
        <v>0</v>
      </c>
      <c r="K8" s="17"/>
      <c r="L8" s="17"/>
      <c r="M8" s="17"/>
      <c r="N8" s="36">
        <f t="shared" ref="N8:N9" si="4">E8-F8-H8-I8-K8-L8+M8</f>
        <v>0</v>
      </c>
      <c r="O8" s="17"/>
      <c r="P8" s="17"/>
      <c r="Q8" s="36">
        <f t="shared" si="1"/>
        <v>0</v>
      </c>
      <c r="R8" s="17"/>
      <c r="S8" s="17"/>
      <c r="T8" s="17"/>
      <c r="U8" s="36">
        <f t="shared" si="2"/>
        <v>0</v>
      </c>
      <c r="V8" s="23" t="e">
        <f>T8/E8</f>
        <v>#DIV/0!</v>
      </c>
      <c r="W8" s="19"/>
      <c r="X8" s="19"/>
    </row>
    <row r="9" spans="1:24" ht="17.5" x14ac:dyDescent="0.25">
      <c r="A9" s="16">
        <v>3</v>
      </c>
      <c r="B9" s="16"/>
      <c r="C9" s="16" t="s">
        <v>60</v>
      </c>
      <c r="D9" s="26" t="s">
        <v>61</v>
      </c>
      <c r="E9" s="18"/>
      <c r="F9" s="18"/>
      <c r="G9" s="17" t="e">
        <f t="shared" si="3"/>
        <v>#DIV/0!</v>
      </c>
      <c r="H9" s="18"/>
      <c r="I9" s="18"/>
      <c r="J9" s="17">
        <v>0</v>
      </c>
      <c r="K9" s="17"/>
      <c r="L9" s="17"/>
      <c r="M9" s="17"/>
      <c r="N9" s="36">
        <f t="shared" si="4"/>
        <v>0</v>
      </c>
      <c r="O9" s="17"/>
      <c r="P9" s="17"/>
      <c r="Q9" s="36">
        <f t="shared" si="1"/>
        <v>0</v>
      </c>
      <c r="R9" s="17"/>
      <c r="S9" s="17"/>
      <c r="T9" s="17"/>
      <c r="U9" s="36">
        <f t="shared" si="2"/>
        <v>0</v>
      </c>
      <c r="V9" s="23" t="e">
        <f>T9/E9</f>
        <v>#DIV/0!</v>
      </c>
      <c r="W9" s="19"/>
      <c r="X9" s="19"/>
    </row>
    <row r="10" spans="1:24" ht="17.5" x14ac:dyDescent="0.25">
      <c r="A10" s="16">
        <v>4</v>
      </c>
      <c r="B10" s="16"/>
      <c r="C10" s="16" t="s">
        <v>62</v>
      </c>
      <c r="D10" s="26" t="s">
        <v>63</v>
      </c>
      <c r="E10" s="18"/>
      <c r="F10" s="18"/>
      <c r="G10" s="17" t="e">
        <f t="shared" si="3"/>
        <v>#DIV/0!</v>
      </c>
      <c r="H10" s="18"/>
      <c r="I10" s="18"/>
      <c r="J10" s="17">
        <v>0</v>
      </c>
      <c r="K10" s="17"/>
      <c r="L10" s="17"/>
      <c r="M10" s="17"/>
      <c r="N10" s="36">
        <f>E10-F10-H10-I10-K10-L10+M10</f>
        <v>0</v>
      </c>
      <c r="O10" s="17"/>
      <c r="P10" s="17"/>
      <c r="Q10" s="36">
        <f>N10+O10-P10</f>
        <v>0</v>
      </c>
      <c r="R10" s="17"/>
      <c r="S10" s="17"/>
      <c r="T10" s="17"/>
      <c r="U10" s="36">
        <f t="shared" si="2"/>
        <v>0</v>
      </c>
      <c r="V10" s="23" t="e">
        <f>T10/E10</f>
        <v>#DIV/0!</v>
      </c>
      <c r="W10" s="19"/>
      <c r="X10" s="19"/>
    </row>
    <row r="11" spans="1:24" ht="17.5" x14ac:dyDescent="0.25">
      <c r="A11" s="28" t="s">
        <v>13</v>
      </c>
      <c r="B11" s="28"/>
      <c r="C11" s="28"/>
      <c r="D11" s="28"/>
      <c r="E11" s="28">
        <f>SUM(E7:E10)</f>
        <v>0</v>
      </c>
      <c r="F11" s="28">
        <f t="shared" ref="F11:I11" si="5">SUM(F7:F10)</f>
        <v>0</v>
      </c>
      <c r="G11" s="28"/>
      <c r="H11" s="28">
        <f t="shared" si="5"/>
        <v>0</v>
      </c>
      <c r="I11" s="28">
        <f t="shared" si="5"/>
        <v>0</v>
      </c>
      <c r="J11" s="28"/>
      <c r="K11" s="28"/>
      <c r="L11" s="28"/>
      <c r="M11" s="28"/>
      <c r="N11" s="28">
        <f t="shared" ref="N11:X11" si="6">SUM(N7:N10)</f>
        <v>0</v>
      </c>
      <c r="O11" s="28">
        <f t="shared" si="6"/>
        <v>0</v>
      </c>
      <c r="P11" s="28">
        <f t="shared" si="6"/>
        <v>0</v>
      </c>
      <c r="Q11" s="28">
        <f t="shared" si="6"/>
        <v>0</v>
      </c>
      <c r="R11" s="28">
        <f t="shared" si="6"/>
        <v>0</v>
      </c>
      <c r="S11" s="28">
        <f t="shared" si="6"/>
        <v>0</v>
      </c>
      <c r="T11" s="28">
        <f t="shared" si="6"/>
        <v>0</v>
      </c>
      <c r="U11" s="28">
        <f t="shared" si="6"/>
        <v>0</v>
      </c>
      <c r="V11" s="28"/>
      <c r="W11" s="28">
        <f t="shared" si="6"/>
        <v>0</v>
      </c>
      <c r="X11" s="28">
        <f t="shared" si="6"/>
        <v>0</v>
      </c>
    </row>
    <row r="12" spans="1:24" ht="17.5" x14ac:dyDescent="0.25">
      <c r="A12" s="29"/>
      <c r="B12" s="29"/>
      <c r="C12" s="29" t="s">
        <v>19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7.5" x14ac:dyDescent="0.25">
      <c r="A13" s="16">
        <v>1</v>
      </c>
      <c r="B13" s="16"/>
      <c r="C13" s="16" t="s">
        <v>64</v>
      </c>
      <c r="D13" s="26" t="s">
        <v>65</v>
      </c>
      <c r="E13" s="17"/>
      <c r="F13" s="17"/>
      <c r="G13" s="17" t="e">
        <f>F13/E13</f>
        <v>#DIV/0!</v>
      </c>
      <c r="H13" s="17"/>
      <c r="I13" s="17"/>
      <c r="J13" s="17">
        <v>0</v>
      </c>
      <c r="K13" s="17"/>
      <c r="L13" s="17"/>
      <c r="M13" s="17"/>
      <c r="N13" s="36">
        <f>E13-F13-H13-I13-K13-L13+M13</f>
        <v>0</v>
      </c>
      <c r="O13" s="17"/>
      <c r="P13" s="25"/>
      <c r="Q13" s="36">
        <f t="shared" ref="Q13:Q16" si="7">N13+O13-P13</f>
        <v>0</v>
      </c>
      <c r="R13" s="22"/>
      <c r="S13" s="22"/>
      <c r="T13" s="22"/>
      <c r="U13" s="36">
        <f t="shared" ref="U13:U16" si="8">R13+S13+T13</f>
        <v>0</v>
      </c>
      <c r="V13" s="23" t="e">
        <f>T13/E13</f>
        <v>#DIV/0!</v>
      </c>
      <c r="W13" s="19"/>
      <c r="X13" s="19"/>
    </row>
    <row r="14" spans="1:24" ht="17.5" x14ac:dyDescent="0.25">
      <c r="A14" s="16">
        <v>2</v>
      </c>
      <c r="B14" s="16"/>
      <c r="C14" s="16" t="s">
        <v>66</v>
      </c>
      <c r="D14" s="26" t="s">
        <v>67</v>
      </c>
      <c r="E14" s="17"/>
      <c r="F14" s="17"/>
      <c r="G14" s="17" t="e">
        <f t="shared" ref="G14:G16" si="9">F14/E14</f>
        <v>#DIV/0!</v>
      </c>
      <c r="H14" s="17"/>
      <c r="I14" s="17"/>
      <c r="J14" s="17">
        <v>0</v>
      </c>
      <c r="K14" s="17"/>
      <c r="L14" s="17"/>
      <c r="M14" s="17"/>
      <c r="N14" s="36">
        <f t="shared" ref="N14" si="10">E14-F14-H14-I14-K14-L14+M14</f>
        <v>0</v>
      </c>
      <c r="O14" s="17"/>
      <c r="P14" s="25"/>
      <c r="Q14" s="36">
        <f t="shared" si="7"/>
        <v>0</v>
      </c>
      <c r="R14" s="22"/>
      <c r="S14" s="22"/>
      <c r="T14" s="22"/>
      <c r="U14" s="36">
        <f t="shared" si="8"/>
        <v>0</v>
      </c>
      <c r="V14" s="23" t="e">
        <f t="shared" ref="V14:V16" si="11">T14/E14</f>
        <v>#DIV/0!</v>
      </c>
      <c r="W14" s="19"/>
      <c r="X14" s="19"/>
    </row>
    <row r="15" spans="1:24" ht="17.5" x14ac:dyDescent="0.25">
      <c r="A15" s="16">
        <v>3</v>
      </c>
      <c r="B15" s="16"/>
      <c r="C15" s="16" t="s">
        <v>68</v>
      </c>
      <c r="D15" s="26" t="s">
        <v>69</v>
      </c>
      <c r="E15" s="17"/>
      <c r="F15" s="17"/>
      <c r="G15" s="17" t="e">
        <f t="shared" si="9"/>
        <v>#DIV/0!</v>
      </c>
      <c r="H15" s="17"/>
      <c r="I15" s="17"/>
      <c r="J15" s="17">
        <v>0</v>
      </c>
      <c r="K15" s="17"/>
      <c r="L15" s="17"/>
      <c r="M15" s="17"/>
      <c r="N15" s="36">
        <f>E15-F15-H15-I15-K15-L15+M15</f>
        <v>0</v>
      </c>
      <c r="O15" s="17"/>
      <c r="P15" s="25"/>
      <c r="Q15" s="36">
        <f t="shared" si="7"/>
        <v>0</v>
      </c>
      <c r="R15" s="22"/>
      <c r="S15" s="22"/>
      <c r="T15" s="22"/>
      <c r="U15" s="36">
        <f t="shared" si="8"/>
        <v>0</v>
      </c>
      <c r="V15" s="23" t="e">
        <f t="shared" si="11"/>
        <v>#DIV/0!</v>
      </c>
      <c r="W15" s="19"/>
      <c r="X15" s="19"/>
    </row>
    <row r="16" spans="1:24" ht="17.5" x14ac:dyDescent="0.25">
      <c r="A16" s="16">
        <v>4</v>
      </c>
      <c r="B16" s="16"/>
      <c r="C16" s="16" t="s">
        <v>70</v>
      </c>
      <c r="D16" s="26" t="s">
        <v>71</v>
      </c>
      <c r="E16" s="17"/>
      <c r="F16" s="17"/>
      <c r="G16" s="17" t="e">
        <f t="shared" si="9"/>
        <v>#DIV/0!</v>
      </c>
      <c r="H16" s="17"/>
      <c r="I16" s="17"/>
      <c r="J16" s="17">
        <v>0</v>
      </c>
      <c r="K16" s="17"/>
      <c r="L16" s="17"/>
      <c r="M16" s="17"/>
      <c r="N16" s="36">
        <f>E16-F16-H16-I16-K16-L16+M16</f>
        <v>0</v>
      </c>
      <c r="O16" s="17"/>
      <c r="P16" s="25"/>
      <c r="Q16" s="36">
        <f t="shared" si="7"/>
        <v>0</v>
      </c>
      <c r="R16" s="22"/>
      <c r="S16" s="22"/>
      <c r="T16" s="22"/>
      <c r="U16" s="36">
        <f t="shared" si="8"/>
        <v>0</v>
      </c>
      <c r="V16" s="23" t="e">
        <f t="shared" si="11"/>
        <v>#DIV/0!</v>
      </c>
      <c r="W16" s="19"/>
      <c r="X16" s="19"/>
    </row>
    <row r="17" spans="1:24" ht="17.5" x14ac:dyDescent="0.25">
      <c r="A17" s="28" t="s">
        <v>13</v>
      </c>
      <c r="B17" s="28"/>
      <c r="C17" s="28"/>
      <c r="D17" s="28"/>
      <c r="E17" s="28">
        <f t="shared" ref="E17:K17" si="12">SUM(E13:E16)</f>
        <v>0</v>
      </c>
      <c r="F17" s="28">
        <f>SUM(F13:F16)</f>
        <v>0</v>
      </c>
      <c r="G17" s="28"/>
      <c r="H17" s="28">
        <f t="shared" si="12"/>
        <v>0</v>
      </c>
      <c r="I17" s="28">
        <f t="shared" si="12"/>
        <v>0</v>
      </c>
      <c r="J17" s="28"/>
      <c r="K17" s="28">
        <f t="shared" si="12"/>
        <v>0</v>
      </c>
      <c r="L17" s="28"/>
      <c r="M17" s="28"/>
      <c r="N17" s="28">
        <f t="shared" ref="N17:X17" si="13">SUM(N13:N16)</f>
        <v>0</v>
      </c>
      <c r="O17" s="28">
        <f t="shared" si="13"/>
        <v>0</v>
      </c>
      <c r="P17" s="28">
        <f t="shared" si="13"/>
        <v>0</v>
      </c>
      <c r="Q17" s="28">
        <f t="shared" si="13"/>
        <v>0</v>
      </c>
      <c r="R17" s="28">
        <f t="shared" si="13"/>
        <v>0</v>
      </c>
      <c r="S17" s="28">
        <f t="shared" si="13"/>
        <v>0</v>
      </c>
      <c r="T17" s="28">
        <f t="shared" si="13"/>
        <v>0</v>
      </c>
      <c r="U17" s="28">
        <f t="shared" si="13"/>
        <v>0</v>
      </c>
      <c r="V17" s="28"/>
      <c r="W17" s="28">
        <f t="shared" si="13"/>
        <v>0</v>
      </c>
      <c r="X17" s="28">
        <f t="shared" si="13"/>
        <v>0</v>
      </c>
    </row>
    <row r="18" spans="1:24" ht="17.5" x14ac:dyDescent="0.25">
      <c r="A18" s="27"/>
      <c r="B18" s="27"/>
      <c r="C18" s="27" t="s">
        <v>20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7.5" x14ac:dyDescent="0.25">
      <c r="A19" s="16">
        <v>1</v>
      </c>
      <c r="B19" s="16"/>
      <c r="C19" s="16" t="s">
        <v>72</v>
      </c>
      <c r="D19" s="26" t="s">
        <v>73</v>
      </c>
      <c r="E19" s="17"/>
      <c r="F19" s="17"/>
      <c r="G19" s="17" t="e">
        <f>F19/E19</f>
        <v>#DIV/0!</v>
      </c>
      <c r="H19" s="17"/>
      <c r="I19" s="17"/>
      <c r="J19" s="17">
        <f>I19-S19</f>
        <v>0</v>
      </c>
      <c r="K19" s="17"/>
      <c r="L19" s="17"/>
      <c r="M19" s="17"/>
      <c r="N19" s="36">
        <f>E19-F19-H19-I19-K19-L19+M19</f>
        <v>0</v>
      </c>
      <c r="O19" s="17"/>
      <c r="P19" s="25"/>
      <c r="Q19" s="36">
        <f t="shared" ref="Q19:Q41" si="14">N19+O19-P19</f>
        <v>0</v>
      </c>
      <c r="R19" s="22"/>
      <c r="S19" s="22"/>
      <c r="T19" s="22"/>
      <c r="U19" s="36">
        <f t="shared" ref="U19:U41" si="15">R19+S19+T19</f>
        <v>0</v>
      </c>
      <c r="V19" s="23" t="e">
        <f>T19/E19</f>
        <v>#DIV/0!</v>
      </c>
      <c r="W19" s="19"/>
      <c r="X19" s="19"/>
    </row>
    <row r="20" spans="1:24" ht="17.5" x14ac:dyDescent="0.25">
      <c r="A20" s="16">
        <v>2</v>
      </c>
      <c r="B20" s="16"/>
      <c r="C20" s="16" t="s">
        <v>74</v>
      </c>
      <c r="D20" s="26" t="s">
        <v>75</v>
      </c>
      <c r="E20" s="17"/>
      <c r="F20" s="17"/>
      <c r="G20" s="17" t="e">
        <f t="shared" ref="G20:G41" si="16">F20/E20</f>
        <v>#DIV/0!</v>
      </c>
      <c r="H20" s="17"/>
      <c r="I20" s="17"/>
      <c r="J20" s="17">
        <f t="shared" ref="J20:J40" si="17">I20-S20</f>
        <v>0</v>
      </c>
      <c r="K20" s="17"/>
      <c r="L20" s="17"/>
      <c r="M20" s="17"/>
      <c r="N20" s="36">
        <f t="shared" ref="N20:N40" si="18">E20-F20-H20-I20-K20-L20+M20</f>
        <v>0</v>
      </c>
      <c r="O20" s="17"/>
      <c r="P20" s="25"/>
      <c r="Q20" s="36">
        <f t="shared" si="14"/>
        <v>0</v>
      </c>
      <c r="R20" s="22"/>
      <c r="S20" s="22"/>
      <c r="T20" s="22"/>
      <c r="U20" s="36">
        <f t="shared" si="15"/>
        <v>0</v>
      </c>
      <c r="V20" s="23" t="e">
        <f t="shared" ref="V20:V41" si="19">T20/E20</f>
        <v>#DIV/0!</v>
      </c>
      <c r="W20" s="19"/>
      <c r="X20" s="19"/>
    </row>
    <row r="21" spans="1:24" ht="17.5" x14ac:dyDescent="0.25">
      <c r="A21" s="16">
        <v>3</v>
      </c>
      <c r="B21" s="16"/>
      <c r="C21" s="16" t="s">
        <v>76</v>
      </c>
      <c r="D21" s="26" t="s">
        <v>77</v>
      </c>
      <c r="E21" s="17"/>
      <c r="F21" s="17"/>
      <c r="G21" s="17" t="e">
        <f t="shared" si="16"/>
        <v>#DIV/0!</v>
      </c>
      <c r="H21" s="17"/>
      <c r="I21" s="17"/>
      <c r="J21" s="17">
        <f t="shared" si="17"/>
        <v>0</v>
      </c>
      <c r="K21" s="17"/>
      <c r="L21" s="17"/>
      <c r="M21" s="17"/>
      <c r="N21" s="36">
        <f t="shared" si="18"/>
        <v>0</v>
      </c>
      <c r="O21" s="17"/>
      <c r="P21" s="25"/>
      <c r="Q21" s="36">
        <f t="shared" si="14"/>
        <v>0</v>
      </c>
      <c r="R21" s="22"/>
      <c r="S21" s="22"/>
      <c r="T21" s="22"/>
      <c r="U21" s="36">
        <f t="shared" si="15"/>
        <v>0</v>
      </c>
      <c r="V21" s="23" t="e">
        <f t="shared" si="19"/>
        <v>#DIV/0!</v>
      </c>
      <c r="W21" s="19"/>
      <c r="X21" s="19"/>
    </row>
    <row r="22" spans="1:24" ht="17.5" x14ac:dyDescent="0.25">
      <c r="A22" s="16">
        <v>4</v>
      </c>
      <c r="B22" s="16"/>
      <c r="C22" s="16" t="s">
        <v>78</v>
      </c>
      <c r="D22" s="26" t="s">
        <v>79</v>
      </c>
      <c r="E22" s="17"/>
      <c r="F22" s="17"/>
      <c r="G22" s="17" t="e">
        <f t="shared" si="16"/>
        <v>#DIV/0!</v>
      </c>
      <c r="H22" s="17"/>
      <c r="I22" s="17"/>
      <c r="J22" s="17">
        <f t="shared" si="17"/>
        <v>0</v>
      </c>
      <c r="K22" s="17"/>
      <c r="L22" s="17"/>
      <c r="M22" s="17"/>
      <c r="N22" s="36">
        <f t="shared" si="18"/>
        <v>0</v>
      </c>
      <c r="O22" s="17"/>
      <c r="P22" s="25"/>
      <c r="Q22" s="36">
        <f t="shared" si="14"/>
        <v>0</v>
      </c>
      <c r="R22" s="22"/>
      <c r="S22" s="22"/>
      <c r="T22" s="22"/>
      <c r="U22" s="36">
        <f t="shared" si="15"/>
        <v>0</v>
      </c>
      <c r="V22" s="23" t="e">
        <f t="shared" si="19"/>
        <v>#DIV/0!</v>
      </c>
      <c r="W22" s="19"/>
      <c r="X22" s="19"/>
    </row>
    <row r="23" spans="1:24" ht="17.5" x14ac:dyDescent="0.25">
      <c r="A23" s="16">
        <v>5</v>
      </c>
      <c r="B23" s="16"/>
      <c r="C23" s="16" t="s">
        <v>80</v>
      </c>
      <c r="D23" s="26" t="s">
        <v>81</v>
      </c>
      <c r="E23" s="17"/>
      <c r="F23" s="17"/>
      <c r="G23" s="17" t="e">
        <f t="shared" si="16"/>
        <v>#DIV/0!</v>
      </c>
      <c r="H23" s="17"/>
      <c r="I23" s="17"/>
      <c r="J23" s="17">
        <f t="shared" si="17"/>
        <v>0</v>
      </c>
      <c r="K23" s="17"/>
      <c r="L23" s="17"/>
      <c r="M23" s="17"/>
      <c r="N23" s="36">
        <f t="shared" si="18"/>
        <v>0</v>
      </c>
      <c r="O23" s="17"/>
      <c r="P23" s="25"/>
      <c r="Q23" s="36">
        <f t="shared" si="14"/>
        <v>0</v>
      </c>
      <c r="R23" s="22"/>
      <c r="S23" s="22"/>
      <c r="T23" s="22"/>
      <c r="U23" s="36">
        <f t="shared" si="15"/>
        <v>0</v>
      </c>
      <c r="V23" s="23" t="e">
        <f t="shared" si="19"/>
        <v>#DIV/0!</v>
      </c>
      <c r="W23" s="19"/>
      <c r="X23" s="19"/>
    </row>
    <row r="24" spans="1:24" ht="17.5" x14ac:dyDescent="0.25">
      <c r="A24" s="16">
        <v>6</v>
      </c>
      <c r="B24" s="16"/>
      <c r="C24" s="16" t="s">
        <v>82</v>
      </c>
      <c r="D24" s="26" t="s">
        <v>83</v>
      </c>
      <c r="E24" s="17"/>
      <c r="F24" s="17"/>
      <c r="G24" s="17" t="e">
        <f t="shared" si="16"/>
        <v>#DIV/0!</v>
      </c>
      <c r="H24" s="17"/>
      <c r="I24" s="17"/>
      <c r="J24" s="17">
        <f t="shared" si="17"/>
        <v>0</v>
      </c>
      <c r="K24" s="17"/>
      <c r="L24" s="17"/>
      <c r="M24" s="17"/>
      <c r="N24" s="36">
        <f t="shared" si="18"/>
        <v>0</v>
      </c>
      <c r="O24" s="17"/>
      <c r="P24" s="25"/>
      <c r="Q24" s="36">
        <f t="shared" si="14"/>
        <v>0</v>
      </c>
      <c r="R24" s="22"/>
      <c r="S24" s="22"/>
      <c r="T24" s="22"/>
      <c r="U24" s="36">
        <f t="shared" si="15"/>
        <v>0</v>
      </c>
      <c r="V24" s="23" t="e">
        <f t="shared" si="19"/>
        <v>#DIV/0!</v>
      </c>
      <c r="W24" s="19"/>
      <c r="X24" s="19"/>
    </row>
    <row r="25" spans="1:24" ht="17.5" x14ac:dyDescent="0.25">
      <c r="A25" s="16">
        <v>7</v>
      </c>
      <c r="B25" s="16"/>
      <c r="C25" s="16" t="s">
        <v>84</v>
      </c>
      <c r="D25" s="26" t="s">
        <v>85</v>
      </c>
      <c r="E25" s="17"/>
      <c r="F25" s="17"/>
      <c r="G25" s="17" t="e">
        <f t="shared" si="16"/>
        <v>#DIV/0!</v>
      </c>
      <c r="H25" s="17"/>
      <c r="I25" s="17"/>
      <c r="J25" s="17">
        <f t="shared" si="17"/>
        <v>0</v>
      </c>
      <c r="K25" s="17"/>
      <c r="L25" s="17"/>
      <c r="M25" s="17"/>
      <c r="N25" s="36">
        <f t="shared" si="18"/>
        <v>0</v>
      </c>
      <c r="O25" s="17"/>
      <c r="P25" s="25"/>
      <c r="Q25" s="36">
        <f t="shared" si="14"/>
        <v>0</v>
      </c>
      <c r="R25" s="22"/>
      <c r="S25" s="22"/>
      <c r="T25" s="22"/>
      <c r="U25" s="36">
        <f t="shared" si="15"/>
        <v>0</v>
      </c>
      <c r="V25" s="23" t="e">
        <f t="shared" si="19"/>
        <v>#DIV/0!</v>
      </c>
      <c r="W25" s="19"/>
      <c r="X25" s="19"/>
    </row>
    <row r="26" spans="1:24" ht="17.5" x14ac:dyDescent="0.25">
      <c r="A26" s="16">
        <v>8</v>
      </c>
      <c r="B26" s="16"/>
      <c r="C26" s="16" t="s">
        <v>86</v>
      </c>
      <c r="D26" s="26" t="s">
        <v>87</v>
      </c>
      <c r="E26" s="17"/>
      <c r="F26" s="17"/>
      <c r="G26" s="17" t="e">
        <f t="shared" si="16"/>
        <v>#DIV/0!</v>
      </c>
      <c r="H26" s="17"/>
      <c r="I26" s="17"/>
      <c r="J26" s="17">
        <f t="shared" si="17"/>
        <v>0</v>
      </c>
      <c r="K26" s="17"/>
      <c r="L26" s="17"/>
      <c r="M26" s="17"/>
      <c r="N26" s="36">
        <f t="shared" si="18"/>
        <v>0</v>
      </c>
      <c r="O26" s="17"/>
      <c r="P26" s="25"/>
      <c r="Q26" s="36">
        <f t="shared" si="14"/>
        <v>0</v>
      </c>
      <c r="R26" s="22"/>
      <c r="S26" s="22"/>
      <c r="T26" s="22"/>
      <c r="U26" s="36">
        <f t="shared" si="15"/>
        <v>0</v>
      </c>
      <c r="V26" s="23" t="e">
        <f t="shared" si="19"/>
        <v>#DIV/0!</v>
      </c>
      <c r="W26" s="19"/>
      <c r="X26" s="19"/>
    </row>
    <row r="27" spans="1:24" ht="17.5" x14ac:dyDescent="0.25">
      <c r="A27" s="16">
        <v>9</v>
      </c>
      <c r="B27" s="16"/>
      <c r="C27" s="16" t="s">
        <v>88</v>
      </c>
      <c r="D27" s="26" t="s">
        <v>89</v>
      </c>
      <c r="E27" s="17"/>
      <c r="F27" s="17"/>
      <c r="G27" s="17" t="e">
        <f t="shared" si="16"/>
        <v>#DIV/0!</v>
      </c>
      <c r="H27" s="17"/>
      <c r="I27" s="17"/>
      <c r="J27" s="17">
        <f t="shared" si="17"/>
        <v>0</v>
      </c>
      <c r="K27" s="17"/>
      <c r="L27" s="17"/>
      <c r="M27" s="17"/>
      <c r="N27" s="36">
        <f t="shared" si="18"/>
        <v>0</v>
      </c>
      <c r="O27" s="17"/>
      <c r="P27" s="25"/>
      <c r="Q27" s="36">
        <f t="shared" si="14"/>
        <v>0</v>
      </c>
      <c r="R27" s="22"/>
      <c r="S27" s="22"/>
      <c r="T27" s="22"/>
      <c r="U27" s="36">
        <f t="shared" si="15"/>
        <v>0</v>
      </c>
      <c r="V27" s="23" t="e">
        <f t="shared" si="19"/>
        <v>#DIV/0!</v>
      </c>
      <c r="W27" s="19"/>
      <c r="X27" s="19"/>
    </row>
    <row r="28" spans="1:24" ht="17.5" x14ac:dyDescent="0.25">
      <c r="A28" s="16">
        <v>10</v>
      </c>
      <c r="B28" s="16"/>
      <c r="C28" s="16" t="s">
        <v>22</v>
      </c>
      <c r="D28" s="26" t="s">
        <v>90</v>
      </c>
      <c r="E28" s="17"/>
      <c r="F28" s="17"/>
      <c r="G28" s="17" t="e">
        <f t="shared" si="16"/>
        <v>#DIV/0!</v>
      </c>
      <c r="H28" s="17"/>
      <c r="I28" s="17"/>
      <c r="J28" s="17">
        <f t="shared" si="17"/>
        <v>0</v>
      </c>
      <c r="K28" s="17"/>
      <c r="L28" s="17"/>
      <c r="M28" s="17"/>
      <c r="N28" s="36">
        <f t="shared" si="18"/>
        <v>0</v>
      </c>
      <c r="O28" s="17"/>
      <c r="P28" s="25"/>
      <c r="Q28" s="36">
        <f t="shared" si="14"/>
        <v>0</v>
      </c>
      <c r="R28" s="22"/>
      <c r="S28" s="22"/>
      <c r="T28" s="22"/>
      <c r="U28" s="36">
        <f t="shared" si="15"/>
        <v>0</v>
      </c>
      <c r="V28" s="23" t="e">
        <f t="shared" si="19"/>
        <v>#DIV/0!</v>
      </c>
      <c r="W28" s="19"/>
      <c r="X28" s="19"/>
    </row>
    <row r="29" spans="1:24" ht="17.5" x14ac:dyDescent="0.25">
      <c r="A29" s="16">
        <v>11</v>
      </c>
      <c r="B29" s="16"/>
      <c r="C29" s="16" t="s">
        <v>23</v>
      </c>
      <c r="D29" s="26" t="s">
        <v>91</v>
      </c>
      <c r="E29" s="17"/>
      <c r="F29" s="17"/>
      <c r="G29" s="17" t="e">
        <f t="shared" si="16"/>
        <v>#DIV/0!</v>
      </c>
      <c r="H29" s="17"/>
      <c r="I29" s="17"/>
      <c r="J29" s="17">
        <f t="shared" si="17"/>
        <v>0</v>
      </c>
      <c r="K29" s="17"/>
      <c r="L29" s="17"/>
      <c r="M29" s="17"/>
      <c r="N29" s="36">
        <f t="shared" si="18"/>
        <v>0</v>
      </c>
      <c r="O29" s="17"/>
      <c r="P29" s="25"/>
      <c r="Q29" s="36">
        <f t="shared" si="14"/>
        <v>0</v>
      </c>
      <c r="R29" s="22"/>
      <c r="S29" s="22"/>
      <c r="T29" s="22"/>
      <c r="U29" s="36">
        <f t="shared" si="15"/>
        <v>0</v>
      </c>
      <c r="V29" s="23" t="e">
        <f t="shared" si="19"/>
        <v>#DIV/0!</v>
      </c>
      <c r="W29" s="19"/>
      <c r="X29" s="19"/>
    </row>
    <row r="30" spans="1:24" ht="17.5" x14ac:dyDescent="0.25">
      <c r="A30" s="16">
        <v>12</v>
      </c>
      <c r="B30" s="16"/>
      <c r="C30" s="16" t="s">
        <v>24</v>
      </c>
      <c r="D30" s="26" t="s">
        <v>92</v>
      </c>
      <c r="E30" s="17"/>
      <c r="F30" s="17"/>
      <c r="G30" s="17" t="e">
        <f t="shared" si="16"/>
        <v>#DIV/0!</v>
      </c>
      <c r="H30" s="17"/>
      <c r="I30" s="17"/>
      <c r="J30" s="17">
        <f t="shared" si="17"/>
        <v>0</v>
      </c>
      <c r="K30" s="17"/>
      <c r="L30" s="17"/>
      <c r="M30" s="17"/>
      <c r="N30" s="36">
        <f t="shared" si="18"/>
        <v>0</v>
      </c>
      <c r="O30" s="17"/>
      <c r="P30" s="25"/>
      <c r="Q30" s="36">
        <f t="shared" si="14"/>
        <v>0</v>
      </c>
      <c r="R30" s="22"/>
      <c r="S30" s="22"/>
      <c r="T30" s="22"/>
      <c r="U30" s="36">
        <f t="shared" si="15"/>
        <v>0</v>
      </c>
      <c r="V30" s="23" t="e">
        <f t="shared" si="19"/>
        <v>#DIV/0!</v>
      </c>
      <c r="W30" s="19"/>
      <c r="X30" s="19"/>
    </row>
    <row r="31" spans="1:24" ht="17.5" x14ac:dyDescent="0.25">
      <c r="A31" s="16">
        <v>13</v>
      </c>
      <c r="B31" s="16"/>
      <c r="C31" s="16" t="s">
        <v>25</v>
      </c>
      <c r="D31" s="26" t="s">
        <v>106</v>
      </c>
      <c r="E31" s="17"/>
      <c r="F31" s="17"/>
      <c r="G31" s="17" t="e">
        <f t="shared" si="16"/>
        <v>#DIV/0!</v>
      </c>
      <c r="H31" s="17"/>
      <c r="I31" s="17"/>
      <c r="J31" s="17">
        <f t="shared" si="17"/>
        <v>0</v>
      </c>
      <c r="K31" s="17"/>
      <c r="L31" s="17"/>
      <c r="M31" s="17"/>
      <c r="N31" s="36">
        <f t="shared" si="18"/>
        <v>0</v>
      </c>
      <c r="O31" s="17"/>
      <c r="P31" s="25"/>
      <c r="Q31" s="36">
        <f t="shared" si="14"/>
        <v>0</v>
      </c>
      <c r="R31" s="22"/>
      <c r="S31" s="22"/>
      <c r="T31" s="22"/>
      <c r="U31" s="36">
        <f t="shared" si="15"/>
        <v>0</v>
      </c>
      <c r="V31" s="23" t="e">
        <f t="shared" si="19"/>
        <v>#DIV/0!</v>
      </c>
      <c r="W31" s="19"/>
      <c r="X31" s="19"/>
    </row>
    <row r="32" spans="1:24" ht="17.5" x14ac:dyDescent="0.25">
      <c r="A32" s="16">
        <v>14</v>
      </c>
      <c r="B32" s="16"/>
      <c r="C32" s="16" t="s">
        <v>26</v>
      </c>
      <c r="D32" s="26" t="s">
        <v>93</v>
      </c>
      <c r="E32" s="17"/>
      <c r="F32" s="17"/>
      <c r="G32" s="17" t="e">
        <f t="shared" si="16"/>
        <v>#DIV/0!</v>
      </c>
      <c r="H32" s="17"/>
      <c r="I32" s="17"/>
      <c r="J32" s="17">
        <f t="shared" si="17"/>
        <v>0</v>
      </c>
      <c r="K32" s="17"/>
      <c r="L32" s="17"/>
      <c r="M32" s="17"/>
      <c r="N32" s="36">
        <f t="shared" si="18"/>
        <v>0</v>
      </c>
      <c r="O32" s="17"/>
      <c r="P32" s="25"/>
      <c r="Q32" s="36">
        <f t="shared" si="14"/>
        <v>0</v>
      </c>
      <c r="R32" s="22"/>
      <c r="S32" s="22"/>
      <c r="T32" s="22"/>
      <c r="U32" s="36">
        <f t="shared" si="15"/>
        <v>0</v>
      </c>
      <c r="V32" s="23" t="e">
        <f t="shared" si="19"/>
        <v>#DIV/0!</v>
      </c>
      <c r="W32" s="19"/>
      <c r="X32" s="19"/>
    </row>
    <row r="33" spans="1:24" ht="17.5" x14ac:dyDescent="0.25">
      <c r="A33" s="16">
        <v>15</v>
      </c>
      <c r="B33" s="16"/>
      <c r="C33" s="16" t="s">
        <v>27</v>
      </c>
      <c r="D33" s="26" t="s">
        <v>94</v>
      </c>
      <c r="E33" s="17"/>
      <c r="F33" s="17"/>
      <c r="G33" s="17" t="e">
        <f t="shared" si="16"/>
        <v>#DIV/0!</v>
      </c>
      <c r="H33" s="17"/>
      <c r="I33" s="17"/>
      <c r="J33" s="17">
        <f t="shared" si="17"/>
        <v>0</v>
      </c>
      <c r="K33" s="17"/>
      <c r="L33" s="17"/>
      <c r="M33" s="17"/>
      <c r="N33" s="36">
        <f t="shared" si="18"/>
        <v>0</v>
      </c>
      <c r="O33" s="17"/>
      <c r="P33" s="25"/>
      <c r="Q33" s="36">
        <f t="shared" si="14"/>
        <v>0</v>
      </c>
      <c r="R33" s="22"/>
      <c r="S33" s="22"/>
      <c r="T33" s="22"/>
      <c r="U33" s="36">
        <f t="shared" si="15"/>
        <v>0</v>
      </c>
      <c r="V33" s="23" t="e">
        <f t="shared" si="19"/>
        <v>#DIV/0!</v>
      </c>
      <c r="W33" s="19"/>
      <c r="X33" s="19"/>
    </row>
    <row r="34" spans="1:24" ht="17.5" x14ac:dyDescent="0.25">
      <c r="A34" s="16">
        <v>16</v>
      </c>
      <c r="B34" s="16"/>
      <c r="C34" s="16" t="s">
        <v>28</v>
      </c>
      <c r="D34" s="26" t="s">
        <v>95</v>
      </c>
      <c r="E34" s="17"/>
      <c r="F34" s="17"/>
      <c r="G34" s="17" t="e">
        <f t="shared" si="16"/>
        <v>#DIV/0!</v>
      </c>
      <c r="H34" s="17"/>
      <c r="I34" s="17"/>
      <c r="J34" s="17">
        <f t="shared" si="17"/>
        <v>0</v>
      </c>
      <c r="K34" s="17"/>
      <c r="L34" s="17"/>
      <c r="M34" s="17"/>
      <c r="N34" s="36">
        <f t="shared" si="18"/>
        <v>0</v>
      </c>
      <c r="O34" s="17"/>
      <c r="P34" s="25"/>
      <c r="Q34" s="36">
        <f t="shared" si="14"/>
        <v>0</v>
      </c>
      <c r="R34" s="22"/>
      <c r="S34" s="22"/>
      <c r="T34" s="22"/>
      <c r="U34" s="36">
        <f t="shared" si="15"/>
        <v>0</v>
      </c>
      <c r="V34" s="23" t="e">
        <f t="shared" si="19"/>
        <v>#DIV/0!</v>
      </c>
      <c r="W34" s="19"/>
      <c r="X34" s="19"/>
    </row>
    <row r="35" spans="1:24" ht="17.5" x14ac:dyDescent="0.25">
      <c r="A35" s="16">
        <v>17</v>
      </c>
      <c r="B35" s="16"/>
      <c r="C35" s="16" t="s">
        <v>29</v>
      </c>
      <c r="D35" s="26" t="s">
        <v>96</v>
      </c>
      <c r="E35" s="17"/>
      <c r="F35" s="17"/>
      <c r="G35" s="17" t="e">
        <f t="shared" si="16"/>
        <v>#DIV/0!</v>
      </c>
      <c r="H35" s="17"/>
      <c r="I35" s="17"/>
      <c r="J35" s="17">
        <f t="shared" si="17"/>
        <v>0</v>
      </c>
      <c r="K35" s="17"/>
      <c r="L35" s="17"/>
      <c r="M35" s="17"/>
      <c r="N35" s="36">
        <f t="shared" si="18"/>
        <v>0</v>
      </c>
      <c r="O35" s="17"/>
      <c r="P35" s="25"/>
      <c r="Q35" s="36">
        <f t="shared" si="14"/>
        <v>0</v>
      </c>
      <c r="R35" s="22"/>
      <c r="S35" s="22"/>
      <c r="T35" s="22"/>
      <c r="U35" s="36">
        <f t="shared" si="15"/>
        <v>0</v>
      </c>
      <c r="V35" s="23" t="e">
        <f t="shared" si="19"/>
        <v>#DIV/0!</v>
      </c>
      <c r="W35" s="19"/>
      <c r="X35" s="19"/>
    </row>
    <row r="36" spans="1:24" ht="17.5" x14ac:dyDescent="0.25">
      <c r="A36" s="16">
        <v>18</v>
      </c>
      <c r="B36" s="16"/>
      <c r="C36" s="16" t="s">
        <v>30</v>
      </c>
      <c r="D36" s="26" t="s">
        <v>97</v>
      </c>
      <c r="E36" s="17"/>
      <c r="F36" s="17"/>
      <c r="G36" s="17" t="e">
        <f t="shared" si="16"/>
        <v>#DIV/0!</v>
      </c>
      <c r="H36" s="17"/>
      <c r="I36" s="17"/>
      <c r="J36" s="17">
        <f t="shared" si="17"/>
        <v>0</v>
      </c>
      <c r="K36" s="17"/>
      <c r="L36" s="17"/>
      <c r="M36" s="17"/>
      <c r="N36" s="36">
        <f t="shared" si="18"/>
        <v>0</v>
      </c>
      <c r="O36" s="17"/>
      <c r="P36" s="25"/>
      <c r="Q36" s="36">
        <f t="shared" si="14"/>
        <v>0</v>
      </c>
      <c r="R36" s="22"/>
      <c r="S36" s="22"/>
      <c r="T36" s="22"/>
      <c r="U36" s="36">
        <f t="shared" si="15"/>
        <v>0</v>
      </c>
      <c r="V36" s="23" t="e">
        <f t="shared" si="19"/>
        <v>#DIV/0!</v>
      </c>
      <c r="W36" s="19"/>
      <c r="X36" s="19"/>
    </row>
    <row r="37" spans="1:24" ht="17.5" x14ac:dyDescent="0.25">
      <c r="A37" s="16">
        <v>19</v>
      </c>
      <c r="B37" s="16"/>
      <c r="C37" s="16" t="s">
        <v>31</v>
      </c>
      <c r="D37" s="26" t="s">
        <v>98</v>
      </c>
      <c r="E37" s="17"/>
      <c r="F37" s="17"/>
      <c r="G37" s="17" t="e">
        <f t="shared" si="16"/>
        <v>#DIV/0!</v>
      </c>
      <c r="H37" s="17"/>
      <c r="I37" s="17"/>
      <c r="J37" s="17">
        <f t="shared" si="17"/>
        <v>0</v>
      </c>
      <c r="K37" s="17"/>
      <c r="L37" s="17"/>
      <c r="M37" s="17"/>
      <c r="N37" s="36">
        <f t="shared" si="18"/>
        <v>0</v>
      </c>
      <c r="O37" s="17"/>
      <c r="P37" s="25"/>
      <c r="Q37" s="36">
        <f t="shared" si="14"/>
        <v>0</v>
      </c>
      <c r="R37" s="22"/>
      <c r="S37" s="22"/>
      <c r="T37" s="22"/>
      <c r="U37" s="36">
        <f t="shared" si="15"/>
        <v>0</v>
      </c>
      <c r="V37" s="23" t="e">
        <f t="shared" si="19"/>
        <v>#DIV/0!</v>
      </c>
      <c r="W37" s="19"/>
      <c r="X37" s="19"/>
    </row>
    <row r="38" spans="1:24" ht="17.5" x14ac:dyDescent="0.25">
      <c r="A38" s="16">
        <v>20</v>
      </c>
      <c r="B38" s="16"/>
      <c r="C38" s="16" t="s">
        <v>32</v>
      </c>
      <c r="D38" s="26" t="s">
        <v>99</v>
      </c>
      <c r="E38" s="17"/>
      <c r="F38" s="17"/>
      <c r="G38" s="17" t="e">
        <f t="shared" si="16"/>
        <v>#DIV/0!</v>
      </c>
      <c r="H38" s="17"/>
      <c r="I38" s="17"/>
      <c r="J38" s="17">
        <f t="shared" si="17"/>
        <v>0</v>
      </c>
      <c r="K38" s="17"/>
      <c r="L38" s="17"/>
      <c r="M38" s="17"/>
      <c r="N38" s="36">
        <f t="shared" si="18"/>
        <v>0</v>
      </c>
      <c r="O38" s="17"/>
      <c r="P38" s="25"/>
      <c r="Q38" s="36">
        <f t="shared" si="14"/>
        <v>0</v>
      </c>
      <c r="R38" s="22"/>
      <c r="S38" s="22"/>
      <c r="T38" s="22"/>
      <c r="U38" s="36">
        <f t="shared" si="15"/>
        <v>0</v>
      </c>
      <c r="V38" s="23" t="e">
        <f t="shared" si="19"/>
        <v>#DIV/0!</v>
      </c>
      <c r="W38" s="19"/>
      <c r="X38" s="19"/>
    </row>
    <row r="39" spans="1:24" ht="17.5" x14ac:dyDescent="0.25">
      <c r="A39" s="16">
        <v>21</v>
      </c>
      <c r="B39" s="16"/>
      <c r="C39" s="16" t="s">
        <v>33</v>
      </c>
      <c r="D39" s="26" t="s">
        <v>100</v>
      </c>
      <c r="E39" s="17"/>
      <c r="F39" s="17"/>
      <c r="G39" s="17" t="e">
        <f t="shared" si="16"/>
        <v>#DIV/0!</v>
      </c>
      <c r="H39" s="17"/>
      <c r="I39" s="17"/>
      <c r="J39" s="17">
        <f t="shared" si="17"/>
        <v>0</v>
      </c>
      <c r="K39" s="17"/>
      <c r="L39" s="17"/>
      <c r="M39" s="17"/>
      <c r="N39" s="36">
        <f t="shared" si="18"/>
        <v>0</v>
      </c>
      <c r="O39" s="17"/>
      <c r="P39" s="25"/>
      <c r="Q39" s="36">
        <f t="shared" si="14"/>
        <v>0</v>
      </c>
      <c r="R39" s="22"/>
      <c r="S39" s="22"/>
      <c r="T39" s="22"/>
      <c r="U39" s="36">
        <f t="shared" si="15"/>
        <v>0</v>
      </c>
      <c r="V39" s="23" t="e">
        <f t="shared" si="19"/>
        <v>#DIV/0!</v>
      </c>
      <c r="W39" s="19"/>
      <c r="X39" s="19"/>
    </row>
    <row r="40" spans="1:24" ht="17.5" x14ac:dyDescent="0.25">
      <c r="A40" s="16">
        <v>22</v>
      </c>
      <c r="B40" s="16"/>
      <c r="C40" s="16" t="s">
        <v>34</v>
      </c>
      <c r="D40" s="26" t="s">
        <v>101</v>
      </c>
      <c r="E40" s="17"/>
      <c r="F40" s="17"/>
      <c r="G40" s="17" t="e">
        <f t="shared" si="16"/>
        <v>#DIV/0!</v>
      </c>
      <c r="H40" s="17"/>
      <c r="I40" s="17"/>
      <c r="J40" s="17">
        <f t="shared" si="17"/>
        <v>0</v>
      </c>
      <c r="K40" s="17"/>
      <c r="L40" s="17"/>
      <c r="M40" s="17"/>
      <c r="N40" s="36">
        <f t="shared" si="18"/>
        <v>0</v>
      </c>
      <c r="O40" s="17"/>
      <c r="P40" s="25"/>
      <c r="Q40" s="36">
        <f t="shared" si="14"/>
        <v>0</v>
      </c>
      <c r="R40" s="22"/>
      <c r="S40" s="22"/>
      <c r="T40" s="22"/>
      <c r="U40" s="36">
        <f t="shared" si="15"/>
        <v>0</v>
      </c>
      <c r="V40" s="23" t="e">
        <f t="shared" si="19"/>
        <v>#DIV/0!</v>
      </c>
      <c r="W40" s="19"/>
      <c r="X40" s="19"/>
    </row>
    <row r="41" spans="1:24" ht="17.5" x14ac:dyDescent="0.25">
      <c r="A41" s="16">
        <v>23</v>
      </c>
      <c r="B41" s="16"/>
      <c r="C41" s="16" t="s">
        <v>102</v>
      </c>
      <c r="D41" s="26" t="s">
        <v>103</v>
      </c>
      <c r="E41" s="17"/>
      <c r="F41" s="17"/>
      <c r="G41" s="17" t="e">
        <f t="shared" si="16"/>
        <v>#DIV/0!</v>
      </c>
      <c r="H41" s="17"/>
      <c r="I41" s="17"/>
      <c r="J41" s="17">
        <f>I41-S41</f>
        <v>0</v>
      </c>
      <c r="K41" s="17"/>
      <c r="L41" s="17"/>
      <c r="M41" s="17"/>
      <c r="N41" s="36">
        <f>E41-F41-H41-I41-K41-L41+M41</f>
        <v>0</v>
      </c>
      <c r="O41" s="17"/>
      <c r="P41" s="25"/>
      <c r="Q41" s="36">
        <f t="shared" si="14"/>
        <v>0</v>
      </c>
      <c r="R41" s="22"/>
      <c r="S41" s="22"/>
      <c r="T41" s="22"/>
      <c r="U41" s="36">
        <f t="shared" si="15"/>
        <v>0</v>
      </c>
      <c r="V41" s="23" t="e">
        <f t="shared" si="19"/>
        <v>#DIV/0!</v>
      </c>
      <c r="W41" s="19"/>
      <c r="X41" s="19"/>
    </row>
    <row r="42" spans="1:24" ht="17.5" x14ac:dyDescent="0.25">
      <c r="A42" s="32" t="s">
        <v>13</v>
      </c>
      <c r="B42" s="32"/>
      <c r="C42" s="32"/>
      <c r="D42" s="32"/>
      <c r="E42" s="33">
        <f t="shared" ref="E42:I42" si="20">SUM(E19:E33)</f>
        <v>0</v>
      </c>
      <c r="F42" s="33">
        <f t="shared" si="20"/>
        <v>0</v>
      </c>
      <c r="G42" s="33"/>
      <c r="H42" s="33">
        <f t="shared" si="20"/>
        <v>0</v>
      </c>
      <c r="I42" s="33">
        <f t="shared" si="20"/>
        <v>0</v>
      </c>
      <c r="J42" s="34">
        <f>I42-S42</f>
        <v>0</v>
      </c>
      <c r="K42" s="33">
        <f t="shared" ref="K42:X42" si="21">SUM(K19:K33)</f>
        <v>0</v>
      </c>
      <c r="L42" s="33"/>
      <c r="M42" s="33"/>
      <c r="N42" s="33">
        <f t="shared" si="21"/>
        <v>0</v>
      </c>
      <c r="O42" s="33">
        <f t="shared" si="21"/>
        <v>0</v>
      </c>
      <c r="P42" s="33">
        <f t="shared" si="21"/>
        <v>0</v>
      </c>
      <c r="Q42" s="33">
        <f t="shared" si="21"/>
        <v>0</v>
      </c>
      <c r="R42" s="33">
        <f t="shared" si="21"/>
        <v>0</v>
      </c>
      <c r="S42" s="33">
        <f t="shared" si="21"/>
        <v>0</v>
      </c>
      <c r="T42" s="33">
        <f t="shared" si="21"/>
        <v>0</v>
      </c>
      <c r="U42" s="33">
        <f t="shared" si="21"/>
        <v>0</v>
      </c>
      <c r="V42" s="33"/>
      <c r="W42" s="33">
        <f t="shared" si="21"/>
        <v>0</v>
      </c>
      <c r="X42" s="33">
        <f t="shared" si="21"/>
        <v>0</v>
      </c>
    </row>
  </sheetData>
  <phoneticPr fontId="13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第一期企业缴税汇总表</vt:lpstr>
      <vt:lpstr>第一期企业漏缴税款情况</vt:lpstr>
      <vt:lpstr>第二期企业缴税汇总表</vt:lpstr>
      <vt:lpstr>第二期企业漏缴税款情况</vt:lpstr>
      <vt:lpstr>第三期企业缴税汇总表</vt:lpstr>
      <vt:lpstr>第三期企业漏缴税款情况</vt:lpstr>
      <vt:lpstr>第四期企业缴税汇总表</vt:lpstr>
      <vt:lpstr>第四期企业漏缴税款情况</vt:lpstr>
      <vt:lpstr>第五期企业缴税汇总表</vt:lpstr>
      <vt:lpstr>第五期企业漏缴税款情况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shijianyuan</dc:creator>
  <cp:lastModifiedBy>庞 景涛</cp:lastModifiedBy>
  <dcterms:created xsi:type="dcterms:W3CDTF">2021-04-14T14:05:00Z</dcterms:created>
  <dcterms:modified xsi:type="dcterms:W3CDTF">2022-11-18T08:23:32Z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71BCFA4025EE4728A5C8CC6FA20C205B</vt:lpwstr>
  </property>
</Properties>
</file>