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"/>
    </mc:Choice>
  </mc:AlternateContent>
  <xr:revisionPtr revIDLastSave="1" documentId="13_ncr:1_{84FDDCB6-2D50-4DD9-BC9C-3F60B274EF5D}" xr6:coauthVersionLast="47" xr6:coauthVersionMax="47" xr10:uidLastSave="{6327229E-E56C-4C5B-8F32-21D358381290}"/>
  <bookViews>
    <workbookView xWindow="-110" yWindow="-110" windowWidth="25820" windowHeight="15500" tabRatio="910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附表3 增值税专用发票采集表" sheetId="12" r:id="rId4"/>
    <sheet name="附表4 五险一金" sheetId="11" r:id="rId5"/>
  </sheets>
  <externalReferences>
    <externalReference r:id="rId6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2" l="1"/>
  <c r="G8" i="12"/>
  <c r="F7" i="12"/>
  <c r="G7" i="12"/>
  <c r="F6" i="12"/>
  <c r="G6" i="12"/>
  <c r="C5" i="12"/>
  <c r="E5" i="12"/>
  <c r="G5" i="12"/>
  <c r="F32" i="11"/>
  <c r="M32" i="11"/>
  <c r="L32" i="11"/>
  <c r="K32" i="11"/>
  <c r="J32" i="11"/>
  <c r="I32" i="11"/>
  <c r="H32" i="11"/>
  <c r="G32" i="11"/>
  <c r="F31" i="11"/>
  <c r="M31" i="11"/>
  <c r="L31" i="11"/>
  <c r="K31" i="11"/>
  <c r="J31" i="11"/>
  <c r="I31" i="11"/>
  <c r="H31" i="11"/>
  <c r="G31" i="11"/>
  <c r="F30" i="11"/>
  <c r="M30" i="11"/>
  <c r="L30" i="11"/>
  <c r="K30" i="11"/>
  <c r="J30" i="11"/>
  <c r="I30" i="11"/>
  <c r="H30" i="11"/>
  <c r="G30" i="11"/>
  <c r="F29" i="11"/>
  <c r="M29" i="11"/>
  <c r="L29" i="11"/>
  <c r="K29" i="11"/>
  <c r="J29" i="11"/>
  <c r="I29" i="11"/>
  <c r="H29" i="11"/>
  <c r="G29" i="11"/>
  <c r="F28" i="11"/>
  <c r="M28" i="11"/>
  <c r="L28" i="11"/>
  <c r="K28" i="11"/>
  <c r="J28" i="11"/>
  <c r="I28" i="11"/>
  <c r="H28" i="11"/>
  <c r="G28" i="11"/>
  <c r="F27" i="11"/>
  <c r="M27" i="11"/>
  <c r="L27" i="11"/>
  <c r="K27" i="11"/>
  <c r="J27" i="11"/>
  <c r="I27" i="11"/>
  <c r="H27" i="11"/>
  <c r="G27" i="11"/>
  <c r="F26" i="11"/>
  <c r="M26" i="11"/>
  <c r="L26" i="11"/>
  <c r="K26" i="11"/>
  <c r="J26" i="11"/>
  <c r="I26" i="11"/>
  <c r="H26" i="11"/>
  <c r="G26" i="11"/>
  <c r="F25" i="11"/>
  <c r="M25" i="11"/>
  <c r="L25" i="11"/>
  <c r="K25" i="11"/>
  <c r="J25" i="11"/>
  <c r="I25" i="11"/>
  <c r="H25" i="11"/>
  <c r="G25" i="11"/>
  <c r="F24" i="11"/>
  <c r="M24" i="11"/>
  <c r="L24" i="11"/>
  <c r="K24" i="11"/>
  <c r="J24" i="11"/>
  <c r="I24" i="11"/>
  <c r="H24" i="11"/>
  <c r="G24" i="11"/>
  <c r="M23" i="11"/>
  <c r="F21" i="11"/>
  <c r="M21" i="11"/>
  <c r="L21" i="11"/>
  <c r="K21" i="11"/>
  <c r="J21" i="11"/>
  <c r="I21" i="11"/>
  <c r="H21" i="11"/>
  <c r="G21" i="11"/>
  <c r="F20" i="11"/>
  <c r="M20" i="11"/>
  <c r="L20" i="11"/>
  <c r="K20" i="11"/>
  <c r="J20" i="11"/>
  <c r="I20" i="11"/>
  <c r="H20" i="11"/>
  <c r="G20" i="11"/>
  <c r="F19" i="11"/>
  <c r="M19" i="11"/>
  <c r="L19" i="11"/>
  <c r="K19" i="11"/>
  <c r="J19" i="11"/>
  <c r="I19" i="11"/>
  <c r="H19" i="11"/>
  <c r="G19" i="11"/>
  <c r="F18" i="11"/>
  <c r="M18" i="11"/>
  <c r="L18" i="11"/>
  <c r="K18" i="11"/>
  <c r="J18" i="11"/>
  <c r="I18" i="11"/>
  <c r="H18" i="11"/>
  <c r="G18" i="11"/>
  <c r="F17" i="11"/>
  <c r="M17" i="11"/>
  <c r="L17" i="11"/>
  <c r="K17" i="11"/>
  <c r="J17" i="11"/>
  <c r="I17" i="11"/>
  <c r="H17" i="11"/>
  <c r="G17" i="11"/>
  <c r="F16" i="11"/>
  <c r="M16" i="11"/>
  <c r="L16" i="11"/>
  <c r="K16" i="11"/>
  <c r="J16" i="11"/>
  <c r="I16" i="11"/>
  <c r="H16" i="11"/>
  <c r="G16" i="11"/>
  <c r="F15" i="11"/>
  <c r="M15" i="11"/>
  <c r="N15" i="11"/>
  <c r="L15" i="11"/>
  <c r="K15" i="11"/>
  <c r="J15" i="11"/>
  <c r="I15" i="11"/>
  <c r="H15" i="11"/>
  <c r="G15" i="11"/>
  <c r="F14" i="11"/>
  <c r="M14" i="11"/>
  <c r="L14" i="11"/>
  <c r="K14" i="11"/>
  <c r="J14" i="11"/>
  <c r="I14" i="11"/>
  <c r="H14" i="11"/>
  <c r="G14" i="11"/>
  <c r="F13" i="11"/>
  <c r="M13" i="11"/>
  <c r="L13" i="11"/>
  <c r="K13" i="11"/>
  <c r="J13" i="11"/>
  <c r="I13" i="11"/>
  <c r="H13" i="11"/>
  <c r="G13" i="11"/>
  <c r="F12" i="11"/>
  <c r="M12" i="11"/>
  <c r="L12" i="11"/>
  <c r="K12" i="11"/>
  <c r="J12" i="11"/>
  <c r="I12" i="11"/>
  <c r="H12" i="11"/>
  <c r="G12" i="11"/>
  <c r="F11" i="11"/>
  <c r="M11" i="11"/>
  <c r="N11" i="11"/>
  <c r="L11" i="11"/>
  <c r="K11" i="11"/>
  <c r="J11" i="11"/>
  <c r="I11" i="11"/>
  <c r="H11" i="11"/>
  <c r="G11" i="11"/>
  <c r="F10" i="11"/>
  <c r="M10" i="11"/>
  <c r="L10" i="11"/>
  <c r="K10" i="11"/>
  <c r="J10" i="11"/>
  <c r="I10" i="11"/>
  <c r="H10" i="11"/>
  <c r="G10" i="11"/>
  <c r="F9" i="11"/>
  <c r="M9" i="11"/>
  <c r="L9" i="11"/>
  <c r="K9" i="11"/>
  <c r="J9" i="11"/>
  <c r="I9" i="11"/>
  <c r="H9" i="11"/>
  <c r="G9" i="11"/>
  <c r="F8" i="11"/>
  <c r="M8" i="11"/>
  <c r="L8" i="11"/>
  <c r="K8" i="11"/>
  <c r="J8" i="11"/>
  <c r="I8" i="11"/>
  <c r="H8" i="11"/>
  <c r="G8" i="11"/>
  <c r="F7" i="11"/>
  <c r="M7" i="11"/>
  <c r="N7" i="11"/>
  <c r="L7" i="11"/>
  <c r="K7" i="11"/>
  <c r="J7" i="11"/>
  <c r="I7" i="11"/>
  <c r="H7" i="11"/>
  <c r="G7" i="11"/>
  <c r="F6" i="11"/>
  <c r="M6" i="11"/>
  <c r="L6" i="11"/>
  <c r="K6" i="11"/>
  <c r="J6" i="11"/>
  <c r="I6" i="11"/>
  <c r="H6" i="11"/>
  <c r="G6" i="11"/>
  <c r="F5" i="11"/>
  <c r="M5" i="11"/>
  <c r="L5" i="11"/>
  <c r="K5" i="11"/>
  <c r="J5" i="11"/>
  <c r="I5" i="11"/>
  <c r="H5" i="11"/>
  <c r="G5" i="11"/>
  <c r="F4" i="11"/>
  <c r="M4" i="11"/>
  <c r="N4" i="11"/>
  <c r="L4" i="11"/>
  <c r="K4" i="11"/>
  <c r="J4" i="11"/>
  <c r="I4" i="11"/>
  <c r="H4" i="11"/>
  <c r="G4" i="11"/>
  <c r="M3" i="11"/>
  <c r="E5" i="7"/>
  <c r="E6" i="7"/>
  <c r="E7" i="7"/>
  <c r="E8" i="7"/>
  <c r="E9" i="7"/>
  <c r="E10" i="7"/>
  <c r="D10" i="7"/>
  <c r="C10" i="7"/>
  <c r="B10" i="7"/>
</calcChain>
</file>

<file path=xl/sharedStrings.xml><?xml version="1.0" encoding="utf-8"?>
<sst xmlns="http://schemas.openxmlformats.org/spreadsheetml/2006/main" count="143" uniqueCount="118">
  <si>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</si>
  <si>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</si>
  <si>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</si>
  <si>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</si>
  <si>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</si>
  <si>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</si>
  <si>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</si>
  <si>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</si>
  <si>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</si>
  <si>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</si>
  <si>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</si>
  <si>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</si>
  <si>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</si>
  <si>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</si>
  <si>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</si>
  <si>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</si>
  <si>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</si>
  <si>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</si>
  <si>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</si>
  <si>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</si>
  <si>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</si>
  <si>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</si>
  <si>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</si>
  <si>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</si>
  <si>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</si>
  <si>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</si>
  <si>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</si>
  <si>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</si>
  <si>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</si>
  <si>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</si>
  <si>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</si>
  <si>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</si>
  <si>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</si>
  <si>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</si>
  <si>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</si>
  <si>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</si>
  <si>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</si>
  <si>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</si>
  <si>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</si>
  <si>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</si>
  <si>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</si>
  <si>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</si>
  <si>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</si>
  <si>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</si>
  <si>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</si>
  <si>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</si>
  <si>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</si>
  <si>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</si>
  <si>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</si>
  <si>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</si>
  <si>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</si>
  <si>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</si>
  <si>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</si>
  <si>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</si>
  <si>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</si>
  <si>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</si>
  <si>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</si>
  <si>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</si>
  <si>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</si>
  <si>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</si>
  <si>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</si>
  <si>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</si>
  <si>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</si>
  <si>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</si>
  <si>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</si>
  <si>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</si>
  <si>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</si>
  <si>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</si>
  <si>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</si>
  <si>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</si>
  <si>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</si>
  <si>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</si>
  <si>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</si>
  <si>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</si>
  <si>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</si>
  <si>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</si>
  <si>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</si>
  <si>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行政主管</t>
  </si>
  <si>
    <t>采购经理</t>
  </si>
  <si>
    <t>生产经理</t>
  </si>
  <si>
    <t>销售经理</t>
  </si>
  <si>
    <t>最低工资（系统默认）</t>
  </si>
  <si>
    <t>合计（不含基本工资）</t>
  </si>
  <si>
    <t>制造业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</si>
  <si>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</si>
  <si>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</si>
  <si>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</si>
  <si>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</si>
  <si>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</si>
  <si>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</si>
  <si>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</si>
  <si>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</si>
  <si>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</si>
  <si>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公司其他人员根据人员招聘情况编订五险一金金额（可加行）</t>
  </si>
  <si>
    <t>《全省本月起降低社会保险费率 调整社保缴费基数 》浙江省人力资源和社会保障厅印发
养老保险：单位20%
医疗保险：单位6%
失业保险：单位2%
工伤保险：单位1%
生育保险：单位1%
住房公积金：住房公积金缴存比例仍按各12%执行。</t>
  </si>
  <si>
    <t>虚拟人员的五险一金+真人的工资和五险一金</t>
  </si>
  <si>
    <t>当期应纳税所得额小于100万元的情况，当期应纳税所得额不超过300万元的阶梯税率情况，物流公司超单</t>
    <phoneticPr fontId="17" type="noConversion"/>
  </si>
  <si>
    <t>研发加计扣除，超额生产线（超过10条）加计扣除</t>
    <phoneticPr fontId="17" type="noConversion"/>
  </si>
  <si>
    <t>信用等级排名</t>
    <phoneticPr fontId="17" type="noConversion"/>
  </si>
  <si>
    <t>附表3 第一期专用发票采集表</t>
  </si>
  <si>
    <t>专用发票搜集表</t>
  </si>
  <si>
    <t>税额</t>
  </si>
  <si>
    <t>金额（含税）</t>
  </si>
  <si>
    <t>货物或应税劳务名称</t>
  </si>
  <si>
    <t>金额（不含税）</t>
  </si>
  <si>
    <t>税率</t>
  </si>
  <si>
    <t>销售产品</t>
  </si>
  <si>
    <t>采购M1</t>
  </si>
  <si>
    <t>采购M2</t>
  </si>
  <si>
    <t>采购M3</t>
  </si>
  <si>
    <t>厂区（具体）</t>
  </si>
  <si>
    <t>仓库（具体）</t>
  </si>
  <si>
    <t>剩下购买事项自行补充</t>
  </si>
  <si>
    <t>本月总和</t>
  </si>
  <si>
    <t>本月应交增值税（销项-进项）</t>
  </si>
  <si>
    <t>上月未抵扣增值税</t>
  </si>
  <si>
    <t>本月实际应交增值税=本月应交增值税（销项-进项）-上月未抵扣增值税</t>
  </si>
  <si>
    <t>注：
物流企业在系统上不会生成增值税专用发票，销售额（不含税）=销售额（含税）/（1+6%），销项税额=销售额（不含税）*6%
进项税按发票统计！！！
进项税只采集专用发票，因为普通发票无法抵扣销项税额，只有专项发票才能抵扣进项税额。
销项税额普通发票和专用发票都要采集。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</si>
</sst>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#,##0.00_);[Red]\(#,##0.00\)"/>
    <numFmt numFmtId="178" formatCode="0.00_);[Red]\(0.00\)"/>
    <numFmt numFmtId="179" formatCode="#,##0.00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33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1" applyFill="1" applyBorder="1">
      <alignment vertical="center"/>
    </xf>
    <xf numFmtId="177" fontId="3" fillId="3" borderId="2" xfId="1" applyNumberFormat="1" applyFill="1" applyBorder="1" applyAlignment="1">
      <alignment horizontal="right" vertical="center"/>
    </xf>
    <xf numFmtId="0" fontId="2" fillId="4" borderId="2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1" applyFill="1" applyBorder="1">
      <alignment vertical="center"/>
    </xf>
    <xf numFmtId="177" fontId="3" fillId="4" borderId="2" xfId="1" applyNumberFormat="1" applyFill="1" applyBorder="1" applyAlignment="1">
      <alignment horizontal="right" vertical="center"/>
    </xf>
    <xf numFmtId="0" fontId="2" fillId="5" borderId="2" xfId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5" borderId="2" xfId="1" applyFill="1" applyBorder="1">
      <alignment vertical="center"/>
    </xf>
    <xf numFmtId="177" fontId="3" fillId="5" borderId="2" xfId="1" applyNumberFormat="1" applyFill="1" applyBorder="1" applyAlignment="1">
      <alignment horizontal="right" vertical="center"/>
    </xf>
    <xf numFmtId="0" fontId="2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6" borderId="2" xfId="1" applyFill="1" applyBorder="1">
      <alignment vertical="center"/>
    </xf>
    <xf numFmtId="177" fontId="3" fillId="6" borderId="2" xfId="1" applyNumberFormat="1" applyFill="1" applyBorder="1" applyAlignment="1">
      <alignment horizontal="right" vertical="center"/>
    </xf>
    <xf numFmtId="0" fontId="2" fillId="6" borderId="2" xfId="1" applyFont="1" applyFill="1" applyBorder="1" applyAlignment="1">
      <alignment horizontal="center" vertical="center" wrapText="1"/>
    </xf>
    <xf numFmtId="176" fontId="2" fillId="6" borderId="2" xfId="1" applyNumberFormat="1" applyFont="1" applyFill="1" applyBorder="1" applyAlignment="1">
      <alignment horizontal="center" vertical="center"/>
    </xf>
    <xf numFmtId="177" fontId="2" fillId="6" borderId="2" xfId="1" applyNumberFormat="1" applyFont="1" applyFill="1" applyBorder="1" applyAlignment="1">
      <alignment horizontal="right" vertical="center"/>
    </xf>
    <xf numFmtId="0" fontId="0" fillId="6" borderId="0" xfId="0" applyFill="1"/>
    <xf numFmtId="176" fontId="2" fillId="3" borderId="2" xfId="1" applyNumberFormat="1" applyFont="1" applyFill="1" applyBorder="1" applyAlignment="1">
      <alignment horizontal="center" vertical="center"/>
    </xf>
    <xf numFmtId="176" fontId="2" fillId="4" borderId="2" xfId="1" applyNumberFormat="1" applyFont="1" applyFill="1" applyBorder="1" applyAlignment="1">
      <alignment horizontal="center"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3" fillId="0" borderId="0" xfId="1">
      <alignment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11" fillId="0" borderId="0" xfId="0" applyFont="1"/>
    <xf numFmtId="0" fontId="10" fillId="0" borderId="0" xfId="0" applyFont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177" fontId="3" fillId="0" borderId="2" xfId="1" applyNumberFormat="1" applyBorder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18" fillId="0" borderId="0" xfId="0" applyFont="1"/>
    <xf numFmtId="17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79" fontId="20" fillId="0" borderId="2" xfId="0" applyNumberFormat="1" applyFont="1" applyBorder="1" applyAlignment="1">
      <alignment horizontal="center" vertical="center"/>
    </xf>
    <xf numFmtId="179" fontId="21" fillId="0" borderId="0" xfId="0" applyNumberFormat="1" applyFont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179" fontId="3" fillId="2" borderId="2" xfId="1" applyNumberFormat="1" applyFill="1" applyBorder="1" applyAlignment="1">
      <alignment horizontal="right" vertical="center"/>
    </xf>
    <xf numFmtId="179" fontId="0" fillId="7" borderId="2" xfId="0" applyNumberFormat="1" applyFill="1" applyBorder="1" applyAlignment="1">
      <alignment horizontal="right" vertical="center"/>
    </xf>
    <xf numFmtId="179" fontId="21" fillId="7" borderId="2" xfId="0" applyNumberFormat="1" applyFont="1" applyFill="1" applyBorder="1" applyAlignment="1">
      <alignment horizontal="right" vertical="center"/>
    </xf>
    <xf numFmtId="179" fontId="21" fillId="8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wrapText="1"/>
    </xf>
    <xf numFmtId="0" fontId="14" fillId="3" borderId="9" xfId="0" applyFont="1" applyFill="1" applyBorder="1" applyAlignment="1">
      <alignment horizontal="left" wrapText="1"/>
    </xf>
    <xf numFmtId="0" fontId="14" fillId="3" borderId="6" xfId="0" applyFont="1" applyFill="1" applyBorder="1" applyAlignment="1">
      <alignment horizontal="left" wrapText="1"/>
    </xf>
    <xf numFmtId="0" fontId="14" fillId="3" borderId="7" xfId="0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79" fontId="19" fillId="0" borderId="2" xfId="0" applyNumberFormat="1" applyFont="1" applyBorder="1" applyAlignment="1">
      <alignment horizontal="center" vertical="center"/>
    </xf>
    <xf numFmtId="179" fontId="20" fillId="0" borderId="5" xfId="0" applyNumberFormat="1" applyFont="1" applyBorder="1" applyAlignment="1">
      <alignment horizontal="center" vertical="center"/>
    </xf>
    <xf numFmtId="179" fontId="20" fillId="0" borderId="5" xfId="0" applyNumberFormat="1" applyFont="1" applyBorder="1" applyAlignment="1">
      <alignment horizontal="center" vertical="center" wrapText="1"/>
    </xf>
    <xf numFmtId="179" fontId="20" fillId="0" borderId="2" xfId="0" applyNumberFormat="1" applyFont="1" applyBorder="1" applyAlignment="1">
      <alignment horizontal="center" vertical="center" wrapText="1"/>
    </xf>
    <xf numFmtId="179" fontId="0" fillId="0" borderId="2" xfId="0" applyNumberFormat="1" applyBorder="1" applyAlignment="1">
      <alignment horizontal="right" vertical="center"/>
    </xf>
    <xf numFmtId="179" fontId="21" fillId="0" borderId="6" xfId="0" applyNumberFormat="1" applyFont="1" applyBorder="1" applyAlignment="1">
      <alignment horizontal="right" vertical="center"/>
    </xf>
    <xf numFmtId="179" fontId="21" fillId="0" borderId="12" xfId="0" applyNumberFormat="1" applyFont="1" applyBorder="1" applyAlignment="1">
      <alignment horizontal="right" vertical="center"/>
    </xf>
    <xf numFmtId="179" fontId="21" fillId="0" borderId="7" xfId="0" applyNumberFormat="1" applyFont="1" applyBorder="1" applyAlignment="1">
      <alignment horizontal="right" vertical="center"/>
    </xf>
    <xf numFmtId="179" fontId="22" fillId="0" borderId="2" xfId="0" applyNumberFormat="1" applyFont="1" applyBorder="1" applyAlignment="1">
      <alignment horizontal="right" vertical="center"/>
    </xf>
    <xf numFmtId="179" fontId="0" fillId="0" borderId="2" xfId="0" applyNumberFormat="1" applyBorder="1" applyAlignment="1">
      <alignment horizontal="left" vertical="center" wrapText="1"/>
    </xf>
    <xf numFmtId="179" fontId="20" fillId="0" borderId="0" xfId="0" applyNumberFormat="1" applyFont="1" applyAlignment="1">
      <alignment horizontal="left" vertical="center" wrapText="1"/>
    </xf>
    <xf numFmtId="179" fontId="20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2" borderId="0" xfId="1" applyFill="1" applyAlignment="1">
      <alignment horizontal="left" vertical="center"/>
    </xf>
    <xf numFmtId="0" fontId="3" fillId="2" borderId="0" xfId="1" applyFill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 wrapText="1"/>
    </xf>
    <xf numFmtId="0" fontId="2" fillId="6" borderId="5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3" borderId="4" xfId="0" applyNumberFormat="1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178" fontId="0" fillId="5" borderId="3" xfId="0" applyNumberForma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8" fontId="0" fillId="6" borderId="3" xfId="0" applyNumberFormat="1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  <color rgb="FFF6F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yeonchangwoo\Documents\WeChat%20Files\robin123\FileStorage\File\2022-11\&#21046;&#36896;&#19994;X&#65306;&#31532;X&#26399;&#36130;&#21153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工作说明"/>
      <sheetName val="简易利润表"/>
      <sheetName val="（销售经理填）销售合同明细表"/>
      <sheetName val="(生产经理填）生产线明细表"/>
      <sheetName val="（采购经理填）原材料、成品明细表改"/>
      <sheetName val="销售成本核算统计表"/>
      <sheetName val="各种费用损失计算表"/>
      <sheetName val="附表3专用发票采集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45" zoomScaleNormal="145" workbookViewId="0">
      <selection activeCell="B5" sqref="B5"/>
    </sheetView>
  </sheetViews>
  <sheetFormatPr defaultColWidth="14.453125" defaultRowHeight="21" customHeight="1"/>
  <cols>
    <col min="1" max="1" width="9.6328125" customWidth="1"/>
    <col min="2" max="2" width="17.26953125" customWidth="1"/>
    <col min="3" max="4" width="21.453125" customWidth="1"/>
    <col min="5" max="5" width="18.7265625" customWidth="1"/>
  </cols>
  <sheetData>
    <row r="1" spans="1:5" ht="14">
      <c r="A1" s="59" t="s">
        <v>0</v>
      </c>
      <c r="B1" s="60"/>
      <c r="C1" s="60"/>
      <c r="D1" s="60"/>
      <c r="E1" s="60"/>
    </row>
    <row r="2" spans="1:5" ht="14">
      <c r="A2" s="61"/>
      <c r="B2" s="62"/>
      <c r="C2" s="62"/>
      <c r="D2" s="62"/>
      <c r="E2" s="62"/>
    </row>
    <row r="3" spans="1:5" ht="14">
      <c r="A3" s="64" t="s">
        <v>1</v>
      </c>
      <c r="B3" s="64" t="s">
        <v>2</v>
      </c>
      <c r="C3" s="64" t="s">
        <v>3</v>
      </c>
      <c r="D3" s="64" t="s">
        <v>4</v>
      </c>
      <c r="E3" s="66" t="s">
        <v>5</v>
      </c>
    </row>
    <row r="4" spans="1:5" ht="14">
      <c r="A4" s="65"/>
      <c r="B4" s="65"/>
      <c r="C4" s="65"/>
      <c r="D4" s="65"/>
      <c r="E4" s="67"/>
    </row>
    <row r="5" spans="1:5" ht="21" customHeight="1">
      <c r="A5" s="3">
        <v>1</v>
      </c>
      <c r="B5" s="47">
        <v>0</v>
      </c>
      <c r="C5" s="47">
        <v>0</v>
      </c>
      <c r="D5" s="47">
        <v>0</v>
      </c>
      <c r="E5" s="47">
        <f>B5+C5+D5</f>
        <v>0</v>
      </c>
    </row>
    <row r="6" spans="1:5" ht="21" customHeight="1">
      <c r="A6" s="3">
        <v>2</v>
      </c>
      <c r="B6" s="47"/>
      <c r="C6" s="47"/>
      <c r="D6" s="47"/>
      <c r="E6" s="47">
        <f>B6+C6+D6</f>
        <v>0</v>
      </c>
    </row>
    <row r="7" spans="1:5" ht="21" customHeight="1">
      <c r="A7" s="3">
        <v>3</v>
      </c>
      <c r="B7" s="47"/>
      <c r="C7" s="47"/>
      <c r="D7" s="47"/>
      <c r="E7" s="47">
        <f>B7+C7+D7</f>
        <v>0</v>
      </c>
    </row>
    <row r="8" spans="1:5" ht="21" customHeight="1">
      <c r="A8" s="3">
        <v>4</v>
      </c>
      <c r="B8" s="47"/>
      <c r="C8" s="47"/>
      <c r="D8" s="47"/>
      <c r="E8" s="47">
        <f>B8+C8+D8</f>
        <v>0</v>
      </c>
    </row>
    <row r="9" spans="1:5" ht="21" customHeight="1">
      <c r="A9" s="3">
        <v>5</v>
      </c>
      <c r="B9" s="47"/>
      <c r="C9" s="47"/>
      <c r="D9" s="47"/>
      <c r="E9" s="47">
        <f>B9+C9+D9</f>
        <v>0</v>
      </c>
    </row>
    <row r="10" spans="1:5" ht="21" customHeight="1">
      <c r="A10" s="3" t="s">
        <v>5</v>
      </c>
      <c r="B10" s="48">
        <f>B5+B6+B7+B8+B9</f>
        <v>0</v>
      </c>
      <c r="C10" s="48">
        <f>C5+C6+C7+C8+C9</f>
        <v>0</v>
      </c>
      <c r="D10" s="48">
        <f>D5+D6+D7+D8+D9</f>
        <v>0</v>
      </c>
      <c r="E10" s="48">
        <f>E5+E6+E7+E8+E9</f>
        <v>0</v>
      </c>
    </row>
    <row r="11" spans="1:5" ht="44" customHeight="1">
      <c r="A11" s="63" t="s">
        <v>6</v>
      </c>
      <c r="B11" s="63"/>
      <c r="C11" s="63"/>
      <c r="D11" s="63"/>
      <c r="E11" s="63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4" zoomScale="145" zoomScaleNormal="145" workbookViewId="0">
      <selection activeCell="K15" sqref="K15"/>
    </sheetView>
  </sheetViews>
  <sheetFormatPr defaultColWidth="8.81640625" defaultRowHeight="14"/>
  <cols>
    <col min="1" max="1" width="15" customWidth="1"/>
    <col min="2" max="2" width="32.26953125" customWidth="1"/>
    <col min="3" max="3" width="16.7265625" customWidth="1"/>
    <col min="4" max="4" width="13.7265625" customWidth="1"/>
    <col min="5" max="5" width="14.7265625" customWidth="1"/>
  </cols>
  <sheetData>
    <row r="1" spans="1:5" ht="27" customHeight="1">
      <c r="A1" s="68" t="s">
        <v>7</v>
      </c>
      <c r="B1" s="68"/>
      <c r="C1" s="68"/>
      <c r="D1" s="68"/>
      <c r="E1" s="68"/>
    </row>
    <row r="2" spans="1:5" ht="23" customHeight="1">
      <c r="A2" s="69" t="s">
        <v>8</v>
      </c>
      <c r="B2" s="69"/>
      <c r="C2" s="69"/>
      <c r="D2" s="69"/>
      <c r="E2" s="69"/>
    </row>
    <row r="3" spans="1:5" ht="32" customHeight="1">
      <c r="A3" s="70" t="s">
        <v>9</v>
      </c>
      <c r="B3" s="70"/>
      <c r="C3" s="70"/>
      <c r="D3" s="70"/>
      <c r="E3" s="70"/>
    </row>
    <row r="4" spans="1:5" ht="30">
      <c r="A4" s="71" t="s">
        <v>10</v>
      </c>
      <c r="B4" s="71"/>
      <c r="C4" s="72" t="s">
        <v>11</v>
      </c>
      <c r="D4" s="72"/>
      <c r="E4" s="40" t="s">
        <v>12</v>
      </c>
    </row>
    <row r="5" spans="1:5" ht="19" customHeight="1">
      <c r="A5" s="37" t="s">
        <v>13</v>
      </c>
      <c r="B5" s="37"/>
      <c r="C5" s="37" t="s">
        <v>14</v>
      </c>
      <c r="D5" s="73"/>
      <c r="E5" s="73"/>
    </row>
    <row r="6" spans="1:5" ht="19" customHeight="1">
      <c r="A6" s="37" t="s">
        <v>15</v>
      </c>
      <c r="B6" s="37"/>
      <c r="C6" s="37" t="s">
        <v>16</v>
      </c>
      <c r="D6" s="73"/>
      <c r="E6" s="73"/>
    </row>
    <row r="7" spans="1:5" ht="19" customHeight="1">
      <c r="A7" s="80" t="s">
        <v>17</v>
      </c>
      <c r="B7" s="34"/>
      <c r="C7" s="37" t="s">
        <v>18</v>
      </c>
      <c r="D7" s="74"/>
      <c r="E7" s="75"/>
    </row>
    <row r="8" spans="1:5" ht="19" customHeight="1">
      <c r="A8" s="80"/>
      <c r="B8" s="34"/>
      <c r="C8" s="37" t="s">
        <v>19</v>
      </c>
      <c r="D8" s="74"/>
      <c r="E8" s="75"/>
    </row>
    <row r="9" spans="1:5" ht="15">
      <c r="A9" s="76" t="s">
        <v>20</v>
      </c>
      <c r="B9" s="77"/>
      <c r="C9" s="41" t="s">
        <v>21</v>
      </c>
      <c r="D9" s="41" t="s">
        <v>22</v>
      </c>
      <c r="E9" s="41" t="s">
        <v>23</v>
      </c>
    </row>
    <row r="10" spans="1:5" ht="19" customHeight="1">
      <c r="A10" s="81" t="s">
        <v>24</v>
      </c>
      <c r="B10" s="82"/>
      <c r="C10" s="42">
        <v>1</v>
      </c>
      <c r="D10" s="42"/>
      <c r="E10" s="42"/>
    </row>
    <row r="11" spans="1:5" ht="19" customHeight="1">
      <c r="A11" s="83" t="s">
        <v>25</v>
      </c>
      <c r="B11" s="84"/>
      <c r="C11" s="43">
        <v>2</v>
      </c>
      <c r="D11" s="44"/>
      <c r="E11" s="44"/>
    </row>
    <row r="12" spans="1:5" ht="19" customHeight="1">
      <c r="A12" s="85" t="s">
        <v>26</v>
      </c>
      <c r="B12" s="86"/>
      <c r="C12" s="45">
        <v>3</v>
      </c>
      <c r="D12" s="46"/>
      <c r="E12" s="46"/>
    </row>
    <row r="13" spans="1:5" ht="19" customHeight="1">
      <c r="A13" s="85" t="s">
        <v>27</v>
      </c>
      <c r="B13" s="86"/>
      <c r="C13" s="45">
        <v>4</v>
      </c>
      <c r="D13" s="46"/>
      <c r="E13" s="46"/>
    </row>
    <row r="14" spans="1:5" ht="19" customHeight="1">
      <c r="A14" s="78" t="s">
        <v>28</v>
      </c>
      <c r="B14" s="79"/>
      <c r="C14" s="45">
        <v>5</v>
      </c>
      <c r="D14" s="46"/>
      <c r="E14" s="46"/>
    </row>
    <row r="15" spans="1:5" ht="19" customHeight="1">
      <c r="A15" s="78" t="s">
        <v>29</v>
      </c>
      <c r="B15" s="79"/>
      <c r="C15" s="45">
        <v>6</v>
      </c>
      <c r="D15" s="45"/>
      <c r="E15" s="45"/>
    </row>
    <row r="16" spans="1:5" ht="21">
      <c r="A16" s="32"/>
      <c r="B16" s="32"/>
      <c r="C16" s="32"/>
      <c r="D16" s="32"/>
      <c r="E16" s="32"/>
    </row>
  </sheetData>
  <mergeCells count="17">
    <mergeCell ref="A15:B15"/>
    <mergeCell ref="A7:A8"/>
    <mergeCell ref="A10:B10"/>
    <mergeCell ref="A11:B11"/>
    <mergeCell ref="A12:B12"/>
    <mergeCell ref="A13:B13"/>
    <mergeCell ref="A14:B14"/>
    <mergeCell ref="D5:E5"/>
    <mergeCell ref="D6:E6"/>
    <mergeCell ref="D7:E7"/>
    <mergeCell ref="D8:E8"/>
    <mergeCell ref="A9:B9"/>
    <mergeCell ref="A1:E1"/>
    <mergeCell ref="A2:E2"/>
    <mergeCell ref="A3:E3"/>
    <mergeCell ref="A4:B4"/>
    <mergeCell ref="C4:D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45" zoomScaleNormal="145" workbookViewId="0">
      <selection activeCell="C14" sqref="C14"/>
    </sheetView>
  </sheetViews>
  <sheetFormatPr defaultColWidth="8.81640625" defaultRowHeight="14"/>
  <cols>
    <col min="1" max="1" width="7.26953125" customWidth="1"/>
    <col min="2" max="2" width="33.08984375" customWidth="1"/>
    <col min="3" max="3" width="8.7265625" customWidth="1"/>
    <col min="4" max="4" width="9" customWidth="1"/>
    <col min="5" max="5" width="59.453125" customWidth="1"/>
  </cols>
  <sheetData>
    <row r="1" spans="1:6" ht="15">
      <c r="A1" s="87" t="s">
        <v>30</v>
      </c>
      <c r="B1" s="87"/>
      <c r="C1" s="87"/>
      <c r="D1" s="87"/>
    </row>
    <row r="2" spans="1:6" ht="21">
      <c r="A2" s="27"/>
      <c r="B2" s="27"/>
      <c r="C2" s="27"/>
      <c r="D2" s="27"/>
    </row>
    <row r="3" spans="1:6" ht="17.5">
      <c r="A3" s="88" t="s">
        <v>31</v>
      </c>
      <c r="B3" s="88"/>
      <c r="C3" s="88"/>
      <c r="D3" s="88"/>
      <c r="E3" s="28"/>
    </row>
    <row r="4" spans="1:6" ht="21">
      <c r="A4" s="29" t="s">
        <v>32</v>
      </c>
      <c r="B4" s="30" t="s">
        <v>33</v>
      </c>
      <c r="C4" s="30" t="s">
        <v>34</v>
      </c>
      <c r="D4" s="30" t="s">
        <v>35</v>
      </c>
      <c r="E4" s="31" t="s">
        <v>36</v>
      </c>
      <c r="F4" s="32"/>
    </row>
    <row r="5" spans="1:6" ht="21">
      <c r="A5" s="33">
        <v>1</v>
      </c>
      <c r="B5" s="34" t="s">
        <v>37</v>
      </c>
      <c r="C5" s="35"/>
      <c r="D5" s="35"/>
      <c r="E5" s="36" t="s">
        <v>38</v>
      </c>
      <c r="F5" s="32"/>
    </row>
    <row r="6" spans="1:6" ht="21">
      <c r="A6" s="33">
        <v>2</v>
      </c>
      <c r="B6" s="34" t="s">
        <v>39</v>
      </c>
      <c r="C6" s="35"/>
      <c r="D6" s="35"/>
      <c r="E6" s="36" t="s">
        <v>40</v>
      </c>
      <c r="F6" s="32"/>
    </row>
    <row r="7" spans="1:6" ht="21">
      <c r="A7" s="33">
        <v>3</v>
      </c>
      <c r="B7" s="37" t="s">
        <v>41</v>
      </c>
      <c r="C7" s="35"/>
      <c r="D7" s="35"/>
      <c r="E7" s="49" t="s">
        <v>98</v>
      </c>
      <c r="F7" s="32"/>
    </row>
    <row r="8" spans="1:6" ht="21">
      <c r="A8" s="33">
        <v>4</v>
      </c>
      <c r="B8" s="37" t="s">
        <v>42</v>
      </c>
      <c r="C8" s="35"/>
      <c r="D8" s="35"/>
      <c r="E8" s="49" t="s">
        <v>97</v>
      </c>
      <c r="F8" s="32"/>
    </row>
    <row r="9" spans="1:6" ht="21">
      <c r="A9" s="33">
        <v>5</v>
      </c>
      <c r="B9" s="34" t="s">
        <v>43</v>
      </c>
      <c r="C9" s="35"/>
      <c r="D9" s="35"/>
      <c r="E9" s="36" t="s">
        <v>44</v>
      </c>
      <c r="F9" s="32"/>
    </row>
    <row r="10" spans="1:6" ht="21">
      <c r="A10" s="33">
        <v>6</v>
      </c>
      <c r="B10" s="37" t="s">
        <v>45</v>
      </c>
      <c r="C10" s="36"/>
      <c r="D10" s="35"/>
      <c r="E10" s="36" t="s">
        <v>46</v>
      </c>
      <c r="F10" s="32"/>
    </row>
    <row r="11" spans="1:6" ht="21">
      <c r="A11" s="33">
        <v>7</v>
      </c>
      <c r="B11" s="38" t="s">
        <v>47</v>
      </c>
      <c r="C11" s="35"/>
      <c r="D11" s="35"/>
      <c r="E11" s="36" t="s">
        <v>48</v>
      </c>
      <c r="F11" s="32"/>
    </row>
    <row r="12" spans="1:6" ht="21">
      <c r="A12" s="33">
        <v>8</v>
      </c>
      <c r="B12" s="38" t="s">
        <v>49</v>
      </c>
      <c r="C12" s="35"/>
      <c r="D12" s="35"/>
      <c r="E12" s="36" t="s">
        <v>50</v>
      </c>
      <c r="F12" s="32"/>
    </row>
    <row r="13" spans="1:6" ht="21">
      <c r="A13" s="33">
        <v>9</v>
      </c>
      <c r="B13" s="34" t="s">
        <v>51</v>
      </c>
      <c r="C13" s="35"/>
      <c r="D13" s="35"/>
      <c r="E13" s="49" t="s">
        <v>96</v>
      </c>
      <c r="F13" s="32"/>
    </row>
    <row r="14" spans="1:6" ht="21">
      <c r="A14" s="33">
        <v>10</v>
      </c>
      <c r="B14" s="38" t="s">
        <v>52</v>
      </c>
      <c r="C14" s="35"/>
      <c r="D14" s="35"/>
      <c r="E14" s="36" t="s">
        <v>53</v>
      </c>
      <c r="F14" s="32"/>
    </row>
    <row r="15" spans="1:6" ht="15">
      <c r="A15" s="39" t="s">
        <v>54</v>
      </c>
      <c r="B15" s="36"/>
      <c r="C15" s="36"/>
      <c r="D15" s="36"/>
      <c r="E15" s="36"/>
    </row>
    <row r="16" spans="1:6" ht="17.5">
      <c r="A16" s="28"/>
      <c r="B16" s="28"/>
      <c r="C16" s="28"/>
      <c r="D16" s="28"/>
      <c r="E16" s="28"/>
    </row>
    <row r="17" spans="2:5" ht="17.5">
      <c r="B17" s="28"/>
      <c r="C17" s="28"/>
      <c r="D17" s="28"/>
      <c r="E17" s="28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CC8C-D2DF-4F2B-AA5F-6CD954817521}">
  <dimension ref="A1:O24"/>
  <sheetViews>
    <sheetView workbookViewId="0">
      <selection activeCell="A20" sqref="A20:G23"/>
    </sheetView>
  </sheetViews>
  <sheetFormatPr defaultColWidth="9" defaultRowHeight="15" customHeight="1"/>
  <cols>
    <col min="1" max="1" width="19.7265625" style="50" customWidth="1"/>
    <col min="2" max="2" width="30.54296875" style="50" customWidth="1"/>
    <col min="3" max="3" width="17.54296875" style="50" customWidth="1"/>
    <col min="4" max="4" width="9.81640625" style="50" customWidth="1"/>
    <col min="5" max="5" width="15.08984375" style="50" customWidth="1"/>
    <col min="6" max="6" width="13.26953125" style="50" customWidth="1"/>
    <col min="7" max="7" width="23.26953125" style="50" customWidth="1"/>
    <col min="8" max="8" width="6.26953125" style="50" customWidth="1"/>
    <col min="9" max="9" width="9" style="51"/>
    <col min="10" max="256" width="9" style="50"/>
    <col min="257" max="257" width="14.08984375" style="50" customWidth="1"/>
    <col min="258" max="258" width="19.08984375" style="50" customWidth="1"/>
    <col min="259" max="259" width="17.54296875" style="50" customWidth="1"/>
    <col min="260" max="260" width="9.81640625" style="50" customWidth="1"/>
    <col min="261" max="261" width="15.08984375" style="50" customWidth="1"/>
    <col min="262" max="262" width="13.26953125" style="50" customWidth="1"/>
    <col min="263" max="263" width="11.81640625" style="50" customWidth="1"/>
    <col min="264" max="264" width="6.26953125" style="50" customWidth="1"/>
    <col min="265" max="512" width="9" style="50"/>
    <col min="513" max="513" width="14.08984375" style="50" customWidth="1"/>
    <col min="514" max="514" width="19.08984375" style="50" customWidth="1"/>
    <col min="515" max="515" width="17.54296875" style="50" customWidth="1"/>
    <col min="516" max="516" width="9.81640625" style="50" customWidth="1"/>
    <col min="517" max="517" width="15.08984375" style="50" customWidth="1"/>
    <col min="518" max="518" width="13.26953125" style="50" customWidth="1"/>
    <col min="519" max="519" width="11.81640625" style="50" customWidth="1"/>
    <col min="520" max="520" width="6.26953125" style="50" customWidth="1"/>
    <col min="521" max="768" width="9" style="50"/>
    <col min="769" max="769" width="14.08984375" style="50" customWidth="1"/>
    <col min="770" max="770" width="19.08984375" style="50" customWidth="1"/>
    <col min="771" max="771" width="17.54296875" style="50" customWidth="1"/>
    <col min="772" max="772" width="9.81640625" style="50" customWidth="1"/>
    <col min="773" max="773" width="15.08984375" style="50" customWidth="1"/>
    <col min="774" max="774" width="13.26953125" style="50" customWidth="1"/>
    <col min="775" max="775" width="11.81640625" style="50" customWidth="1"/>
    <col min="776" max="776" width="6.26953125" style="50" customWidth="1"/>
    <col min="777" max="1024" width="9" style="50"/>
    <col min="1025" max="1025" width="14.08984375" style="50" customWidth="1"/>
    <col min="1026" max="1026" width="19.08984375" style="50" customWidth="1"/>
    <col min="1027" max="1027" width="17.54296875" style="50" customWidth="1"/>
    <col min="1028" max="1028" width="9.81640625" style="50" customWidth="1"/>
    <col min="1029" max="1029" width="15.08984375" style="50" customWidth="1"/>
    <col min="1030" max="1030" width="13.26953125" style="50" customWidth="1"/>
    <col min="1031" max="1031" width="11.81640625" style="50" customWidth="1"/>
    <col min="1032" max="1032" width="6.26953125" style="50" customWidth="1"/>
    <col min="1033" max="1280" width="9" style="50"/>
    <col min="1281" max="1281" width="14.08984375" style="50" customWidth="1"/>
    <col min="1282" max="1282" width="19.08984375" style="50" customWidth="1"/>
    <col min="1283" max="1283" width="17.54296875" style="50" customWidth="1"/>
    <col min="1284" max="1284" width="9.81640625" style="50" customWidth="1"/>
    <col min="1285" max="1285" width="15.08984375" style="50" customWidth="1"/>
    <col min="1286" max="1286" width="13.26953125" style="50" customWidth="1"/>
    <col min="1287" max="1287" width="11.81640625" style="50" customWidth="1"/>
    <col min="1288" max="1288" width="6.26953125" style="50" customWidth="1"/>
    <col min="1289" max="1536" width="9" style="50"/>
    <col min="1537" max="1537" width="14.08984375" style="50" customWidth="1"/>
    <col min="1538" max="1538" width="19.08984375" style="50" customWidth="1"/>
    <col min="1539" max="1539" width="17.54296875" style="50" customWidth="1"/>
    <col min="1540" max="1540" width="9.81640625" style="50" customWidth="1"/>
    <col min="1541" max="1541" width="15.08984375" style="50" customWidth="1"/>
    <col min="1542" max="1542" width="13.26953125" style="50" customWidth="1"/>
    <col min="1543" max="1543" width="11.81640625" style="50" customWidth="1"/>
    <col min="1544" max="1544" width="6.26953125" style="50" customWidth="1"/>
    <col min="1545" max="1792" width="9" style="50"/>
    <col min="1793" max="1793" width="14.08984375" style="50" customWidth="1"/>
    <col min="1794" max="1794" width="19.08984375" style="50" customWidth="1"/>
    <col min="1795" max="1795" width="17.54296875" style="50" customWidth="1"/>
    <col min="1796" max="1796" width="9.81640625" style="50" customWidth="1"/>
    <col min="1797" max="1797" width="15.08984375" style="50" customWidth="1"/>
    <col min="1798" max="1798" width="13.26953125" style="50" customWidth="1"/>
    <col min="1799" max="1799" width="11.81640625" style="50" customWidth="1"/>
    <col min="1800" max="1800" width="6.26953125" style="50" customWidth="1"/>
    <col min="1801" max="2048" width="9" style="50"/>
    <col min="2049" max="2049" width="14.08984375" style="50" customWidth="1"/>
    <col min="2050" max="2050" width="19.08984375" style="50" customWidth="1"/>
    <col min="2051" max="2051" width="17.54296875" style="50" customWidth="1"/>
    <col min="2052" max="2052" width="9.81640625" style="50" customWidth="1"/>
    <col min="2053" max="2053" width="15.08984375" style="50" customWidth="1"/>
    <col min="2054" max="2054" width="13.26953125" style="50" customWidth="1"/>
    <col min="2055" max="2055" width="11.81640625" style="50" customWidth="1"/>
    <col min="2056" max="2056" width="6.26953125" style="50" customWidth="1"/>
    <col min="2057" max="2304" width="9" style="50"/>
    <col min="2305" max="2305" width="14.08984375" style="50" customWidth="1"/>
    <col min="2306" max="2306" width="19.08984375" style="50" customWidth="1"/>
    <col min="2307" max="2307" width="17.54296875" style="50" customWidth="1"/>
    <col min="2308" max="2308" width="9.81640625" style="50" customWidth="1"/>
    <col min="2309" max="2309" width="15.08984375" style="50" customWidth="1"/>
    <col min="2310" max="2310" width="13.26953125" style="50" customWidth="1"/>
    <col min="2311" max="2311" width="11.81640625" style="50" customWidth="1"/>
    <col min="2312" max="2312" width="6.26953125" style="50" customWidth="1"/>
    <col min="2313" max="2560" width="9" style="50"/>
    <col min="2561" max="2561" width="14.08984375" style="50" customWidth="1"/>
    <col min="2562" max="2562" width="19.08984375" style="50" customWidth="1"/>
    <col min="2563" max="2563" width="17.54296875" style="50" customWidth="1"/>
    <col min="2564" max="2564" width="9.81640625" style="50" customWidth="1"/>
    <col min="2565" max="2565" width="15.08984375" style="50" customWidth="1"/>
    <col min="2566" max="2566" width="13.26953125" style="50" customWidth="1"/>
    <col min="2567" max="2567" width="11.81640625" style="50" customWidth="1"/>
    <col min="2568" max="2568" width="6.26953125" style="50" customWidth="1"/>
    <col min="2569" max="2816" width="9" style="50"/>
    <col min="2817" max="2817" width="14.08984375" style="50" customWidth="1"/>
    <col min="2818" max="2818" width="19.08984375" style="50" customWidth="1"/>
    <col min="2819" max="2819" width="17.54296875" style="50" customWidth="1"/>
    <col min="2820" max="2820" width="9.81640625" style="50" customWidth="1"/>
    <col min="2821" max="2821" width="15.08984375" style="50" customWidth="1"/>
    <col min="2822" max="2822" width="13.26953125" style="50" customWidth="1"/>
    <col min="2823" max="2823" width="11.81640625" style="50" customWidth="1"/>
    <col min="2824" max="2824" width="6.26953125" style="50" customWidth="1"/>
    <col min="2825" max="3072" width="9" style="50"/>
    <col min="3073" max="3073" width="14.08984375" style="50" customWidth="1"/>
    <col min="3074" max="3074" width="19.08984375" style="50" customWidth="1"/>
    <col min="3075" max="3075" width="17.54296875" style="50" customWidth="1"/>
    <col min="3076" max="3076" width="9.81640625" style="50" customWidth="1"/>
    <col min="3077" max="3077" width="15.08984375" style="50" customWidth="1"/>
    <col min="3078" max="3078" width="13.26953125" style="50" customWidth="1"/>
    <col min="3079" max="3079" width="11.81640625" style="50" customWidth="1"/>
    <col min="3080" max="3080" width="6.26953125" style="50" customWidth="1"/>
    <col min="3081" max="3328" width="9" style="50"/>
    <col min="3329" max="3329" width="14.08984375" style="50" customWidth="1"/>
    <col min="3330" max="3330" width="19.08984375" style="50" customWidth="1"/>
    <col min="3331" max="3331" width="17.54296875" style="50" customWidth="1"/>
    <col min="3332" max="3332" width="9.81640625" style="50" customWidth="1"/>
    <col min="3333" max="3333" width="15.08984375" style="50" customWidth="1"/>
    <col min="3334" max="3334" width="13.26953125" style="50" customWidth="1"/>
    <col min="3335" max="3335" width="11.81640625" style="50" customWidth="1"/>
    <col min="3336" max="3336" width="6.26953125" style="50" customWidth="1"/>
    <col min="3337" max="3584" width="9" style="50"/>
    <col min="3585" max="3585" width="14.08984375" style="50" customWidth="1"/>
    <col min="3586" max="3586" width="19.08984375" style="50" customWidth="1"/>
    <col min="3587" max="3587" width="17.54296875" style="50" customWidth="1"/>
    <col min="3588" max="3588" width="9.81640625" style="50" customWidth="1"/>
    <col min="3589" max="3589" width="15.08984375" style="50" customWidth="1"/>
    <col min="3590" max="3590" width="13.26953125" style="50" customWidth="1"/>
    <col min="3591" max="3591" width="11.81640625" style="50" customWidth="1"/>
    <col min="3592" max="3592" width="6.26953125" style="50" customWidth="1"/>
    <col min="3593" max="3840" width="9" style="50"/>
    <col min="3841" max="3841" width="14.08984375" style="50" customWidth="1"/>
    <col min="3842" max="3842" width="19.08984375" style="50" customWidth="1"/>
    <col min="3843" max="3843" width="17.54296875" style="50" customWidth="1"/>
    <col min="3844" max="3844" width="9.81640625" style="50" customWidth="1"/>
    <col min="3845" max="3845" width="15.08984375" style="50" customWidth="1"/>
    <col min="3846" max="3846" width="13.26953125" style="50" customWidth="1"/>
    <col min="3847" max="3847" width="11.81640625" style="50" customWidth="1"/>
    <col min="3848" max="3848" width="6.26953125" style="50" customWidth="1"/>
    <col min="3849" max="4096" width="9" style="50"/>
    <col min="4097" max="4097" width="14.08984375" style="50" customWidth="1"/>
    <col min="4098" max="4098" width="19.08984375" style="50" customWidth="1"/>
    <col min="4099" max="4099" width="17.54296875" style="50" customWidth="1"/>
    <col min="4100" max="4100" width="9.81640625" style="50" customWidth="1"/>
    <col min="4101" max="4101" width="15.08984375" style="50" customWidth="1"/>
    <col min="4102" max="4102" width="13.26953125" style="50" customWidth="1"/>
    <col min="4103" max="4103" width="11.81640625" style="50" customWidth="1"/>
    <col min="4104" max="4104" width="6.26953125" style="50" customWidth="1"/>
    <col min="4105" max="4352" width="9" style="50"/>
    <col min="4353" max="4353" width="14.08984375" style="50" customWidth="1"/>
    <col min="4354" max="4354" width="19.08984375" style="50" customWidth="1"/>
    <col min="4355" max="4355" width="17.54296875" style="50" customWidth="1"/>
    <col min="4356" max="4356" width="9.81640625" style="50" customWidth="1"/>
    <col min="4357" max="4357" width="15.08984375" style="50" customWidth="1"/>
    <col min="4358" max="4358" width="13.26953125" style="50" customWidth="1"/>
    <col min="4359" max="4359" width="11.81640625" style="50" customWidth="1"/>
    <col min="4360" max="4360" width="6.26953125" style="50" customWidth="1"/>
    <col min="4361" max="4608" width="9" style="50"/>
    <col min="4609" max="4609" width="14.08984375" style="50" customWidth="1"/>
    <col min="4610" max="4610" width="19.08984375" style="50" customWidth="1"/>
    <col min="4611" max="4611" width="17.54296875" style="50" customWidth="1"/>
    <col min="4612" max="4612" width="9.81640625" style="50" customWidth="1"/>
    <col min="4613" max="4613" width="15.08984375" style="50" customWidth="1"/>
    <col min="4614" max="4614" width="13.26953125" style="50" customWidth="1"/>
    <col min="4615" max="4615" width="11.81640625" style="50" customWidth="1"/>
    <col min="4616" max="4616" width="6.26953125" style="50" customWidth="1"/>
    <col min="4617" max="4864" width="9" style="50"/>
    <col min="4865" max="4865" width="14.08984375" style="50" customWidth="1"/>
    <col min="4866" max="4866" width="19.08984375" style="50" customWidth="1"/>
    <col min="4867" max="4867" width="17.54296875" style="50" customWidth="1"/>
    <col min="4868" max="4868" width="9.81640625" style="50" customWidth="1"/>
    <col min="4869" max="4869" width="15.08984375" style="50" customWidth="1"/>
    <col min="4870" max="4870" width="13.26953125" style="50" customWidth="1"/>
    <col min="4871" max="4871" width="11.81640625" style="50" customWidth="1"/>
    <col min="4872" max="4872" width="6.26953125" style="50" customWidth="1"/>
    <col min="4873" max="5120" width="9" style="50"/>
    <col min="5121" max="5121" width="14.08984375" style="50" customWidth="1"/>
    <col min="5122" max="5122" width="19.08984375" style="50" customWidth="1"/>
    <col min="5123" max="5123" width="17.54296875" style="50" customWidth="1"/>
    <col min="5124" max="5124" width="9.81640625" style="50" customWidth="1"/>
    <col min="5125" max="5125" width="15.08984375" style="50" customWidth="1"/>
    <col min="5126" max="5126" width="13.26953125" style="50" customWidth="1"/>
    <col min="5127" max="5127" width="11.81640625" style="50" customWidth="1"/>
    <col min="5128" max="5128" width="6.26953125" style="50" customWidth="1"/>
    <col min="5129" max="5376" width="9" style="50"/>
    <col min="5377" max="5377" width="14.08984375" style="50" customWidth="1"/>
    <col min="5378" max="5378" width="19.08984375" style="50" customWidth="1"/>
    <col min="5379" max="5379" width="17.54296875" style="50" customWidth="1"/>
    <col min="5380" max="5380" width="9.81640625" style="50" customWidth="1"/>
    <col min="5381" max="5381" width="15.08984375" style="50" customWidth="1"/>
    <col min="5382" max="5382" width="13.26953125" style="50" customWidth="1"/>
    <col min="5383" max="5383" width="11.81640625" style="50" customWidth="1"/>
    <col min="5384" max="5384" width="6.26953125" style="50" customWidth="1"/>
    <col min="5385" max="5632" width="9" style="50"/>
    <col min="5633" max="5633" width="14.08984375" style="50" customWidth="1"/>
    <col min="5634" max="5634" width="19.08984375" style="50" customWidth="1"/>
    <col min="5635" max="5635" width="17.54296875" style="50" customWidth="1"/>
    <col min="5636" max="5636" width="9.81640625" style="50" customWidth="1"/>
    <col min="5637" max="5637" width="15.08984375" style="50" customWidth="1"/>
    <col min="5638" max="5638" width="13.26953125" style="50" customWidth="1"/>
    <col min="5639" max="5639" width="11.81640625" style="50" customWidth="1"/>
    <col min="5640" max="5640" width="6.26953125" style="50" customWidth="1"/>
    <col min="5641" max="5888" width="9" style="50"/>
    <col min="5889" max="5889" width="14.08984375" style="50" customWidth="1"/>
    <col min="5890" max="5890" width="19.08984375" style="50" customWidth="1"/>
    <col min="5891" max="5891" width="17.54296875" style="50" customWidth="1"/>
    <col min="5892" max="5892" width="9.81640625" style="50" customWidth="1"/>
    <col min="5893" max="5893" width="15.08984375" style="50" customWidth="1"/>
    <col min="5894" max="5894" width="13.26953125" style="50" customWidth="1"/>
    <col min="5895" max="5895" width="11.81640625" style="50" customWidth="1"/>
    <col min="5896" max="5896" width="6.26953125" style="50" customWidth="1"/>
    <col min="5897" max="6144" width="9" style="50"/>
    <col min="6145" max="6145" width="14.08984375" style="50" customWidth="1"/>
    <col min="6146" max="6146" width="19.08984375" style="50" customWidth="1"/>
    <col min="6147" max="6147" width="17.54296875" style="50" customWidth="1"/>
    <col min="6148" max="6148" width="9.81640625" style="50" customWidth="1"/>
    <col min="6149" max="6149" width="15.08984375" style="50" customWidth="1"/>
    <col min="6150" max="6150" width="13.26953125" style="50" customWidth="1"/>
    <col min="6151" max="6151" width="11.81640625" style="50" customWidth="1"/>
    <col min="6152" max="6152" width="6.26953125" style="50" customWidth="1"/>
    <col min="6153" max="6400" width="9" style="50"/>
    <col min="6401" max="6401" width="14.08984375" style="50" customWidth="1"/>
    <col min="6402" max="6402" width="19.08984375" style="50" customWidth="1"/>
    <col min="6403" max="6403" width="17.54296875" style="50" customWidth="1"/>
    <col min="6404" max="6404" width="9.81640625" style="50" customWidth="1"/>
    <col min="6405" max="6405" width="15.08984375" style="50" customWidth="1"/>
    <col min="6406" max="6406" width="13.26953125" style="50" customWidth="1"/>
    <col min="6407" max="6407" width="11.81640625" style="50" customWidth="1"/>
    <col min="6408" max="6408" width="6.26953125" style="50" customWidth="1"/>
    <col min="6409" max="6656" width="9" style="50"/>
    <col min="6657" max="6657" width="14.08984375" style="50" customWidth="1"/>
    <col min="6658" max="6658" width="19.08984375" style="50" customWidth="1"/>
    <col min="6659" max="6659" width="17.54296875" style="50" customWidth="1"/>
    <col min="6660" max="6660" width="9.81640625" style="50" customWidth="1"/>
    <col min="6661" max="6661" width="15.08984375" style="50" customWidth="1"/>
    <col min="6662" max="6662" width="13.26953125" style="50" customWidth="1"/>
    <col min="6663" max="6663" width="11.81640625" style="50" customWidth="1"/>
    <col min="6664" max="6664" width="6.26953125" style="50" customWidth="1"/>
    <col min="6665" max="6912" width="9" style="50"/>
    <col min="6913" max="6913" width="14.08984375" style="50" customWidth="1"/>
    <col min="6914" max="6914" width="19.08984375" style="50" customWidth="1"/>
    <col min="6915" max="6915" width="17.54296875" style="50" customWidth="1"/>
    <col min="6916" max="6916" width="9.81640625" style="50" customWidth="1"/>
    <col min="6917" max="6917" width="15.08984375" style="50" customWidth="1"/>
    <col min="6918" max="6918" width="13.26953125" style="50" customWidth="1"/>
    <col min="6919" max="6919" width="11.81640625" style="50" customWidth="1"/>
    <col min="6920" max="6920" width="6.26953125" style="50" customWidth="1"/>
    <col min="6921" max="7168" width="9" style="50"/>
    <col min="7169" max="7169" width="14.08984375" style="50" customWidth="1"/>
    <col min="7170" max="7170" width="19.08984375" style="50" customWidth="1"/>
    <col min="7171" max="7171" width="17.54296875" style="50" customWidth="1"/>
    <col min="7172" max="7172" width="9.81640625" style="50" customWidth="1"/>
    <col min="7173" max="7173" width="15.08984375" style="50" customWidth="1"/>
    <col min="7174" max="7174" width="13.26953125" style="50" customWidth="1"/>
    <col min="7175" max="7175" width="11.81640625" style="50" customWidth="1"/>
    <col min="7176" max="7176" width="6.26953125" style="50" customWidth="1"/>
    <col min="7177" max="7424" width="9" style="50"/>
    <col min="7425" max="7425" width="14.08984375" style="50" customWidth="1"/>
    <col min="7426" max="7426" width="19.08984375" style="50" customWidth="1"/>
    <col min="7427" max="7427" width="17.54296875" style="50" customWidth="1"/>
    <col min="7428" max="7428" width="9.81640625" style="50" customWidth="1"/>
    <col min="7429" max="7429" width="15.08984375" style="50" customWidth="1"/>
    <col min="7430" max="7430" width="13.26953125" style="50" customWidth="1"/>
    <col min="7431" max="7431" width="11.81640625" style="50" customWidth="1"/>
    <col min="7432" max="7432" width="6.26953125" style="50" customWidth="1"/>
    <col min="7433" max="7680" width="9" style="50"/>
    <col min="7681" max="7681" width="14.08984375" style="50" customWidth="1"/>
    <col min="7682" max="7682" width="19.08984375" style="50" customWidth="1"/>
    <col min="7683" max="7683" width="17.54296875" style="50" customWidth="1"/>
    <col min="7684" max="7684" width="9.81640625" style="50" customWidth="1"/>
    <col min="7685" max="7685" width="15.08984375" style="50" customWidth="1"/>
    <col min="7686" max="7686" width="13.26953125" style="50" customWidth="1"/>
    <col min="7687" max="7687" width="11.81640625" style="50" customWidth="1"/>
    <col min="7688" max="7688" width="6.26953125" style="50" customWidth="1"/>
    <col min="7689" max="7936" width="9" style="50"/>
    <col min="7937" max="7937" width="14.08984375" style="50" customWidth="1"/>
    <col min="7938" max="7938" width="19.08984375" style="50" customWidth="1"/>
    <col min="7939" max="7939" width="17.54296875" style="50" customWidth="1"/>
    <col min="7940" max="7940" width="9.81640625" style="50" customWidth="1"/>
    <col min="7941" max="7941" width="15.08984375" style="50" customWidth="1"/>
    <col min="7942" max="7942" width="13.26953125" style="50" customWidth="1"/>
    <col min="7943" max="7943" width="11.81640625" style="50" customWidth="1"/>
    <col min="7944" max="7944" width="6.26953125" style="50" customWidth="1"/>
    <col min="7945" max="8192" width="9" style="50"/>
    <col min="8193" max="8193" width="14.08984375" style="50" customWidth="1"/>
    <col min="8194" max="8194" width="19.08984375" style="50" customWidth="1"/>
    <col min="8195" max="8195" width="17.54296875" style="50" customWidth="1"/>
    <col min="8196" max="8196" width="9.81640625" style="50" customWidth="1"/>
    <col min="8197" max="8197" width="15.08984375" style="50" customWidth="1"/>
    <col min="8198" max="8198" width="13.26953125" style="50" customWidth="1"/>
    <col min="8199" max="8199" width="11.81640625" style="50" customWidth="1"/>
    <col min="8200" max="8200" width="6.26953125" style="50" customWidth="1"/>
    <col min="8201" max="8448" width="9" style="50"/>
    <col min="8449" max="8449" width="14.08984375" style="50" customWidth="1"/>
    <col min="8450" max="8450" width="19.08984375" style="50" customWidth="1"/>
    <col min="8451" max="8451" width="17.54296875" style="50" customWidth="1"/>
    <col min="8452" max="8452" width="9.81640625" style="50" customWidth="1"/>
    <col min="8453" max="8453" width="15.08984375" style="50" customWidth="1"/>
    <col min="8454" max="8454" width="13.26953125" style="50" customWidth="1"/>
    <col min="8455" max="8455" width="11.81640625" style="50" customWidth="1"/>
    <col min="8456" max="8456" width="6.26953125" style="50" customWidth="1"/>
    <col min="8457" max="8704" width="9" style="50"/>
    <col min="8705" max="8705" width="14.08984375" style="50" customWidth="1"/>
    <col min="8706" max="8706" width="19.08984375" style="50" customWidth="1"/>
    <col min="8707" max="8707" width="17.54296875" style="50" customWidth="1"/>
    <col min="8708" max="8708" width="9.81640625" style="50" customWidth="1"/>
    <col min="8709" max="8709" width="15.08984375" style="50" customWidth="1"/>
    <col min="8710" max="8710" width="13.26953125" style="50" customWidth="1"/>
    <col min="8711" max="8711" width="11.81640625" style="50" customWidth="1"/>
    <col min="8712" max="8712" width="6.26953125" style="50" customWidth="1"/>
    <col min="8713" max="8960" width="9" style="50"/>
    <col min="8961" max="8961" width="14.08984375" style="50" customWidth="1"/>
    <col min="8962" max="8962" width="19.08984375" style="50" customWidth="1"/>
    <col min="8963" max="8963" width="17.54296875" style="50" customWidth="1"/>
    <col min="8964" max="8964" width="9.81640625" style="50" customWidth="1"/>
    <col min="8965" max="8965" width="15.08984375" style="50" customWidth="1"/>
    <col min="8966" max="8966" width="13.26953125" style="50" customWidth="1"/>
    <col min="8967" max="8967" width="11.81640625" style="50" customWidth="1"/>
    <col min="8968" max="8968" width="6.26953125" style="50" customWidth="1"/>
    <col min="8969" max="9216" width="9" style="50"/>
    <col min="9217" max="9217" width="14.08984375" style="50" customWidth="1"/>
    <col min="9218" max="9218" width="19.08984375" style="50" customWidth="1"/>
    <col min="9219" max="9219" width="17.54296875" style="50" customWidth="1"/>
    <col min="9220" max="9220" width="9.81640625" style="50" customWidth="1"/>
    <col min="9221" max="9221" width="15.08984375" style="50" customWidth="1"/>
    <col min="9222" max="9222" width="13.26953125" style="50" customWidth="1"/>
    <col min="9223" max="9223" width="11.81640625" style="50" customWidth="1"/>
    <col min="9224" max="9224" width="6.26953125" style="50" customWidth="1"/>
    <col min="9225" max="9472" width="9" style="50"/>
    <col min="9473" max="9473" width="14.08984375" style="50" customWidth="1"/>
    <col min="9474" max="9474" width="19.08984375" style="50" customWidth="1"/>
    <col min="9475" max="9475" width="17.54296875" style="50" customWidth="1"/>
    <col min="9476" max="9476" width="9.81640625" style="50" customWidth="1"/>
    <col min="9477" max="9477" width="15.08984375" style="50" customWidth="1"/>
    <col min="9478" max="9478" width="13.26953125" style="50" customWidth="1"/>
    <col min="9479" max="9479" width="11.81640625" style="50" customWidth="1"/>
    <col min="9480" max="9480" width="6.26953125" style="50" customWidth="1"/>
    <col min="9481" max="9728" width="9" style="50"/>
    <col min="9729" max="9729" width="14.08984375" style="50" customWidth="1"/>
    <col min="9730" max="9730" width="19.08984375" style="50" customWidth="1"/>
    <col min="9731" max="9731" width="17.54296875" style="50" customWidth="1"/>
    <col min="9732" max="9732" width="9.81640625" style="50" customWidth="1"/>
    <col min="9733" max="9733" width="15.08984375" style="50" customWidth="1"/>
    <col min="9734" max="9734" width="13.26953125" style="50" customWidth="1"/>
    <col min="9735" max="9735" width="11.81640625" style="50" customWidth="1"/>
    <col min="9736" max="9736" width="6.26953125" style="50" customWidth="1"/>
    <col min="9737" max="9984" width="9" style="50"/>
    <col min="9985" max="9985" width="14.08984375" style="50" customWidth="1"/>
    <col min="9986" max="9986" width="19.08984375" style="50" customWidth="1"/>
    <col min="9987" max="9987" width="17.54296875" style="50" customWidth="1"/>
    <col min="9988" max="9988" width="9.81640625" style="50" customWidth="1"/>
    <col min="9989" max="9989" width="15.08984375" style="50" customWidth="1"/>
    <col min="9990" max="9990" width="13.26953125" style="50" customWidth="1"/>
    <col min="9991" max="9991" width="11.81640625" style="50" customWidth="1"/>
    <col min="9992" max="9992" width="6.26953125" style="50" customWidth="1"/>
    <col min="9993" max="10240" width="9" style="50"/>
    <col min="10241" max="10241" width="14.08984375" style="50" customWidth="1"/>
    <col min="10242" max="10242" width="19.08984375" style="50" customWidth="1"/>
    <col min="10243" max="10243" width="17.54296875" style="50" customWidth="1"/>
    <col min="10244" max="10244" width="9.81640625" style="50" customWidth="1"/>
    <col min="10245" max="10245" width="15.08984375" style="50" customWidth="1"/>
    <col min="10246" max="10246" width="13.26953125" style="50" customWidth="1"/>
    <col min="10247" max="10247" width="11.81640625" style="50" customWidth="1"/>
    <col min="10248" max="10248" width="6.26953125" style="50" customWidth="1"/>
    <col min="10249" max="10496" width="9" style="50"/>
    <col min="10497" max="10497" width="14.08984375" style="50" customWidth="1"/>
    <col min="10498" max="10498" width="19.08984375" style="50" customWidth="1"/>
    <col min="10499" max="10499" width="17.54296875" style="50" customWidth="1"/>
    <col min="10500" max="10500" width="9.81640625" style="50" customWidth="1"/>
    <col min="10501" max="10501" width="15.08984375" style="50" customWidth="1"/>
    <col min="10502" max="10502" width="13.26953125" style="50" customWidth="1"/>
    <col min="10503" max="10503" width="11.81640625" style="50" customWidth="1"/>
    <col min="10504" max="10504" width="6.26953125" style="50" customWidth="1"/>
    <col min="10505" max="10752" width="9" style="50"/>
    <col min="10753" max="10753" width="14.08984375" style="50" customWidth="1"/>
    <col min="10754" max="10754" width="19.08984375" style="50" customWidth="1"/>
    <col min="10755" max="10755" width="17.54296875" style="50" customWidth="1"/>
    <col min="10756" max="10756" width="9.81640625" style="50" customWidth="1"/>
    <col min="10757" max="10757" width="15.08984375" style="50" customWidth="1"/>
    <col min="10758" max="10758" width="13.26953125" style="50" customWidth="1"/>
    <col min="10759" max="10759" width="11.81640625" style="50" customWidth="1"/>
    <col min="10760" max="10760" width="6.26953125" style="50" customWidth="1"/>
    <col min="10761" max="11008" width="9" style="50"/>
    <col min="11009" max="11009" width="14.08984375" style="50" customWidth="1"/>
    <col min="11010" max="11010" width="19.08984375" style="50" customWidth="1"/>
    <col min="11011" max="11011" width="17.54296875" style="50" customWidth="1"/>
    <col min="11012" max="11012" width="9.81640625" style="50" customWidth="1"/>
    <col min="11013" max="11013" width="15.08984375" style="50" customWidth="1"/>
    <col min="11014" max="11014" width="13.26953125" style="50" customWidth="1"/>
    <col min="11015" max="11015" width="11.81640625" style="50" customWidth="1"/>
    <col min="11016" max="11016" width="6.26953125" style="50" customWidth="1"/>
    <col min="11017" max="11264" width="9" style="50"/>
    <col min="11265" max="11265" width="14.08984375" style="50" customWidth="1"/>
    <col min="11266" max="11266" width="19.08984375" style="50" customWidth="1"/>
    <col min="11267" max="11267" width="17.54296875" style="50" customWidth="1"/>
    <col min="11268" max="11268" width="9.81640625" style="50" customWidth="1"/>
    <col min="11269" max="11269" width="15.08984375" style="50" customWidth="1"/>
    <col min="11270" max="11270" width="13.26953125" style="50" customWidth="1"/>
    <col min="11271" max="11271" width="11.81640625" style="50" customWidth="1"/>
    <col min="11272" max="11272" width="6.26953125" style="50" customWidth="1"/>
    <col min="11273" max="11520" width="9" style="50"/>
    <col min="11521" max="11521" width="14.08984375" style="50" customWidth="1"/>
    <col min="11522" max="11522" width="19.08984375" style="50" customWidth="1"/>
    <col min="11523" max="11523" width="17.54296875" style="50" customWidth="1"/>
    <col min="11524" max="11524" width="9.81640625" style="50" customWidth="1"/>
    <col min="11525" max="11525" width="15.08984375" style="50" customWidth="1"/>
    <col min="11526" max="11526" width="13.26953125" style="50" customWidth="1"/>
    <col min="11527" max="11527" width="11.81640625" style="50" customWidth="1"/>
    <col min="11528" max="11528" width="6.26953125" style="50" customWidth="1"/>
    <col min="11529" max="11776" width="9" style="50"/>
    <col min="11777" max="11777" width="14.08984375" style="50" customWidth="1"/>
    <col min="11778" max="11778" width="19.08984375" style="50" customWidth="1"/>
    <col min="11779" max="11779" width="17.54296875" style="50" customWidth="1"/>
    <col min="11780" max="11780" width="9.81640625" style="50" customWidth="1"/>
    <col min="11781" max="11781" width="15.08984375" style="50" customWidth="1"/>
    <col min="11782" max="11782" width="13.26953125" style="50" customWidth="1"/>
    <col min="11783" max="11783" width="11.81640625" style="50" customWidth="1"/>
    <col min="11784" max="11784" width="6.26953125" style="50" customWidth="1"/>
    <col min="11785" max="12032" width="9" style="50"/>
    <col min="12033" max="12033" width="14.08984375" style="50" customWidth="1"/>
    <col min="12034" max="12034" width="19.08984375" style="50" customWidth="1"/>
    <col min="12035" max="12035" width="17.54296875" style="50" customWidth="1"/>
    <col min="12036" max="12036" width="9.81640625" style="50" customWidth="1"/>
    <col min="12037" max="12037" width="15.08984375" style="50" customWidth="1"/>
    <col min="12038" max="12038" width="13.26953125" style="50" customWidth="1"/>
    <col min="12039" max="12039" width="11.81640625" style="50" customWidth="1"/>
    <col min="12040" max="12040" width="6.26953125" style="50" customWidth="1"/>
    <col min="12041" max="12288" width="9" style="50"/>
    <col min="12289" max="12289" width="14.08984375" style="50" customWidth="1"/>
    <col min="12290" max="12290" width="19.08984375" style="50" customWidth="1"/>
    <col min="12291" max="12291" width="17.54296875" style="50" customWidth="1"/>
    <col min="12292" max="12292" width="9.81640625" style="50" customWidth="1"/>
    <col min="12293" max="12293" width="15.08984375" style="50" customWidth="1"/>
    <col min="12294" max="12294" width="13.26953125" style="50" customWidth="1"/>
    <col min="12295" max="12295" width="11.81640625" style="50" customWidth="1"/>
    <col min="12296" max="12296" width="6.26953125" style="50" customWidth="1"/>
    <col min="12297" max="12544" width="9" style="50"/>
    <col min="12545" max="12545" width="14.08984375" style="50" customWidth="1"/>
    <col min="12546" max="12546" width="19.08984375" style="50" customWidth="1"/>
    <col min="12547" max="12547" width="17.54296875" style="50" customWidth="1"/>
    <col min="12548" max="12548" width="9.81640625" style="50" customWidth="1"/>
    <col min="12549" max="12549" width="15.08984375" style="50" customWidth="1"/>
    <col min="12550" max="12550" width="13.26953125" style="50" customWidth="1"/>
    <col min="12551" max="12551" width="11.81640625" style="50" customWidth="1"/>
    <col min="12552" max="12552" width="6.26953125" style="50" customWidth="1"/>
    <col min="12553" max="12800" width="9" style="50"/>
    <col min="12801" max="12801" width="14.08984375" style="50" customWidth="1"/>
    <col min="12802" max="12802" width="19.08984375" style="50" customWidth="1"/>
    <col min="12803" max="12803" width="17.54296875" style="50" customWidth="1"/>
    <col min="12804" max="12804" width="9.81640625" style="50" customWidth="1"/>
    <col min="12805" max="12805" width="15.08984375" style="50" customWidth="1"/>
    <col min="12806" max="12806" width="13.26953125" style="50" customWidth="1"/>
    <col min="12807" max="12807" width="11.81640625" style="50" customWidth="1"/>
    <col min="12808" max="12808" width="6.26953125" style="50" customWidth="1"/>
    <col min="12809" max="13056" width="9" style="50"/>
    <col min="13057" max="13057" width="14.08984375" style="50" customWidth="1"/>
    <col min="13058" max="13058" width="19.08984375" style="50" customWidth="1"/>
    <col min="13059" max="13059" width="17.54296875" style="50" customWidth="1"/>
    <col min="13060" max="13060" width="9.81640625" style="50" customWidth="1"/>
    <col min="13061" max="13061" width="15.08984375" style="50" customWidth="1"/>
    <col min="13062" max="13062" width="13.26953125" style="50" customWidth="1"/>
    <col min="13063" max="13063" width="11.81640625" style="50" customWidth="1"/>
    <col min="13064" max="13064" width="6.26953125" style="50" customWidth="1"/>
    <col min="13065" max="13312" width="9" style="50"/>
    <col min="13313" max="13313" width="14.08984375" style="50" customWidth="1"/>
    <col min="13314" max="13314" width="19.08984375" style="50" customWidth="1"/>
    <col min="13315" max="13315" width="17.54296875" style="50" customWidth="1"/>
    <col min="13316" max="13316" width="9.81640625" style="50" customWidth="1"/>
    <col min="13317" max="13317" width="15.08984375" style="50" customWidth="1"/>
    <col min="13318" max="13318" width="13.26953125" style="50" customWidth="1"/>
    <col min="13319" max="13319" width="11.81640625" style="50" customWidth="1"/>
    <col min="13320" max="13320" width="6.26953125" style="50" customWidth="1"/>
    <col min="13321" max="13568" width="9" style="50"/>
    <col min="13569" max="13569" width="14.08984375" style="50" customWidth="1"/>
    <col min="13570" max="13570" width="19.08984375" style="50" customWidth="1"/>
    <col min="13571" max="13571" width="17.54296875" style="50" customWidth="1"/>
    <col min="13572" max="13572" width="9.81640625" style="50" customWidth="1"/>
    <col min="13573" max="13573" width="15.08984375" style="50" customWidth="1"/>
    <col min="13574" max="13574" width="13.26953125" style="50" customWidth="1"/>
    <col min="13575" max="13575" width="11.81640625" style="50" customWidth="1"/>
    <col min="13576" max="13576" width="6.26953125" style="50" customWidth="1"/>
    <col min="13577" max="13824" width="9" style="50"/>
    <col min="13825" max="13825" width="14.08984375" style="50" customWidth="1"/>
    <col min="13826" max="13826" width="19.08984375" style="50" customWidth="1"/>
    <col min="13827" max="13827" width="17.54296875" style="50" customWidth="1"/>
    <col min="13828" max="13828" width="9.81640625" style="50" customWidth="1"/>
    <col min="13829" max="13829" width="15.08984375" style="50" customWidth="1"/>
    <col min="13830" max="13830" width="13.26953125" style="50" customWidth="1"/>
    <col min="13831" max="13831" width="11.81640625" style="50" customWidth="1"/>
    <col min="13832" max="13832" width="6.26953125" style="50" customWidth="1"/>
    <col min="13833" max="14080" width="9" style="50"/>
    <col min="14081" max="14081" width="14.08984375" style="50" customWidth="1"/>
    <col min="14082" max="14082" width="19.08984375" style="50" customWidth="1"/>
    <col min="14083" max="14083" width="17.54296875" style="50" customWidth="1"/>
    <col min="14084" max="14084" width="9.81640625" style="50" customWidth="1"/>
    <col min="14085" max="14085" width="15.08984375" style="50" customWidth="1"/>
    <col min="14086" max="14086" width="13.26953125" style="50" customWidth="1"/>
    <col min="14087" max="14087" width="11.81640625" style="50" customWidth="1"/>
    <col min="14088" max="14088" width="6.26953125" style="50" customWidth="1"/>
    <col min="14089" max="14336" width="9" style="50"/>
    <col min="14337" max="14337" width="14.08984375" style="50" customWidth="1"/>
    <col min="14338" max="14338" width="19.08984375" style="50" customWidth="1"/>
    <col min="14339" max="14339" width="17.54296875" style="50" customWidth="1"/>
    <col min="14340" max="14340" width="9.81640625" style="50" customWidth="1"/>
    <col min="14341" max="14341" width="15.08984375" style="50" customWidth="1"/>
    <col min="14342" max="14342" width="13.26953125" style="50" customWidth="1"/>
    <col min="14343" max="14343" width="11.81640625" style="50" customWidth="1"/>
    <col min="14344" max="14344" width="6.26953125" style="50" customWidth="1"/>
    <col min="14345" max="14592" width="9" style="50"/>
    <col min="14593" max="14593" width="14.08984375" style="50" customWidth="1"/>
    <col min="14594" max="14594" width="19.08984375" style="50" customWidth="1"/>
    <col min="14595" max="14595" width="17.54296875" style="50" customWidth="1"/>
    <col min="14596" max="14596" width="9.81640625" style="50" customWidth="1"/>
    <col min="14597" max="14597" width="15.08984375" style="50" customWidth="1"/>
    <col min="14598" max="14598" width="13.26953125" style="50" customWidth="1"/>
    <col min="14599" max="14599" width="11.81640625" style="50" customWidth="1"/>
    <col min="14600" max="14600" width="6.26953125" style="50" customWidth="1"/>
    <col min="14601" max="14848" width="9" style="50"/>
    <col min="14849" max="14849" width="14.08984375" style="50" customWidth="1"/>
    <col min="14850" max="14850" width="19.08984375" style="50" customWidth="1"/>
    <col min="14851" max="14851" width="17.54296875" style="50" customWidth="1"/>
    <col min="14852" max="14852" width="9.81640625" style="50" customWidth="1"/>
    <col min="14853" max="14853" width="15.08984375" style="50" customWidth="1"/>
    <col min="14854" max="14854" width="13.26953125" style="50" customWidth="1"/>
    <col min="14855" max="14855" width="11.81640625" style="50" customWidth="1"/>
    <col min="14856" max="14856" width="6.26953125" style="50" customWidth="1"/>
    <col min="14857" max="15104" width="9" style="50"/>
    <col min="15105" max="15105" width="14.08984375" style="50" customWidth="1"/>
    <col min="15106" max="15106" width="19.08984375" style="50" customWidth="1"/>
    <col min="15107" max="15107" width="17.54296875" style="50" customWidth="1"/>
    <col min="15108" max="15108" width="9.81640625" style="50" customWidth="1"/>
    <col min="15109" max="15109" width="15.08984375" style="50" customWidth="1"/>
    <col min="15110" max="15110" width="13.26953125" style="50" customWidth="1"/>
    <col min="15111" max="15111" width="11.81640625" style="50" customWidth="1"/>
    <col min="15112" max="15112" width="6.26953125" style="50" customWidth="1"/>
    <col min="15113" max="15360" width="9" style="50"/>
    <col min="15361" max="15361" width="14.08984375" style="50" customWidth="1"/>
    <col min="15362" max="15362" width="19.08984375" style="50" customWidth="1"/>
    <col min="15363" max="15363" width="17.54296875" style="50" customWidth="1"/>
    <col min="15364" max="15364" width="9.81640625" style="50" customWidth="1"/>
    <col min="15365" max="15365" width="15.08984375" style="50" customWidth="1"/>
    <col min="15366" max="15366" width="13.26953125" style="50" customWidth="1"/>
    <col min="15367" max="15367" width="11.81640625" style="50" customWidth="1"/>
    <col min="15368" max="15368" width="6.26953125" style="50" customWidth="1"/>
    <col min="15369" max="15616" width="9" style="50"/>
    <col min="15617" max="15617" width="14.08984375" style="50" customWidth="1"/>
    <col min="15618" max="15618" width="19.08984375" style="50" customWidth="1"/>
    <col min="15619" max="15619" width="17.54296875" style="50" customWidth="1"/>
    <col min="15620" max="15620" width="9.81640625" style="50" customWidth="1"/>
    <col min="15621" max="15621" width="15.08984375" style="50" customWidth="1"/>
    <col min="15622" max="15622" width="13.26953125" style="50" customWidth="1"/>
    <col min="15623" max="15623" width="11.81640625" style="50" customWidth="1"/>
    <col min="15624" max="15624" width="6.26953125" style="50" customWidth="1"/>
    <col min="15625" max="15872" width="9" style="50"/>
    <col min="15873" max="15873" width="14.08984375" style="50" customWidth="1"/>
    <col min="15874" max="15874" width="19.08984375" style="50" customWidth="1"/>
    <col min="15875" max="15875" width="17.54296875" style="50" customWidth="1"/>
    <col min="15876" max="15876" width="9.81640625" style="50" customWidth="1"/>
    <col min="15877" max="15877" width="15.08984375" style="50" customWidth="1"/>
    <col min="15878" max="15878" width="13.26953125" style="50" customWidth="1"/>
    <col min="15879" max="15879" width="11.81640625" style="50" customWidth="1"/>
    <col min="15880" max="15880" width="6.26953125" style="50" customWidth="1"/>
    <col min="15881" max="16128" width="9" style="50"/>
    <col min="16129" max="16129" width="14.08984375" style="50" customWidth="1"/>
    <col min="16130" max="16130" width="19.08984375" style="50" customWidth="1"/>
    <col min="16131" max="16131" width="17.54296875" style="50" customWidth="1"/>
    <col min="16132" max="16132" width="9.81640625" style="50" customWidth="1"/>
    <col min="16133" max="16133" width="15.08984375" style="50" customWidth="1"/>
    <col min="16134" max="16134" width="13.26953125" style="50" customWidth="1"/>
    <col min="16135" max="16135" width="11.81640625" style="50" customWidth="1"/>
    <col min="16136" max="16136" width="6.26953125" style="50" customWidth="1"/>
    <col min="16137" max="16384" width="9" style="50"/>
  </cols>
  <sheetData>
    <row r="1" spans="1:15" ht="15" customHeight="1">
      <c r="A1" s="89" t="s">
        <v>99</v>
      </c>
      <c r="B1" s="89"/>
      <c r="C1" s="89"/>
      <c r="D1" s="89"/>
      <c r="E1" s="89"/>
      <c r="F1" s="89"/>
      <c r="G1" s="89"/>
    </row>
    <row r="2" spans="1:15" ht="15" customHeight="1">
      <c r="A2" s="89"/>
      <c r="B2" s="89"/>
      <c r="C2" s="89"/>
      <c r="D2" s="89"/>
      <c r="E2" s="89"/>
      <c r="F2" s="89"/>
      <c r="G2" s="89"/>
    </row>
    <row r="3" spans="1:15" ht="15" customHeight="1">
      <c r="A3" s="90" t="s">
        <v>100</v>
      </c>
      <c r="B3" s="90"/>
      <c r="C3" s="90"/>
      <c r="D3" s="90"/>
      <c r="E3" s="90" t="s">
        <v>101</v>
      </c>
      <c r="F3" s="90"/>
      <c r="G3" s="91" t="s">
        <v>102</v>
      </c>
    </row>
    <row r="4" spans="1:15" ht="15" customHeight="1">
      <c r="A4" s="52" t="s">
        <v>56</v>
      </c>
      <c r="B4" s="52" t="s">
        <v>103</v>
      </c>
      <c r="C4" s="52" t="s">
        <v>104</v>
      </c>
      <c r="D4" s="52" t="s">
        <v>105</v>
      </c>
      <c r="E4" s="52" t="s">
        <v>25</v>
      </c>
      <c r="F4" s="52" t="s">
        <v>26</v>
      </c>
      <c r="G4" s="92"/>
      <c r="H4" s="51"/>
      <c r="I4" s="50"/>
      <c r="M4" s="53"/>
      <c r="N4" s="53"/>
      <c r="O4" s="53"/>
    </row>
    <row r="5" spans="1:15" ht="15" customHeight="1">
      <c r="A5" s="54"/>
      <c r="B5" s="54" t="s">
        <v>106</v>
      </c>
      <c r="C5" s="55">
        <f>'[1]（销售经理填）销售合同明细表'!G22/(1+16%)</f>
        <v>0</v>
      </c>
      <c r="D5" s="54">
        <v>0.16</v>
      </c>
      <c r="E5" s="55">
        <f>C5*D5</f>
        <v>0</v>
      </c>
      <c r="F5" s="55"/>
      <c r="G5" s="55">
        <f>C5+E5</f>
        <v>0</v>
      </c>
      <c r="H5" s="51"/>
      <c r="I5" s="50"/>
      <c r="M5" s="53"/>
      <c r="N5" s="53"/>
    </row>
    <row r="6" spans="1:15" ht="15" customHeight="1">
      <c r="A6" s="54"/>
      <c r="B6" s="54" t="s">
        <v>107</v>
      </c>
      <c r="C6" s="55"/>
      <c r="D6" s="54">
        <v>0.16</v>
      </c>
      <c r="E6" s="55"/>
      <c r="F6" s="55">
        <f t="shared" ref="F6:F8" si="0">C6*D6</f>
        <v>0</v>
      </c>
      <c r="G6" s="55">
        <f t="shared" ref="G6:G8" si="1">C6+F6</f>
        <v>0</v>
      </c>
      <c r="H6" s="51"/>
    </row>
    <row r="7" spans="1:15" ht="15" customHeight="1">
      <c r="A7" s="54"/>
      <c r="B7" s="54" t="s">
        <v>108</v>
      </c>
      <c r="C7" s="55"/>
      <c r="D7" s="54">
        <v>0.16</v>
      </c>
      <c r="E7" s="55"/>
      <c r="F7" s="55">
        <f t="shared" si="0"/>
        <v>0</v>
      </c>
      <c r="G7" s="55">
        <f t="shared" si="1"/>
        <v>0</v>
      </c>
    </row>
    <row r="8" spans="1:15" ht="15" customHeight="1">
      <c r="A8" s="54"/>
      <c r="B8" s="54" t="s">
        <v>109</v>
      </c>
      <c r="C8" s="55"/>
      <c r="D8" s="54">
        <v>0.16</v>
      </c>
      <c r="E8" s="55"/>
      <c r="F8" s="55">
        <f t="shared" si="0"/>
        <v>0</v>
      </c>
      <c r="G8" s="55">
        <f t="shared" si="1"/>
        <v>0</v>
      </c>
    </row>
    <row r="9" spans="1:15" ht="15" customHeight="1">
      <c r="A9" s="54"/>
      <c r="B9" s="54" t="s">
        <v>110</v>
      </c>
      <c r="C9" s="55"/>
      <c r="D9" s="54"/>
      <c r="E9" s="55"/>
      <c r="F9" s="55"/>
      <c r="G9" s="55"/>
    </row>
    <row r="10" spans="1:15" ht="15" customHeight="1">
      <c r="A10" s="54"/>
      <c r="B10" s="54" t="s">
        <v>111</v>
      </c>
      <c r="C10" s="55"/>
      <c r="D10" s="54"/>
      <c r="E10" s="55"/>
      <c r="F10" s="55"/>
      <c r="G10" s="55"/>
    </row>
    <row r="11" spans="1:15" ht="15" customHeight="1">
      <c r="A11" s="54"/>
      <c r="B11" s="54" t="s">
        <v>112</v>
      </c>
      <c r="C11" s="55"/>
      <c r="D11" s="54"/>
      <c r="E11" s="55"/>
      <c r="F11" s="55"/>
      <c r="G11" s="55"/>
    </row>
    <row r="12" spans="1:15" ht="15" customHeight="1">
      <c r="A12" s="54"/>
      <c r="B12" s="54"/>
      <c r="C12" s="55"/>
      <c r="D12" s="54"/>
      <c r="E12" s="55"/>
      <c r="F12" s="55"/>
      <c r="G12" s="55"/>
    </row>
    <row r="13" spans="1:15" ht="15" customHeight="1">
      <c r="A13" s="54"/>
      <c r="B13" s="54"/>
      <c r="C13" s="55"/>
      <c r="D13" s="54"/>
      <c r="E13" s="55"/>
      <c r="F13" s="55"/>
      <c r="G13" s="55"/>
    </row>
    <row r="14" spans="1:15" ht="15" customHeight="1">
      <c r="A14" s="54"/>
      <c r="B14" s="54"/>
      <c r="C14" s="55"/>
      <c r="D14" s="54"/>
      <c r="E14" s="55"/>
      <c r="F14" s="55"/>
      <c r="G14" s="55"/>
    </row>
    <row r="15" spans="1:15" ht="15" customHeight="1">
      <c r="A15" s="56" t="s">
        <v>113</v>
      </c>
      <c r="B15" s="56"/>
      <c r="C15" s="57"/>
      <c r="D15" s="56"/>
      <c r="E15" s="58"/>
      <c r="F15" s="58"/>
      <c r="G15" s="57"/>
    </row>
    <row r="16" spans="1:15" ht="15" customHeight="1">
      <c r="A16" s="93" t="s">
        <v>114</v>
      </c>
      <c r="B16" s="93"/>
      <c r="C16" s="94"/>
      <c r="D16" s="95"/>
      <c r="E16" s="95"/>
      <c r="F16" s="95"/>
      <c r="G16" s="96"/>
    </row>
    <row r="17" spans="1:7" ht="15" customHeight="1">
      <c r="A17" s="97" t="s">
        <v>115</v>
      </c>
      <c r="B17" s="97"/>
      <c r="C17" s="94"/>
      <c r="D17" s="95"/>
      <c r="E17" s="95"/>
      <c r="F17" s="95"/>
      <c r="G17" s="96"/>
    </row>
    <row r="18" spans="1:7" ht="43.15" customHeight="1">
      <c r="A18" s="98" t="s">
        <v>116</v>
      </c>
      <c r="B18" s="98"/>
      <c r="C18" s="94"/>
      <c r="D18" s="95"/>
      <c r="E18" s="95"/>
      <c r="F18" s="95"/>
      <c r="G18" s="96"/>
    </row>
    <row r="20" spans="1:7" ht="15" customHeight="1">
      <c r="A20" s="99" t="s">
        <v>117</v>
      </c>
      <c r="B20" s="100"/>
      <c r="C20" s="100"/>
      <c r="D20" s="100"/>
      <c r="E20" s="100"/>
      <c r="F20" s="100"/>
      <c r="G20" s="100"/>
    </row>
    <row r="21" spans="1:7" ht="15" customHeight="1">
      <c r="A21" s="100"/>
      <c r="B21" s="100"/>
      <c r="C21" s="100"/>
      <c r="D21" s="100"/>
      <c r="E21" s="100"/>
      <c r="F21" s="100"/>
      <c r="G21" s="100"/>
    </row>
    <row r="22" spans="1:7" ht="15" customHeight="1">
      <c r="A22" s="100"/>
      <c r="B22" s="100"/>
      <c r="C22" s="100"/>
      <c r="D22" s="100"/>
      <c r="E22" s="100"/>
      <c r="F22" s="100"/>
      <c r="G22" s="100"/>
    </row>
    <row r="23" spans="1:7" ht="52" customHeight="1">
      <c r="A23" s="100"/>
      <c r="B23" s="100"/>
      <c r="C23" s="100"/>
      <c r="D23" s="100"/>
      <c r="E23" s="100"/>
      <c r="F23" s="100"/>
      <c r="G23" s="100"/>
    </row>
    <row r="24" spans="1:7" ht="15" customHeight="1">
      <c r="A24" s="51"/>
    </row>
  </sheetData>
  <mergeCells count="11">
    <mergeCell ref="A17:B17"/>
    <mergeCell ref="C17:G17"/>
    <mergeCell ref="A18:B18"/>
    <mergeCell ref="C18:G18"/>
    <mergeCell ref="A20:G23"/>
    <mergeCell ref="A1:G2"/>
    <mergeCell ref="A3:D3"/>
    <mergeCell ref="E3:F3"/>
    <mergeCell ref="G3:G4"/>
    <mergeCell ref="A16:B16"/>
    <mergeCell ref="C16:G16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9" workbookViewId="0">
      <selection activeCell="N15" sqref="N15:N32"/>
    </sheetView>
  </sheetViews>
  <sheetFormatPr defaultColWidth="8.81640625" defaultRowHeight="14"/>
  <cols>
    <col min="3" max="3" width="14.08984375" customWidth="1"/>
    <col min="6" max="6" width="11.81640625"/>
    <col min="7" max="8" width="10.7265625" customWidth="1"/>
    <col min="12" max="12" width="10.7265625" customWidth="1"/>
    <col min="13" max="13" width="11.81640625" customWidth="1"/>
    <col min="14" max="14" width="10.7265625" customWidth="1"/>
  </cols>
  <sheetData>
    <row r="1" spans="1:14" ht="23">
      <c r="A1" s="101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>
      <c r="A2" s="104" t="s">
        <v>56</v>
      </c>
      <c r="B2" s="104" t="s">
        <v>57</v>
      </c>
      <c r="C2" s="104" t="s">
        <v>58</v>
      </c>
      <c r="D2" s="104" t="s">
        <v>59</v>
      </c>
      <c r="E2" s="104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5</v>
      </c>
      <c r="N2" s="119" t="s">
        <v>68</v>
      </c>
    </row>
    <row r="3" spans="1:14">
      <c r="A3" s="104"/>
      <c r="B3" s="104"/>
      <c r="C3" s="104"/>
      <c r="D3" s="104"/>
      <c r="E3" s="104"/>
      <c r="F3" s="2">
        <v>1</v>
      </c>
      <c r="G3" s="2">
        <v>0.2</v>
      </c>
      <c r="H3" s="2">
        <v>0.06</v>
      </c>
      <c r="I3" s="2">
        <v>0.02</v>
      </c>
      <c r="J3" s="2">
        <v>0.01</v>
      </c>
      <c r="K3" s="2">
        <v>0.01</v>
      </c>
      <c r="L3" s="2">
        <v>0.12</v>
      </c>
      <c r="M3" s="2">
        <f>F3*142%</f>
        <v>1.42</v>
      </c>
      <c r="N3" s="120"/>
    </row>
    <row r="4" spans="1:14">
      <c r="A4" s="105">
        <v>2</v>
      </c>
      <c r="B4" s="105" t="s">
        <v>69</v>
      </c>
      <c r="C4" s="3" t="s">
        <v>70</v>
      </c>
      <c r="D4" s="4">
        <v>35000</v>
      </c>
      <c r="E4" s="5"/>
      <c r="F4" s="6">
        <f>D4*E4*$F$3</f>
        <v>0</v>
      </c>
      <c r="G4" s="6">
        <f>F4*$G$3</f>
        <v>0</v>
      </c>
      <c r="H4" s="6">
        <f>F4*$H$3</f>
        <v>0</v>
      </c>
      <c r="I4" s="6">
        <f>F4*$I$3</f>
        <v>0</v>
      </c>
      <c r="J4" s="6">
        <f>F4*$J$3</f>
        <v>0</v>
      </c>
      <c r="K4" s="6">
        <f>F4*$K$3</f>
        <v>0</v>
      </c>
      <c r="L4" s="6">
        <f>F4*$L$3</f>
        <v>0</v>
      </c>
      <c r="M4" s="23">
        <f t="shared" ref="M4:M21" si="0">F4*142%</f>
        <v>0</v>
      </c>
      <c r="N4" s="121">
        <f>M4+M5+M6</f>
        <v>0</v>
      </c>
    </row>
    <row r="5" spans="1:14">
      <c r="A5" s="106"/>
      <c r="B5" s="105"/>
      <c r="C5" s="3" t="s">
        <v>71</v>
      </c>
      <c r="D5" s="4">
        <v>25000</v>
      </c>
      <c r="E5" s="5"/>
      <c r="F5" s="6">
        <f t="shared" ref="F5:F21" si="1">D5*E5*$F$3</f>
        <v>0</v>
      </c>
      <c r="G5" s="6">
        <f t="shared" ref="G5:G21" si="2">F5*$G$3</f>
        <v>0</v>
      </c>
      <c r="H5" s="6">
        <f t="shared" ref="H5:H21" si="3">F5*$H$3</f>
        <v>0</v>
      </c>
      <c r="I5" s="6">
        <f t="shared" ref="I5:I21" si="4">F5*$I$3</f>
        <v>0</v>
      </c>
      <c r="J5" s="6">
        <f t="shared" ref="J5:J21" si="5">F5*$J$3</f>
        <v>0</v>
      </c>
      <c r="K5" s="6">
        <f t="shared" ref="K5:K21" si="6">F5*$K$3</f>
        <v>0</v>
      </c>
      <c r="L5" s="6">
        <f t="shared" ref="L5:L21" si="7">F5*$L$3</f>
        <v>0</v>
      </c>
      <c r="M5" s="23">
        <f t="shared" si="0"/>
        <v>0</v>
      </c>
      <c r="N5" s="122"/>
    </row>
    <row r="6" spans="1:14">
      <c r="A6" s="106"/>
      <c r="B6" s="106"/>
      <c r="C6" s="3" t="s">
        <v>72</v>
      </c>
      <c r="D6" s="4">
        <v>25000</v>
      </c>
      <c r="E6" s="5"/>
      <c r="F6" s="6">
        <f t="shared" si="1"/>
        <v>0</v>
      </c>
      <c r="G6" s="6">
        <f t="shared" si="2"/>
        <v>0</v>
      </c>
      <c r="H6" s="6">
        <f t="shared" si="3"/>
        <v>0</v>
      </c>
      <c r="I6" s="6">
        <f t="shared" si="4"/>
        <v>0</v>
      </c>
      <c r="J6" s="6">
        <f t="shared" si="5"/>
        <v>0</v>
      </c>
      <c r="K6" s="6">
        <f t="shared" si="6"/>
        <v>0</v>
      </c>
      <c r="L6" s="6">
        <f t="shared" si="7"/>
        <v>0</v>
      </c>
      <c r="M6" s="23">
        <f t="shared" si="0"/>
        <v>0</v>
      </c>
      <c r="N6" s="123"/>
    </row>
    <row r="7" spans="1:14">
      <c r="A7" s="107">
        <v>3</v>
      </c>
      <c r="B7" s="112" t="s">
        <v>73</v>
      </c>
      <c r="C7" s="7" t="s">
        <v>70</v>
      </c>
      <c r="D7" s="8">
        <v>35000</v>
      </c>
      <c r="E7" s="9"/>
      <c r="F7" s="10">
        <f t="shared" si="1"/>
        <v>0</v>
      </c>
      <c r="G7" s="10">
        <f t="shared" si="2"/>
        <v>0</v>
      </c>
      <c r="H7" s="10">
        <f t="shared" si="3"/>
        <v>0</v>
      </c>
      <c r="I7" s="10">
        <f t="shared" si="4"/>
        <v>0</v>
      </c>
      <c r="J7" s="10">
        <f t="shared" si="5"/>
        <v>0</v>
      </c>
      <c r="K7" s="10">
        <f t="shared" si="6"/>
        <v>0</v>
      </c>
      <c r="L7" s="10">
        <f t="shared" si="7"/>
        <v>0</v>
      </c>
      <c r="M7" s="24">
        <f t="shared" si="0"/>
        <v>0</v>
      </c>
      <c r="N7" s="124">
        <f>SUM(M7:M10)</f>
        <v>0</v>
      </c>
    </row>
    <row r="8" spans="1:14">
      <c r="A8" s="107"/>
      <c r="B8" s="107"/>
      <c r="C8" s="7" t="s">
        <v>71</v>
      </c>
      <c r="D8" s="8">
        <v>25000</v>
      </c>
      <c r="E8" s="9"/>
      <c r="F8" s="10">
        <f t="shared" si="1"/>
        <v>0</v>
      </c>
      <c r="G8" s="10">
        <f t="shared" si="2"/>
        <v>0</v>
      </c>
      <c r="H8" s="10">
        <f t="shared" si="3"/>
        <v>0</v>
      </c>
      <c r="I8" s="10">
        <f t="shared" si="4"/>
        <v>0</v>
      </c>
      <c r="J8" s="10">
        <f t="shared" si="5"/>
        <v>0</v>
      </c>
      <c r="K8" s="10">
        <f t="shared" si="6"/>
        <v>0</v>
      </c>
      <c r="L8" s="10">
        <f t="shared" si="7"/>
        <v>0</v>
      </c>
      <c r="M8" s="24">
        <f t="shared" si="0"/>
        <v>0</v>
      </c>
      <c r="N8" s="125"/>
    </row>
    <row r="9" spans="1:14">
      <c r="A9" s="107"/>
      <c r="B9" s="107"/>
      <c r="C9" s="7" t="s">
        <v>72</v>
      </c>
      <c r="D9" s="8">
        <v>25000</v>
      </c>
      <c r="E9" s="9"/>
      <c r="F9" s="10">
        <f t="shared" si="1"/>
        <v>0</v>
      </c>
      <c r="G9" s="10">
        <f t="shared" si="2"/>
        <v>0</v>
      </c>
      <c r="H9" s="10">
        <f t="shared" si="3"/>
        <v>0</v>
      </c>
      <c r="I9" s="10">
        <f t="shared" si="4"/>
        <v>0</v>
      </c>
      <c r="J9" s="10">
        <f t="shared" si="5"/>
        <v>0</v>
      </c>
      <c r="K9" s="10">
        <f t="shared" si="6"/>
        <v>0</v>
      </c>
      <c r="L9" s="10">
        <f t="shared" si="7"/>
        <v>0</v>
      </c>
      <c r="M9" s="24">
        <f t="shared" si="0"/>
        <v>0</v>
      </c>
      <c r="N9" s="125"/>
    </row>
    <row r="10" spans="1:14">
      <c r="A10" s="107"/>
      <c r="B10" s="107"/>
      <c r="C10" s="7" t="s">
        <v>74</v>
      </c>
      <c r="D10" s="8">
        <v>25000</v>
      </c>
      <c r="E10" s="9"/>
      <c r="F10" s="10">
        <f t="shared" si="1"/>
        <v>0</v>
      </c>
      <c r="G10" s="10">
        <f t="shared" si="2"/>
        <v>0</v>
      </c>
      <c r="H10" s="10">
        <f t="shared" si="3"/>
        <v>0</v>
      </c>
      <c r="I10" s="10">
        <f t="shared" si="4"/>
        <v>0</v>
      </c>
      <c r="J10" s="10">
        <f t="shared" si="5"/>
        <v>0</v>
      </c>
      <c r="K10" s="10">
        <f t="shared" si="6"/>
        <v>0</v>
      </c>
      <c r="L10" s="10">
        <f t="shared" si="7"/>
        <v>0</v>
      </c>
      <c r="M10" s="24">
        <f t="shared" si="0"/>
        <v>0</v>
      </c>
      <c r="N10" s="126"/>
    </row>
    <row r="11" spans="1:14">
      <c r="A11" s="108">
        <v>4</v>
      </c>
      <c r="B11" s="113" t="s">
        <v>75</v>
      </c>
      <c r="C11" s="11" t="s">
        <v>70</v>
      </c>
      <c r="D11" s="12">
        <v>35000</v>
      </c>
      <c r="E11" s="13"/>
      <c r="F11" s="14">
        <f t="shared" si="1"/>
        <v>0</v>
      </c>
      <c r="G11" s="14">
        <f t="shared" si="2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25">
        <f t="shared" si="0"/>
        <v>0</v>
      </c>
      <c r="N11" s="127">
        <f>SUM(M11:M14)</f>
        <v>0</v>
      </c>
    </row>
    <row r="12" spans="1:14">
      <c r="A12" s="108"/>
      <c r="B12" s="108"/>
      <c r="C12" s="11" t="s">
        <v>71</v>
      </c>
      <c r="D12" s="12">
        <v>25000</v>
      </c>
      <c r="E12" s="13"/>
      <c r="F12" s="14">
        <f t="shared" si="1"/>
        <v>0</v>
      </c>
      <c r="G12" s="14">
        <f t="shared" si="2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25">
        <f t="shared" si="0"/>
        <v>0</v>
      </c>
      <c r="N12" s="128"/>
    </row>
    <row r="13" spans="1:14">
      <c r="A13" s="108"/>
      <c r="B13" s="108"/>
      <c r="C13" s="11" t="s">
        <v>72</v>
      </c>
      <c r="D13" s="12">
        <v>25000</v>
      </c>
      <c r="E13" s="13"/>
      <c r="F13" s="14">
        <f t="shared" si="1"/>
        <v>0</v>
      </c>
      <c r="G13" s="14">
        <f t="shared" si="2"/>
        <v>0</v>
      </c>
      <c r="H13" s="14">
        <f t="shared" si="3"/>
        <v>0</v>
      </c>
      <c r="I13" s="14">
        <f t="shared" si="4"/>
        <v>0</v>
      </c>
      <c r="J13" s="14">
        <f t="shared" si="5"/>
        <v>0</v>
      </c>
      <c r="K13" s="14">
        <f t="shared" si="6"/>
        <v>0</v>
      </c>
      <c r="L13" s="14">
        <f t="shared" si="7"/>
        <v>0</v>
      </c>
      <c r="M13" s="25">
        <f t="shared" si="0"/>
        <v>0</v>
      </c>
      <c r="N13" s="128"/>
    </row>
    <row r="14" spans="1:14">
      <c r="A14" s="108"/>
      <c r="B14" s="108"/>
      <c r="C14" s="11" t="s">
        <v>74</v>
      </c>
      <c r="D14" s="12">
        <v>25000</v>
      </c>
      <c r="E14" s="13"/>
      <c r="F14" s="14">
        <f t="shared" si="1"/>
        <v>0</v>
      </c>
      <c r="G14" s="14">
        <f t="shared" si="2"/>
        <v>0</v>
      </c>
      <c r="H14" s="14">
        <f t="shared" si="3"/>
        <v>0</v>
      </c>
      <c r="I14" s="14">
        <f t="shared" si="4"/>
        <v>0</v>
      </c>
      <c r="J14" s="14">
        <f t="shared" si="5"/>
        <v>0</v>
      </c>
      <c r="K14" s="14">
        <f t="shared" si="6"/>
        <v>0</v>
      </c>
      <c r="L14" s="14">
        <f t="shared" si="7"/>
        <v>0</v>
      </c>
      <c r="M14" s="25">
        <f t="shared" si="0"/>
        <v>0</v>
      </c>
      <c r="N14" s="129"/>
    </row>
    <row r="15" spans="1:14">
      <c r="A15" s="109">
        <v>5</v>
      </c>
      <c r="B15" s="114" t="s">
        <v>76</v>
      </c>
      <c r="C15" s="15" t="s">
        <v>70</v>
      </c>
      <c r="D15" s="16">
        <v>35000</v>
      </c>
      <c r="E15" s="17">
        <v>1</v>
      </c>
      <c r="F15" s="18">
        <f t="shared" si="1"/>
        <v>35000</v>
      </c>
      <c r="G15" s="18">
        <f t="shared" si="2"/>
        <v>7000</v>
      </c>
      <c r="H15" s="18">
        <f t="shared" si="3"/>
        <v>2100</v>
      </c>
      <c r="I15" s="18">
        <f t="shared" si="4"/>
        <v>700</v>
      </c>
      <c r="J15" s="18">
        <f t="shared" si="5"/>
        <v>350</v>
      </c>
      <c r="K15" s="18">
        <f t="shared" si="6"/>
        <v>350</v>
      </c>
      <c r="L15" s="18">
        <f t="shared" si="7"/>
        <v>4200</v>
      </c>
      <c r="M15" s="20">
        <f t="shared" si="0"/>
        <v>49700</v>
      </c>
      <c r="N15" s="130">
        <f>M15+M16+M17+M18+M19+M20+M21+M24+M25+M26+M27+M28+M29+M30+M31+M32</f>
        <v>148200</v>
      </c>
    </row>
    <row r="16" spans="1:14">
      <c r="A16" s="110"/>
      <c r="B16" s="110"/>
      <c r="C16" s="15" t="s">
        <v>72</v>
      </c>
      <c r="D16" s="16">
        <v>25000</v>
      </c>
      <c r="E16" s="17">
        <v>1</v>
      </c>
      <c r="F16" s="18">
        <f t="shared" si="1"/>
        <v>25000</v>
      </c>
      <c r="G16" s="18">
        <f t="shared" si="2"/>
        <v>5000</v>
      </c>
      <c r="H16" s="18">
        <f t="shared" si="3"/>
        <v>1500</v>
      </c>
      <c r="I16" s="18">
        <f t="shared" si="4"/>
        <v>500</v>
      </c>
      <c r="J16" s="18">
        <f t="shared" si="5"/>
        <v>250</v>
      </c>
      <c r="K16" s="18">
        <f t="shared" si="6"/>
        <v>250</v>
      </c>
      <c r="L16" s="18">
        <f t="shared" si="7"/>
        <v>3000</v>
      </c>
      <c r="M16" s="20">
        <f t="shared" si="0"/>
        <v>35500</v>
      </c>
      <c r="N16" s="131"/>
    </row>
    <row r="17" spans="1:14">
      <c r="A17" s="110"/>
      <c r="B17" s="110"/>
      <c r="C17" s="15" t="s">
        <v>74</v>
      </c>
      <c r="D17" s="16">
        <v>25000</v>
      </c>
      <c r="E17" s="17"/>
      <c r="F17" s="18">
        <f t="shared" si="1"/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>
        <f t="shared" si="5"/>
        <v>0</v>
      </c>
      <c r="K17" s="18">
        <f t="shared" si="6"/>
        <v>0</v>
      </c>
      <c r="L17" s="18">
        <f t="shared" si="7"/>
        <v>0</v>
      </c>
      <c r="M17" s="20">
        <f t="shared" si="0"/>
        <v>0</v>
      </c>
      <c r="N17" s="131"/>
    </row>
    <row r="18" spans="1:14">
      <c r="A18" s="110"/>
      <c r="B18" s="110"/>
      <c r="C18" s="15" t="s">
        <v>77</v>
      </c>
      <c r="D18" s="16">
        <v>25000</v>
      </c>
      <c r="E18" s="17"/>
      <c r="F18" s="18">
        <f t="shared" si="1"/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>
        <f t="shared" si="5"/>
        <v>0</v>
      </c>
      <c r="K18" s="18">
        <f t="shared" si="6"/>
        <v>0</v>
      </c>
      <c r="L18" s="18">
        <f t="shared" si="7"/>
        <v>0</v>
      </c>
      <c r="M18" s="20">
        <f t="shared" si="0"/>
        <v>0</v>
      </c>
      <c r="N18" s="131"/>
    </row>
    <row r="19" spans="1:14">
      <c r="A19" s="110"/>
      <c r="B19" s="110"/>
      <c r="C19" s="15" t="s">
        <v>78</v>
      </c>
      <c r="D19" s="16">
        <v>25000</v>
      </c>
      <c r="E19" s="17"/>
      <c r="F19" s="18">
        <f t="shared" si="1"/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>
        <f t="shared" si="5"/>
        <v>0</v>
      </c>
      <c r="K19" s="18">
        <f t="shared" si="6"/>
        <v>0</v>
      </c>
      <c r="L19" s="18">
        <f t="shared" si="7"/>
        <v>0</v>
      </c>
      <c r="M19" s="20">
        <f t="shared" si="0"/>
        <v>0</v>
      </c>
      <c r="N19" s="131"/>
    </row>
    <row r="20" spans="1:14">
      <c r="A20" s="110"/>
      <c r="B20" s="110"/>
      <c r="C20" s="15" t="s">
        <v>79</v>
      </c>
      <c r="D20" s="16">
        <v>25000</v>
      </c>
      <c r="E20" s="17"/>
      <c r="F20" s="18">
        <f t="shared" si="1"/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>
        <f t="shared" si="5"/>
        <v>0</v>
      </c>
      <c r="K20" s="18">
        <f t="shared" si="6"/>
        <v>0</v>
      </c>
      <c r="L20" s="18">
        <f t="shared" si="7"/>
        <v>0</v>
      </c>
      <c r="M20" s="20">
        <f t="shared" si="0"/>
        <v>0</v>
      </c>
      <c r="N20" s="131"/>
    </row>
    <row r="21" spans="1:14">
      <c r="A21" s="110"/>
      <c r="B21" s="110"/>
      <c r="C21" s="15" t="s">
        <v>80</v>
      </c>
      <c r="D21" s="16">
        <v>25000</v>
      </c>
      <c r="E21" s="17"/>
      <c r="F21" s="18">
        <f t="shared" si="1"/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>
        <f t="shared" si="5"/>
        <v>0</v>
      </c>
      <c r="K21" s="18">
        <f t="shared" si="6"/>
        <v>0</v>
      </c>
      <c r="L21" s="18">
        <f t="shared" si="7"/>
        <v>0</v>
      </c>
      <c r="M21" s="20">
        <f t="shared" si="0"/>
        <v>0</v>
      </c>
      <c r="N21" s="131"/>
    </row>
    <row r="22" spans="1:14" ht="28">
      <c r="A22" s="110"/>
      <c r="B22" s="115" t="s">
        <v>57</v>
      </c>
      <c r="C22" s="115" t="s">
        <v>58</v>
      </c>
      <c r="D22" s="118" t="s">
        <v>81</v>
      </c>
      <c r="E22" s="115" t="s">
        <v>60</v>
      </c>
      <c r="F22" s="15" t="s">
        <v>61</v>
      </c>
      <c r="G22" s="15" t="s">
        <v>62</v>
      </c>
      <c r="H22" s="15" t="s">
        <v>63</v>
      </c>
      <c r="I22" s="15" t="s">
        <v>64</v>
      </c>
      <c r="J22" s="15" t="s">
        <v>65</v>
      </c>
      <c r="K22" s="15" t="s">
        <v>66</v>
      </c>
      <c r="L22" s="15" t="s">
        <v>67</v>
      </c>
      <c r="M22" s="19" t="s">
        <v>82</v>
      </c>
      <c r="N22" s="131"/>
    </row>
    <row r="23" spans="1:14">
      <c r="A23" s="110"/>
      <c r="B23" s="115"/>
      <c r="C23" s="115"/>
      <c r="D23" s="118"/>
      <c r="E23" s="115"/>
      <c r="F23" s="20">
        <v>1</v>
      </c>
      <c r="G23" s="20">
        <v>0.2</v>
      </c>
      <c r="H23" s="20">
        <v>0.06</v>
      </c>
      <c r="I23" s="20">
        <v>0.02</v>
      </c>
      <c r="J23" s="20">
        <v>0.01</v>
      </c>
      <c r="K23" s="20">
        <v>0.01</v>
      </c>
      <c r="L23" s="20">
        <v>0.12</v>
      </c>
      <c r="M23" s="20">
        <f t="shared" ref="M23:M32" si="8">F23*42%</f>
        <v>0.42</v>
      </c>
      <c r="N23" s="131"/>
    </row>
    <row r="24" spans="1:14">
      <c r="A24" s="110"/>
      <c r="B24" s="114" t="s">
        <v>83</v>
      </c>
      <c r="C24" s="15" t="s">
        <v>84</v>
      </c>
      <c r="D24" s="16">
        <v>30000</v>
      </c>
      <c r="E24" s="17">
        <v>5</v>
      </c>
      <c r="F24" s="18">
        <f>D24*E24*$F$3</f>
        <v>150000</v>
      </c>
      <c r="G24" s="21">
        <f>F24*$G$3</f>
        <v>30000</v>
      </c>
      <c r="H24" s="21">
        <f>F24*$H$3</f>
        <v>9000</v>
      </c>
      <c r="I24" s="21">
        <f>F24*$I$3</f>
        <v>3000</v>
      </c>
      <c r="J24" s="21">
        <f>F24*$J$3</f>
        <v>1500</v>
      </c>
      <c r="K24" s="21">
        <f>F24*$K$3</f>
        <v>1500</v>
      </c>
      <c r="L24" s="21">
        <f>F24*$L$3</f>
        <v>18000</v>
      </c>
      <c r="M24" s="20">
        <f t="shared" si="8"/>
        <v>63000</v>
      </c>
      <c r="N24" s="131"/>
    </row>
    <row r="25" spans="1:14">
      <c r="A25" s="110"/>
      <c r="B25" s="116"/>
      <c r="C25" s="15" t="s">
        <v>85</v>
      </c>
      <c r="D25" s="16">
        <v>10000</v>
      </c>
      <c r="E25" s="17"/>
      <c r="F25" s="18">
        <f t="shared" ref="F25:F32" si="9">D25*E25*$F$3</f>
        <v>0</v>
      </c>
      <c r="G25" s="21">
        <f t="shared" ref="G25:G32" si="10">F25*$G$3</f>
        <v>0</v>
      </c>
      <c r="H25" s="21">
        <f t="shared" ref="H25:H32" si="11">F25*$H$3</f>
        <v>0</v>
      </c>
      <c r="I25" s="21">
        <f t="shared" ref="I25:I32" si="12">F25*$I$3</f>
        <v>0</v>
      </c>
      <c r="J25" s="21">
        <f t="shared" ref="J25:J32" si="13">F25*$J$3</f>
        <v>0</v>
      </c>
      <c r="K25" s="21">
        <f t="shared" ref="K25:K32" si="14">F25*$K$3</f>
        <v>0</v>
      </c>
      <c r="L25" s="21">
        <f t="shared" ref="L25:L32" si="15">F25*$L$3</f>
        <v>0</v>
      </c>
      <c r="M25" s="20">
        <f t="shared" si="8"/>
        <v>0</v>
      </c>
      <c r="N25" s="131"/>
    </row>
    <row r="26" spans="1:14">
      <c r="A26" s="110"/>
      <c r="B26" s="116"/>
      <c r="C26" s="15" t="s">
        <v>86</v>
      </c>
      <c r="D26" s="16">
        <v>15000</v>
      </c>
      <c r="E26" s="17"/>
      <c r="F26" s="18">
        <f t="shared" si="9"/>
        <v>0</v>
      </c>
      <c r="G26" s="21">
        <f t="shared" si="10"/>
        <v>0</v>
      </c>
      <c r="H26" s="21">
        <f t="shared" si="11"/>
        <v>0</v>
      </c>
      <c r="I26" s="21">
        <f t="shared" si="12"/>
        <v>0</v>
      </c>
      <c r="J26" s="21">
        <f t="shared" si="13"/>
        <v>0</v>
      </c>
      <c r="K26" s="21">
        <f t="shared" si="14"/>
        <v>0</v>
      </c>
      <c r="L26" s="21">
        <f t="shared" si="15"/>
        <v>0</v>
      </c>
      <c r="M26" s="20">
        <f t="shared" si="8"/>
        <v>0</v>
      </c>
      <c r="N26" s="131"/>
    </row>
    <row r="27" spans="1:14">
      <c r="A27" s="110"/>
      <c r="B27" s="116"/>
      <c r="C27" s="15" t="s">
        <v>87</v>
      </c>
      <c r="D27" s="16">
        <v>6000</v>
      </c>
      <c r="E27" s="17"/>
      <c r="F27" s="18">
        <f t="shared" si="9"/>
        <v>0</v>
      </c>
      <c r="G27" s="21">
        <f t="shared" si="10"/>
        <v>0</v>
      </c>
      <c r="H27" s="21">
        <f t="shared" si="11"/>
        <v>0</v>
      </c>
      <c r="I27" s="21">
        <f t="shared" si="12"/>
        <v>0</v>
      </c>
      <c r="J27" s="21">
        <f t="shared" si="13"/>
        <v>0</v>
      </c>
      <c r="K27" s="21">
        <f t="shared" si="14"/>
        <v>0</v>
      </c>
      <c r="L27" s="21">
        <f t="shared" si="15"/>
        <v>0</v>
      </c>
      <c r="M27" s="20">
        <f t="shared" si="8"/>
        <v>0</v>
      </c>
      <c r="N27" s="131"/>
    </row>
    <row r="28" spans="1:14">
      <c r="A28" s="110"/>
      <c r="B28" s="116"/>
      <c r="C28" s="15" t="s">
        <v>88</v>
      </c>
      <c r="D28" s="16">
        <v>8000</v>
      </c>
      <c r="E28" s="17"/>
      <c r="F28" s="18">
        <f t="shared" si="9"/>
        <v>0</v>
      </c>
      <c r="G28" s="21">
        <f t="shared" si="10"/>
        <v>0</v>
      </c>
      <c r="H28" s="21">
        <f t="shared" si="11"/>
        <v>0</v>
      </c>
      <c r="I28" s="21">
        <f t="shared" si="12"/>
        <v>0</v>
      </c>
      <c r="J28" s="21">
        <f t="shared" si="13"/>
        <v>0</v>
      </c>
      <c r="K28" s="21">
        <f t="shared" si="14"/>
        <v>0</v>
      </c>
      <c r="L28" s="21">
        <f t="shared" si="15"/>
        <v>0</v>
      </c>
      <c r="M28" s="20">
        <f t="shared" si="8"/>
        <v>0</v>
      </c>
      <c r="N28" s="131"/>
    </row>
    <row r="29" spans="1:14">
      <c r="A29" s="110"/>
      <c r="B29" s="116"/>
      <c r="C29" s="15" t="s">
        <v>89</v>
      </c>
      <c r="D29" s="16">
        <v>5000</v>
      </c>
      <c r="E29" s="17"/>
      <c r="F29" s="18">
        <f t="shared" si="9"/>
        <v>0</v>
      </c>
      <c r="G29" s="21">
        <f t="shared" si="10"/>
        <v>0</v>
      </c>
      <c r="H29" s="21">
        <f t="shared" si="11"/>
        <v>0</v>
      </c>
      <c r="I29" s="21">
        <f t="shared" si="12"/>
        <v>0</v>
      </c>
      <c r="J29" s="21">
        <f t="shared" si="13"/>
        <v>0</v>
      </c>
      <c r="K29" s="21">
        <f t="shared" si="14"/>
        <v>0</v>
      </c>
      <c r="L29" s="21">
        <f t="shared" si="15"/>
        <v>0</v>
      </c>
      <c r="M29" s="20">
        <f t="shared" si="8"/>
        <v>0</v>
      </c>
      <c r="N29" s="131"/>
    </row>
    <row r="30" spans="1:14">
      <c r="A30" s="110"/>
      <c r="B30" s="116"/>
      <c r="C30" s="15" t="s">
        <v>90</v>
      </c>
      <c r="D30" s="16">
        <v>15000</v>
      </c>
      <c r="E30" s="17"/>
      <c r="F30" s="18">
        <f t="shared" si="9"/>
        <v>0</v>
      </c>
      <c r="G30" s="21">
        <f t="shared" si="10"/>
        <v>0</v>
      </c>
      <c r="H30" s="21">
        <f t="shared" si="11"/>
        <v>0</v>
      </c>
      <c r="I30" s="21">
        <f t="shared" si="12"/>
        <v>0</v>
      </c>
      <c r="J30" s="21">
        <f t="shared" si="13"/>
        <v>0</v>
      </c>
      <c r="K30" s="21">
        <f t="shared" si="14"/>
        <v>0</v>
      </c>
      <c r="L30" s="21">
        <f t="shared" si="15"/>
        <v>0</v>
      </c>
      <c r="M30" s="20">
        <f t="shared" si="8"/>
        <v>0</v>
      </c>
      <c r="N30" s="131"/>
    </row>
    <row r="31" spans="1:14">
      <c r="A31" s="110"/>
      <c r="B31" s="116"/>
      <c r="C31" s="15" t="s">
        <v>91</v>
      </c>
      <c r="D31" s="16">
        <v>10000</v>
      </c>
      <c r="E31" s="17"/>
      <c r="F31" s="18">
        <f t="shared" si="9"/>
        <v>0</v>
      </c>
      <c r="G31" s="21">
        <f t="shared" si="10"/>
        <v>0</v>
      </c>
      <c r="H31" s="21">
        <f t="shared" si="11"/>
        <v>0</v>
      </c>
      <c r="I31" s="21">
        <f t="shared" si="12"/>
        <v>0</v>
      </c>
      <c r="J31" s="21">
        <f t="shared" si="13"/>
        <v>0</v>
      </c>
      <c r="K31" s="21">
        <f t="shared" si="14"/>
        <v>0</v>
      </c>
      <c r="L31" s="21">
        <f t="shared" si="15"/>
        <v>0</v>
      </c>
      <c r="M31" s="20">
        <f t="shared" si="8"/>
        <v>0</v>
      </c>
      <c r="N31" s="131"/>
    </row>
    <row r="32" spans="1:14">
      <c r="A32" s="111"/>
      <c r="B32" s="117"/>
      <c r="C32" s="15" t="s">
        <v>92</v>
      </c>
      <c r="D32" s="16">
        <v>20000</v>
      </c>
      <c r="E32" s="17"/>
      <c r="F32" s="18">
        <f t="shared" si="9"/>
        <v>0</v>
      </c>
      <c r="G32" s="21">
        <f t="shared" si="10"/>
        <v>0</v>
      </c>
      <c r="H32" s="21">
        <f t="shared" si="11"/>
        <v>0</v>
      </c>
      <c r="I32" s="21">
        <f t="shared" si="12"/>
        <v>0</v>
      </c>
      <c r="J32" s="21">
        <f t="shared" si="13"/>
        <v>0</v>
      </c>
      <c r="K32" s="21">
        <f t="shared" si="14"/>
        <v>0</v>
      </c>
      <c r="L32" s="21">
        <f t="shared" si="15"/>
        <v>0</v>
      </c>
      <c r="M32" s="20">
        <f t="shared" si="8"/>
        <v>0</v>
      </c>
      <c r="N32" s="132"/>
    </row>
    <row r="33" spans="1:14" ht="30" customHeight="1">
      <c r="A33" s="102" t="s">
        <v>93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26"/>
      <c r="M33" s="26"/>
    </row>
    <row r="34" spans="1:14" ht="114" customHeight="1">
      <c r="A34" s="103" t="s">
        <v>94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</row>
    <row r="37" spans="1:14">
      <c r="A37" s="22" t="s">
        <v>95</v>
      </c>
      <c r="B37" s="22"/>
      <c r="C37" s="22"/>
      <c r="D37" s="22"/>
      <c r="E37" s="22"/>
    </row>
  </sheetData>
  <mergeCells count="26">
    <mergeCell ref="N2:N3"/>
    <mergeCell ref="N4:N6"/>
    <mergeCell ref="N7:N10"/>
    <mergeCell ref="N11:N14"/>
    <mergeCell ref="N15:N32"/>
    <mergeCell ref="C22:C23"/>
    <mergeCell ref="D2:D3"/>
    <mergeCell ref="D22:D23"/>
    <mergeCell ref="E2:E3"/>
    <mergeCell ref="E22:E23"/>
    <mergeCell ref="A1:N1"/>
    <mergeCell ref="A33:K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</mergeCells>
  <phoneticPr fontId="17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附表1 增值税纳税申报简表</vt:lpstr>
      <vt:lpstr>附表2企业所得税纳税申报简表 </vt:lpstr>
      <vt:lpstr>附表3 增值税专用发票采集表</vt:lpstr>
      <vt:lpstr>附表4 五险一金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庞 景涛</cp:lastModifiedBy>
  <cp:lastPrinted>2019-11-07T10:44:00Z</cp:lastPrinted>
  <dcterms:created xsi:type="dcterms:W3CDTF">2006-09-22T08:00:00Z</dcterms:created>
  <dcterms:modified xsi:type="dcterms:W3CDTF">2022-11-16T06:25:31Z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