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alGR\OneDrive\Área de Trabalho\Testes\Eleicoes\"/>
    </mc:Choice>
  </mc:AlternateContent>
  <xr:revisionPtr revIDLastSave="0" documentId="13_ncr:1_{1208CECB-48CB-49F7-A4E9-348B05DD630C}" xr6:coauthVersionLast="47" xr6:coauthVersionMax="47" xr10:uidLastSave="{00000000-0000-0000-0000-000000000000}"/>
  <bookViews>
    <workbookView xWindow="-28920" yWindow="-120" windowWidth="29040" windowHeight="15720" tabRatio="399" activeTab="1" xr2:uid="{FE1117CE-687A-45EB-824B-8B62779E03D3}"/>
  </bookViews>
  <sheets>
    <sheet name="Analise" sheetId="2" r:id="rId1"/>
    <sheet name="Dash" sheetId="3" r:id="rId2"/>
    <sheet name="Base" sheetId="1" r:id="rId3"/>
  </sheets>
  <definedNames>
    <definedName name="SegmentaçãodeDados_Candidato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C14" i="1"/>
  <c r="B14" i="1"/>
  <c r="N2" i="2"/>
  <c r="L2" i="2"/>
</calcChain>
</file>

<file path=xl/sharedStrings.xml><?xml version="1.0" encoding="utf-8"?>
<sst xmlns="http://schemas.openxmlformats.org/spreadsheetml/2006/main" count="60" uniqueCount="25">
  <si>
    <t>Jair Bolsonaro</t>
  </si>
  <si>
    <t>Lula</t>
  </si>
  <si>
    <t>Simone Tebet</t>
  </si>
  <si>
    <t>Ciro Gomes</t>
  </si>
  <si>
    <t>Luiz Felipe d'Avila</t>
  </si>
  <si>
    <t>Soraya Thronicke</t>
  </si>
  <si>
    <t>Padre Kelmon</t>
  </si>
  <si>
    <t>Leonardo PÃ©ricles</t>
  </si>
  <si>
    <t>Sofia Manzano</t>
  </si>
  <si>
    <t>Vera</t>
  </si>
  <si>
    <t>Constituinte Eymael</t>
  </si>
  <si>
    <t>Brancos/nulos</t>
  </si>
  <si>
    <t>Candidatos</t>
  </si>
  <si>
    <t>Votos</t>
  </si>
  <si>
    <t>Percentual</t>
  </si>
  <si>
    <t>Total</t>
  </si>
  <si>
    <t>-</t>
  </si>
  <si>
    <t>Rótulos de Linha</t>
  </si>
  <si>
    <t>Total Geral</t>
  </si>
  <si>
    <t>Soma de Votos</t>
  </si>
  <si>
    <t>Soma de Percentual</t>
  </si>
  <si>
    <t>TOTAL</t>
  </si>
  <si>
    <t>BRANCOS E NULOS</t>
  </si>
  <si>
    <t>APURADOS</t>
  </si>
  <si>
    <t>Data/Hora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</si>
</sst>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Votos </a:t>
            </a:r>
            <a:r>
              <a:rPr lang="en-US" sz="1800" b="1" baseline="0">
                <a:solidFill>
                  <a:schemeClr val="bg1"/>
                </a:solidFill>
              </a:rPr>
              <a:t>Computados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Analise!$A$2:$A$15</c:f>
              <c:strCache>
                <c:ptCount val="13"/>
                <c:pt idx="0">
                  <c:v>Constituinte Eymael</c:v>
                </c:pt>
                <c:pt idx="1">
                  <c:v>Vera</c:v>
                </c:pt>
                <c:pt idx="2">
                  <c:v>Sofia Manzano</c:v>
                </c:pt>
                <c:pt idx="3">
                  <c:v>Leonardo PÃ©ricles</c:v>
                </c:pt>
                <c:pt idx="4">
                  <c:v>Padre Kelmon</c:v>
                </c:pt>
                <c:pt idx="5">
                  <c:v>Luiz Felipe d'Avila</c:v>
                </c:pt>
                <c:pt idx="6">
                  <c:v>Soraya Thronicke</c:v>
                </c:pt>
                <c:pt idx="7">
                  <c:v>Ciro Gomes</c:v>
                </c:pt>
                <c:pt idx="8">
                  <c:v>Simone Tebet</c:v>
                </c:pt>
                <c:pt idx="9">
                  <c:v>Brancos/nulos</c:v>
                </c:pt>
                <c:pt idx="10">
                  <c:v>Jair Bolsonaro</c:v>
                </c:pt>
                <c:pt idx="11">
                  <c:v>Lula</c:v>
                </c:pt>
                <c:pt idx="12">
                  <c:v>Total</c:v>
                </c:pt>
              </c:strCache>
            </c:strRef>
          </c:cat>
          <c:val>
            <c:numRef>
              <c:f>Analise!$B$2:$B$15</c:f>
              <c:numCache>
                <c:formatCode>General</c:formatCode>
                <c:ptCount val="13"/>
                <c:pt idx="0">
                  <c:v>14661</c:v>
                </c:pt>
                <c:pt idx="1">
                  <c:v>22432</c:v>
                </c:pt>
                <c:pt idx="2">
                  <c:v>39973</c:v>
                </c:pt>
                <c:pt idx="3">
                  <c:v>47152</c:v>
                </c:pt>
                <c:pt idx="4">
                  <c:v>68358</c:v>
                </c:pt>
                <c:pt idx="5">
                  <c:v>505431</c:v>
                </c:pt>
                <c:pt idx="6">
                  <c:v>511323</c:v>
                </c:pt>
                <c:pt idx="7">
                  <c:v>3100737</c:v>
                </c:pt>
                <c:pt idx="8">
                  <c:v>4382149</c:v>
                </c:pt>
                <c:pt idx="9">
                  <c:v>4608456</c:v>
                </c:pt>
                <c:pt idx="10">
                  <c:v>45017561</c:v>
                </c:pt>
                <c:pt idx="11">
                  <c:v>46939643</c:v>
                </c:pt>
                <c:pt idx="12">
                  <c:v>105257876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7-40E3-9269-ED8A5F70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417524736"/>
        <c:axId val="1417525568"/>
      </c:barChart>
      <c:catAx>
        <c:axId val="14175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525568"/>
        <c:crosses val="autoZero"/>
        <c:auto val="1"/>
        <c:lblAlgn val="ctr"/>
        <c:lblOffset val="100"/>
        <c:noMultiLvlLbl val="0"/>
      </c:catAx>
      <c:valAx>
        <c:axId val="141752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75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/>
          </a:solidFill>
          <a:ln>
            <a:noFill/>
          </a:ln>
          <a:effectLst/>
        </c:spPr>
      </c:pivotFmt>
      <c:pivotFmt>
        <c:idx val="16"/>
        <c:spPr>
          <a:solidFill>
            <a:srgbClr val="FFFF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7"/>
      </c:pivotFmt>
      <c:pivotFmt>
        <c:idx val="18"/>
        <c:spPr>
          <a:solidFill>
            <a:srgbClr val="0070C0"/>
          </a:solidFill>
          <a:ln>
            <a:noFill/>
          </a:ln>
          <a:effectLst/>
        </c:spPr>
      </c:pivotFmt>
      <c:pivotFmt>
        <c:idx val="19"/>
        <c:spPr>
          <a:solidFill>
            <a:srgbClr val="7030A0"/>
          </a:solidFill>
          <a:ln>
            <a:noFill/>
          </a:ln>
          <a:effectLst/>
        </c:spPr>
      </c:pivotFmt>
      <c:pivotFmt>
        <c:idx val="20"/>
        <c:spPr>
          <a:solidFill>
            <a:srgbClr val="FF00FF"/>
          </a:solidFill>
          <a:ln>
            <a:noFill/>
          </a:ln>
          <a:effectLst/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rgbClr val="FFC000"/>
          </a:solidFill>
          <a:ln>
            <a:noFill/>
          </a:ln>
          <a:effectLst/>
        </c:spPr>
      </c:pivotFmt>
      <c:pivotFmt>
        <c:idx val="26"/>
      </c:pivotFmt>
    </c:pivotFmts>
    <c:plotArea>
      <c:layout>
        <c:manualLayout>
          <c:layoutTarget val="inner"/>
          <c:xMode val="edge"/>
          <c:yMode val="edge"/>
          <c:x val="0.26450018630666489"/>
          <c:y val="0.10345541071798055"/>
          <c:w val="0.46579941937834995"/>
          <c:h val="0.74134681023345084"/>
        </c:manualLayout>
      </c:layout>
      <c:doughnutChart>
        <c:varyColors val="1"/>
        <c:ser>
          <c:idx val="0"/>
          <c:order val="0"/>
          <c:tx>
            <c:strRef>
              <c:f>Analise!$F$3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F-4E98-8B9F-2EA75409511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F-4E98-8B9F-2EA75409511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F-4E98-8B9F-2EA75409511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EF-4E98-8B9F-2EA7540951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EF-4E98-8B9F-2EA7540951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EF-4E98-8B9F-2EA7540951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EF-4E98-8B9F-2EA7540951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EF-4E98-8B9F-2EA7540951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EEF-4E98-8B9F-2EA7540951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EEF-4E98-8B9F-2EA7540951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EEF-4E98-8B9F-2EA7540951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EEF-4E98-8B9F-2EA7540951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EF-4E98-8B9F-2EA754095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Analise!$E$4:$E$8</c:f>
              <c:strCache>
                <c:ptCount val="4"/>
                <c:pt idx="0">
                  <c:v>Ciro Gomes</c:v>
                </c:pt>
                <c:pt idx="1">
                  <c:v>Jair Bolsonaro</c:v>
                </c:pt>
                <c:pt idx="2">
                  <c:v>Lula</c:v>
                </c:pt>
                <c:pt idx="3">
                  <c:v>Simone Tebet</c:v>
                </c:pt>
              </c:strCache>
            </c:strRef>
          </c:cat>
          <c:val>
            <c:numRef>
              <c:f>Analise!$F$4:$F$8</c:f>
              <c:numCache>
                <c:formatCode>General</c:formatCode>
                <c:ptCount val="4"/>
                <c:pt idx="0">
                  <c:v>3.1E-2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EEF-4E98-8B9F-2EA75409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12</xdr:row>
      <xdr:rowOff>64770</xdr:rowOff>
    </xdr:from>
    <xdr:to>
      <xdr:col>10</xdr:col>
      <xdr:colOff>361950</xdr:colOff>
      <xdr:row>32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AE73539-F75B-BEDF-454B-0D0B2564CB77}"/>
            </a:ext>
          </a:extLst>
        </xdr:cNvPr>
        <xdr:cNvSpPr/>
      </xdr:nvSpPr>
      <xdr:spPr>
        <a:xfrm>
          <a:off x="167640" y="2131695"/>
          <a:ext cx="5756910" cy="3602355"/>
        </a:xfrm>
        <a:prstGeom prst="roundRect">
          <a:avLst>
            <a:gd name="adj" fmla="val 2746"/>
          </a:avLst>
        </a:prstGeom>
        <a:solidFill>
          <a:schemeClr val="tx1">
            <a:lumMod val="65000"/>
            <a:lumOff val="3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548640</xdr:colOff>
      <xdr:row>12</xdr:row>
      <xdr:rowOff>59055</xdr:rowOff>
    </xdr:from>
    <xdr:to>
      <xdr:col>20</xdr:col>
      <xdr:colOff>201930</xdr:colOff>
      <xdr:row>32</xdr:row>
      <xdr:rowOff>59055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C6C182F-EFCC-47EB-BFC8-80B5B9B96A80}"/>
            </a:ext>
          </a:extLst>
        </xdr:cNvPr>
        <xdr:cNvSpPr/>
      </xdr:nvSpPr>
      <xdr:spPr>
        <a:xfrm>
          <a:off x="6111240" y="2125980"/>
          <a:ext cx="5749290" cy="3619500"/>
        </a:xfrm>
        <a:prstGeom prst="roundRect">
          <a:avLst>
            <a:gd name="adj" fmla="val 2746"/>
          </a:avLst>
        </a:prstGeom>
        <a:solidFill>
          <a:schemeClr val="tx1">
            <a:lumMod val="65000"/>
            <a:lumOff val="3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392430</xdr:colOff>
      <xdr:row>12</xdr:row>
      <xdr:rowOff>55245</xdr:rowOff>
    </xdr:from>
    <xdr:to>
      <xdr:col>30</xdr:col>
      <xdr:colOff>45720</xdr:colOff>
      <xdr:row>32</xdr:row>
      <xdr:rowOff>55245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5C47D2A-4A0E-4C36-A56B-9F56EEF6A95D}"/>
            </a:ext>
          </a:extLst>
        </xdr:cNvPr>
        <xdr:cNvSpPr/>
      </xdr:nvSpPr>
      <xdr:spPr>
        <a:xfrm>
          <a:off x="12051030" y="2122170"/>
          <a:ext cx="5749290" cy="3619500"/>
        </a:xfrm>
        <a:prstGeom prst="roundRect">
          <a:avLst>
            <a:gd name="adj" fmla="val 2746"/>
          </a:avLst>
        </a:prstGeom>
        <a:solidFill>
          <a:schemeClr val="tx1">
            <a:lumMod val="65000"/>
            <a:lumOff val="3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192404</xdr:colOff>
      <xdr:row>12</xdr:row>
      <xdr:rowOff>142875</xdr:rowOff>
    </xdr:from>
    <xdr:to>
      <xdr:col>10</xdr:col>
      <xdr:colOff>268606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7101DD-FD70-4ABA-B058-0C613487E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384809</xdr:colOff>
      <xdr:row>13</xdr:row>
      <xdr:rowOff>76015</xdr:rowOff>
    </xdr:from>
    <xdr:to>
      <xdr:col>19</xdr:col>
      <xdr:colOff>380999</xdr:colOff>
      <xdr:row>31</xdr:row>
      <xdr:rowOff>125730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8F06444-ADE4-4E94-BF8C-D9E0023A5D01}"/>
            </a:ext>
          </a:extLst>
        </xdr:cNvPr>
        <xdr:cNvGrpSpPr/>
      </xdr:nvGrpSpPr>
      <xdr:grpSpPr>
        <a:xfrm>
          <a:off x="6557009" y="2323915"/>
          <a:ext cx="4872990" cy="3311075"/>
          <a:chOff x="5880734" y="1571440"/>
          <a:chExt cx="4880610" cy="3307265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4240C76-70C1-4BBD-B990-D9CE4EB4C78D}"/>
              </a:ext>
            </a:extLst>
          </xdr:cNvPr>
          <xdr:cNvGraphicFramePr>
            <a:graphicFrameLocks/>
          </xdr:cNvGraphicFramePr>
        </xdr:nvGraphicFramePr>
        <xdr:xfrm>
          <a:off x="5880734" y="1807845"/>
          <a:ext cx="4880610" cy="3070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259122F0-E936-BAB3-CD67-085980AE7102}"/>
              </a:ext>
            </a:extLst>
          </xdr:cNvPr>
          <xdr:cNvSpPr/>
        </xdr:nvSpPr>
        <xdr:spPr>
          <a:xfrm>
            <a:off x="6509197" y="1571440"/>
            <a:ext cx="3623684" cy="3741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Porcentagem de Votos - 4 Primeiros</a:t>
            </a:r>
          </a:p>
        </xdr:txBody>
      </xdr:sp>
    </xdr:grpSp>
    <xdr:clientData/>
  </xdr:twoCellAnchor>
  <xdr:twoCellAnchor editAs="oneCell">
    <xdr:from>
      <xdr:col>1</xdr:col>
      <xdr:colOff>1492</xdr:colOff>
      <xdr:row>1</xdr:row>
      <xdr:rowOff>11430</xdr:rowOff>
    </xdr:from>
    <xdr:to>
      <xdr:col>7</xdr:col>
      <xdr:colOff>257175</xdr:colOff>
      <xdr:row>11</xdr:row>
      <xdr:rowOff>83454</xdr:rowOff>
    </xdr:to>
    <xdr:pic>
      <xdr:nvPicPr>
        <xdr:cNvPr id="6" name="Imagem 5" descr="Eleições 2022: confira as principais informações para votar em outubro —  Tribunal Superior Eleitoral">
          <a:extLst>
            <a:ext uri="{FF2B5EF4-FFF2-40B4-BE49-F238E27FC236}">
              <a16:creationId xmlns:a16="http://schemas.microsoft.com/office/drawing/2014/main" id="{D4DA1982-73BE-A77A-25E8-C5148948F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92" y="87630"/>
          <a:ext cx="3913283" cy="1881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464820</xdr:colOff>
      <xdr:row>12</xdr:row>
      <xdr:rowOff>169360</xdr:rowOff>
    </xdr:from>
    <xdr:to>
      <xdr:col>23</xdr:col>
      <xdr:colOff>514780</xdr:colOff>
      <xdr:row>15</xdr:row>
      <xdr:rowOff>10532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FF24EC15-091B-443C-9245-CA748BBC16F9}"/>
            </a:ext>
          </a:extLst>
        </xdr:cNvPr>
        <xdr:cNvSpPr/>
      </xdr:nvSpPr>
      <xdr:spPr>
        <a:xfrm>
          <a:off x="12123420" y="2236285"/>
          <a:ext cx="1878760" cy="38409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de Votos</a:t>
          </a:r>
        </a:p>
      </xdr:txBody>
    </xdr:sp>
    <xdr:clientData/>
  </xdr:twoCellAnchor>
  <xdr:twoCellAnchor>
    <xdr:from>
      <xdr:col>20</xdr:col>
      <xdr:colOff>464820</xdr:colOff>
      <xdr:row>19</xdr:row>
      <xdr:rowOff>98875</xdr:rowOff>
    </xdr:from>
    <xdr:to>
      <xdr:col>23</xdr:col>
      <xdr:colOff>505255</xdr:colOff>
      <xdr:row>21</xdr:row>
      <xdr:rowOff>126737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8FA4086B-07E5-42EF-9494-8CE8F7974C09}"/>
            </a:ext>
          </a:extLst>
        </xdr:cNvPr>
        <xdr:cNvSpPr/>
      </xdr:nvSpPr>
      <xdr:spPr>
        <a:xfrm>
          <a:off x="12123420" y="3432625"/>
          <a:ext cx="1869235" cy="38981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Brancos e Nulos</a:t>
          </a:r>
        </a:p>
      </xdr:txBody>
    </xdr:sp>
    <xdr:clientData/>
  </xdr:twoCellAnchor>
  <xdr:twoCellAnchor>
    <xdr:from>
      <xdr:col>25</xdr:col>
      <xdr:colOff>306705</xdr:colOff>
      <xdr:row>12</xdr:row>
      <xdr:rowOff>169360</xdr:rowOff>
    </xdr:from>
    <xdr:to>
      <xdr:col>29</xdr:col>
      <xdr:colOff>243840</xdr:colOff>
      <xdr:row>14</xdr:row>
      <xdr:rowOff>174362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BA9468E-8F1F-4266-B259-CE6C401F0F3C}"/>
            </a:ext>
          </a:extLst>
        </xdr:cNvPr>
        <xdr:cNvSpPr/>
      </xdr:nvSpPr>
      <xdr:spPr>
        <a:xfrm>
          <a:off x="15013305" y="2236285"/>
          <a:ext cx="2375535" cy="36695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Porcentagem Apurados</a:t>
          </a:r>
        </a:p>
      </xdr:txBody>
    </xdr:sp>
    <xdr:clientData/>
  </xdr:twoCellAnchor>
  <xdr:twoCellAnchor>
    <xdr:from>
      <xdr:col>20</xdr:col>
      <xdr:colOff>584834</xdr:colOff>
      <xdr:row>14</xdr:row>
      <xdr:rowOff>74110</xdr:rowOff>
    </xdr:from>
    <xdr:to>
      <xdr:col>24</xdr:col>
      <xdr:colOff>380999</xdr:colOff>
      <xdr:row>17</xdr:row>
      <xdr:rowOff>110490</xdr:rowOff>
    </xdr:to>
    <xdr:sp macro="" textlink="Analise!L2">
      <xdr:nvSpPr>
        <xdr:cNvPr id="14" name="Retângulo 13">
          <a:extLst>
            <a:ext uri="{FF2B5EF4-FFF2-40B4-BE49-F238E27FC236}">
              <a16:creationId xmlns:a16="http://schemas.microsoft.com/office/drawing/2014/main" id="{772AF811-B44C-42B2-B1FA-24FE29C13355}"/>
            </a:ext>
          </a:extLst>
        </xdr:cNvPr>
        <xdr:cNvSpPr/>
      </xdr:nvSpPr>
      <xdr:spPr>
        <a:xfrm>
          <a:off x="12243434" y="2502985"/>
          <a:ext cx="2234565" cy="5793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fld id="{82E033F6-93B1-4959-A6D9-AD850ED18142}" type="TxLink">
            <a:rPr lang="en-US" sz="36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l"/>
            <a:t>210515752</a:t>
          </a:fld>
          <a:endParaRPr lang="pt-BR" sz="5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361950</xdr:colOff>
      <xdr:row>14</xdr:row>
      <xdr:rowOff>74110</xdr:rowOff>
    </xdr:from>
    <xdr:to>
      <xdr:col>28</xdr:col>
      <xdr:colOff>182880</xdr:colOff>
      <xdr:row>17</xdr:row>
      <xdr:rowOff>100965</xdr:rowOff>
    </xdr:to>
    <xdr:sp macro="" textlink="Analise!P2">
      <xdr:nvSpPr>
        <xdr:cNvPr id="15" name="Retângulo 14">
          <a:extLst>
            <a:ext uri="{FF2B5EF4-FFF2-40B4-BE49-F238E27FC236}">
              <a16:creationId xmlns:a16="http://schemas.microsoft.com/office/drawing/2014/main" id="{1B53F973-A37D-40E2-BC38-27A5F9A9EA70}"/>
            </a:ext>
          </a:extLst>
        </xdr:cNvPr>
        <xdr:cNvSpPr/>
      </xdr:nvSpPr>
      <xdr:spPr>
        <a:xfrm>
          <a:off x="15678150" y="2502985"/>
          <a:ext cx="1040130" cy="5697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l"/>
          <a:fld id="{79DB6BAC-29FF-4A58-AFB5-C6E8A82D7CF7}" type="TxLink">
            <a:rPr lang="en-US" sz="36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l"/>
            <a:t>86%</a:t>
          </a:fld>
          <a:endParaRPr lang="pt-BR" sz="3600" b="0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588644</xdr:colOff>
      <xdr:row>20</xdr:row>
      <xdr:rowOff>116020</xdr:rowOff>
    </xdr:from>
    <xdr:to>
      <xdr:col>23</xdr:col>
      <xdr:colOff>512444</xdr:colOff>
      <xdr:row>23</xdr:row>
      <xdr:rowOff>135255</xdr:rowOff>
    </xdr:to>
    <xdr:sp macro="" textlink="Analise!N2">
      <xdr:nvSpPr>
        <xdr:cNvPr id="16" name="Retângulo 15">
          <a:extLst>
            <a:ext uri="{FF2B5EF4-FFF2-40B4-BE49-F238E27FC236}">
              <a16:creationId xmlns:a16="http://schemas.microsoft.com/office/drawing/2014/main" id="{4C4C01E6-9730-4961-B582-DDD2525F7085}"/>
            </a:ext>
          </a:extLst>
        </xdr:cNvPr>
        <xdr:cNvSpPr/>
      </xdr:nvSpPr>
      <xdr:spPr>
        <a:xfrm>
          <a:off x="12247244" y="3630745"/>
          <a:ext cx="1752600" cy="56216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l"/>
          <a:fld id="{EFFECDF7-DFD8-4E4C-AFE5-14A86B524799}" type="TxLink">
            <a:rPr lang="en-US" sz="36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l"/>
            <a:t>4608456</a:t>
          </a:fld>
          <a:endParaRPr lang="pt-BR" sz="3600" b="0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7</xdr:col>
      <xdr:colOff>396240</xdr:colOff>
      <xdr:row>1</xdr:row>
      <xdr:rowOff>112396</xdr:rowOff>
    </xdr:from>
    <xdr:to>
      <xdr:col>12</xdr:col>
      <xdr:colOff>133350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andidatos">
              <a:extLst>
                <a:ext uri="{FF2B5EF4-FFF2-40B4-BE49-F238E27FC236}">
                  <a16:creationId xmlns:a16="http://schemas.microsoft.com/office/drawing/2014/main" id="{090FE055-F5AA-4328-8775-C46516A47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dida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" y="188596"/>
              <a:ext cx="2777490" cy="1687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25</xdr:col>
      <xdr:colOff>260984</xdr:colOff>
      <xdr:row>0</xdr:row>
      <xdr:rowOff>56965</xdr:rowOff>
    </xdr:from>
    <xdr:to>
      <xdr:col>30</xdr:col>
      <xdr:colOff>169545</xdr:colOff>
      <xdr:row>4</xdr:row>
      <xdr:rowOff>102870</xdr:rowOff>
    </xdr:to>
    <xdr:sp macro="" textlink="Analise!R2">
      <xdr:nvSpPr>
        <xdr:cNvPr id="19" name="Retângulo 18">
          <a:extLst>
            <a:ext uri="{FF2B5EF4-FFF2-40B4-BE49-F238E27FC236}">
              <a16:creationId xmlns:a16="http://schemas.microsoft.com/office/drawing/2014/main" id="{68150B50-92AE-4375-9FBE-5770F655FB11}"/>
            </a:ext>
          </a:extLst>
        </xdr:cNvPr>
        <xdr:cNvSpPr/>
      </xdr:nvSpPr>
      <xdr:spPr>
        <a:xfrm>
          <a:off x="14967584" y="56965"/>
          <a:ext cx="2956561" cy="66503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l"/>
          <a:fld id="{C4BA2BBA-F1C9-4EB4-8FE2-B762A6E17C2F}" type="TxLink">
            <a:rPr lang="en-US" sz="2800" b="0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l"/>
            <a:t>04/01/2023 11:55</a:t>
          </a:fld>
          <a:endParaRPr lang="pt-BR" sz="2800" b="0" cap="none" spc="0">
            <a:ln w="0"/>
            <a:solidFill>
              <a:schemeClr val="tx1">
                <a:lumMod val="75000"/>
                <a:lumOff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dalGR" refreshedDate="44836.858599537038" createdVersion="8" refreshedVersion="8" minRefreshableVersion="3" recordCount="13" xr:uid="{349F4FC0-8374-4D04-B4AA-E6E2F3AAAF83}">
  <cacheSource type="worksheet">
    <worksheetSource ref="A1:C14" sheet="Base"/>
  </cacheSource>
  <cacheFields count="3">
    <cacheField name="Candidatos" numFmtId="0">
      <sharedItems count="13">
        <s v="Lula"/>
        <s v="Jair Bolsonaro"/>
        <s v="Simone Tebet"/>
        <s v="Ciro Gomes"/>
        <s v="Soraya Thronicke"/>
        <s v="Luiz Felipe d'Avila"/>
        <s v="Padre Kelmon"/>
        <s v="Leonardo PÃ©ricles"/>
        <s v="Sofia Manzano"/>
        <s v="Vera"/>
        <s v="Constituinte Eymael"/>
        <s v="Brancos/nulos"/>
        <s v="Total"/>
      </sharedItems>
    </cacheField>
    <cacheField name="Votos" numFmtId="3">
      <sharedItems containsSemiMixedTypes="0" containsString="0" containsNumber="1" containsInteger="1" minValue="14661" maxValue="105257876"/>
    </cacheField>
    <cacheField name="Percentual" numFmtId="0">
      <sharedItems containsMixedTypes="1" containsNumber="1" minValue="1E-3" maxValue="1.0029999999999997"/>
    </cacheField>
  </cacheFields>
  <extLst>
    <ext xmlns:x14="http://schemas.microsoft.com/office/spreadsheetml/2009/9/main" uri="{725AE2AE-9491-48be-B2B4-4EB974FC3084}">
      <x14:pivotCacheDefinition pivotCacheId="237663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46939643"/>
    <n v="0.46600000000000003"/>
  </r>
  <r>
    <x v="1"/>
    <n v="45017561"/>
    <n v="0.44700000000000001"/>
  </r>
  <r>
    <x v="2"/>
    <n v="4382149"/>
    <n v="4.3999999999999997E-2"/>
  </r>
  <r>
    <x v="3"/>
    <n v="3100737"/>
    <n v="3.1E-2"/>
  </r>
  <r>
    <x v="4"/>
    <n v="511323"/>
    <n v="5.0000000000000001E-3"/>
  </r>
  <r>
    <x v="5"/>
    <n v="505431"/>
    <n v="5.0000000000000001E-3"/>
  </r>
  <r>
    <x v="6"/>
    <n v="68358"/>
    <n v="1E-3"/>
  </r>
  <r>
    <x v="7"/>
    <n v="47152"/>
    <n v="1E-3"/>
  </r>
  <r>
    <x v="8"/>
    <n v="39973"/>
    <n v="1E-3"/>
  </r>
  <r>
    <x v="9"/>
    <n v="22432"/>
    <n v="1E-3"/>
  </r>
  <r>
    <x v="10"/>
    <n v="14661"/>
    <n v="1E-3"/>
  </r>
  <r>
    <x v="11"/>
    <n v="4608456"/>
    <s v="-"/>
  </r>
  <r>
    <x v="12"/>
    <n v="105257876"/>
    <n v="1.002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0637D-CCDA-4DB7-99C1-C4A5537B3BF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8" firstHeaderRow="1" firstDataRow="1" firstDataCol="1"/>
  <pivotFields count="3">
    <pivotField axis="axisRow" showAll="0">
      <items count="14">
        <item h="1" x="11"/>
        <item x="3"/>
        <item h="1" x="10"/>
        <item x="1"/>
        <item h="1" x="7"/>
        <item h="1" x="5"/>
        <item x="0"/>
        <item h="1" x="6"/>
        <item x="2"/>
        <item h="1" x="8"/>
        <item h="1" x="4"/>
        <item h="1" x="12"/>
        <item h="1" x="9"/>
        <item t="default"/>
      </items>
    </pivotField>
    <pivotField numFmtId="3" showAll="0"/>
    <pivotField dataField="1" showAll="0"/>
  </pivotFields>
  <rowFields count="1">
    <field x="0"/>
  </rowFields>
  <rowItems count="5">
    <i>
      <x v="1"/>
    </i>
    <i>
      <x v="3"/>
    </i>
    <i>
      <x v="6"/>
    </i>
    <i>
      <x v="8"/>
    </i>
    <i t="grand">
      <x/>
    </i>
  </rowItems>
  <colItems count="1">
    <i/>
  </colItems>
  <dataFields count="1">
    <dataField name="Soma de Percentual" fld="2" baseField="0" baseItem="0"/>
  </dataFields>
  <chartFormats count="13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29E33-AB56-4BAA-859F-66CEF48E8A1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B15" firstHeaderRow="1" firstDataRow="1" firstDataCol="1"/>
  <pivotFields count="3">
    <pivotField axis="axisRow" showAll="0" sortType="ascending">
      <items count="14">
        <item x="11"/>
        <item x="3"/>
        <item x="10"/>
        <item x="1"/>
        <item x="7"/>
        <item x="5"/>
        <item x="0"/>
        <item x="6"/>
        <item x="2"/>
        <item x="8"/>
        <item x="4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showAll="0"/>
  </pivotFields>
  <rowFields count="1">
    <field x="0"/>
  </rowFields>
  <rowItems count="14">
    <i>
      <x v="2"/>
    </i>
    <i>
      <x v="12"/>
    </i>
    <i>
      <x v="9"/>
    </i>
    <i>
      <x v="4"/>
    </i>
    <i>
      <x v="7"/>
    </i>
    <i>
      <x v="5"/>
    </i>
    <i>
      <x v="10"/>
    </i>
    <i>
      <x v="1"/>
    </i>
    <i>
      <x v="8"/>
    </i>
    <i>
      <x/>
    </i>
    <i>
      <x v="3"/>
    </i>
    <i>
      <x v="6"/>
    </i>
    <i>
      <x v="11"/>
    </i>
    <i t="grand">
      <x/>
    </i>
  </rowItems>
  <colItems count="1">
    <i/>
  </colItems>
  <dataFields count="1">
    <dataField name="Soma de Votos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6415B-7E12-4F8A-8BA7-0663FF985F9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:J15" firstHeaderRow="1" firstDataRow="1" firstDataCol="1"/>
  <pivotFields count="3">
    <pivotField axis="axisRow" showAll="0">
      <items count="14">
        <item x="11"/>
        <item x="3"/>
        <item x="10"/>
        <item x="1"/>
        <item x="7"/>
        <item x="5"/>
        <item x="0"/>
        <item x="6"/>
        <item x="2"/>
        <item x="8"/>
        <item x="4"/>
        <item x="12"/>
        <item x="9"/>
        <item t="default"/>
      </items>
    </pivotField>
    <pivotField dataField="1" numFmtId="3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ot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ndidatos" xr10:uid="{1992A8D7-07DA-4FA7-B2AF-83B0F8691BB3}" sourceName="Candidatos">
  <pivotTables>
    <pivotTable tabId="2" name="Tabela dinâmica1"/>
  </pivotTables>
  <data>
    <tabular pivotCacheId="23766315">
      <items count="13">
        <i x="11" s="1"/>
        <i x="3" s="1"/>
        <i x="10" s="1"/>
        <i x="1" s="1"/>
        <i x="7" s="1"/>
        <i x="5" s="1"/>
        <i x="0" s="1"/>
        <i x="6" s="1"/>
        <i x="2" s="1"/>
        <i x="8" s="1"/>
        <i x="4" s="1"/>
        <i x="12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ndidatos" xr10:uid="{DCB61C79-BBD3-4A5C-A90C-C775E9F84287}" cache="SegmentaçãodeDados_Candidatos" caption="Candidatos" style="SlicerStyleDark4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A650-80B0-4E97-A3F3-C49F49E7D66E}">
  <dimension ref="A1:R15"/>
  <sheetViews>
    <sheetView workbookViewId="0">
      <selection activeCell="R2" sqref="R2"/>
    </sheetView>
  </sheetViews>
  <sheetFormatPr defaultRowHeight="14.4" x14ac:dyDescent="0.3"/>
  <cols>
    <col min="1" max="1" width="18.5546875" bestFit="1" customWidth="1"/>
    <col min="2" max="2" width="13.88671875" bestFit="1" customWidth="1"/>
    <col min="5" max="5" width="17.44140625" bestFit="1" customWidth="1"/>
    <col min="6" max="6" width="18.33203125" bestFit="1" customWidth="1"/>
    <col min="9" max="9" width="18.5546875" bestFit="1" customWidth="1"/>
    <col min="10" max="10" width="13.88671875" bestFit="1" customWidth="1"/>
    <col min="12" max="12" width="10" bestFit="1" customWidth="1"/>
    <col min="14" max="14" width="17.21875" bestFit="1" customWidth="1"/>
    <col min="18" max="18" width="15.6640625" bestFit="1" customWidth="1"/>
  </cols>
  <sheetData>
    <row r="1" spans="1:18" x14ac:dyDescent="0.3">
      <c r="A1" s="5" t="s">
        <v>17</v>
      </c>
      <c r="B1" t="s">
        <v>19</v>
      </c>
      <c r="I1" s="5" t="s">
        <v>17</v>
      </c>
      <c r="J1" t="s">
        <v>19</v>
      </c>
      <c r="L1" t="s">
        <v>21</v>
      </c>
      <c r="N1" t="s">
        <v>22</v>
      </c>
      <c r="P1" t="s">
        <v>23</v>
      </c>
      <c r="R1" t="s">
        <v>24</v>
      </c>
    </row>
    <row r="2" spans="1:18" x14ac:dyDescent="0.3">
      <c r="A2" s="6" t="s">
        <v>10</v>
      </c>
      <c r="B2" s="10">
        <v>14661</v>
      </c>
      <c r="I2" s="6" t="s">
        <v>11</v>
      </c>
      <c r="J2">
        <v>4608456</v>
      </c>
      <c r="L2">
        <f>GETPIVOTDATA("Votos",$I$1)</f>
        <v>210515752</v>
      </c>
      <c r="N2">
        <f>GETPIVOTDATA("Votos",$I$1,"Candidatos","Brancos/nulos")</f>
        <v>4608456</v>
      </c>
      <c r="P2" s="3">
        <v>0.86</v>
      </c>
      <c r="R2" s="8">
        <f ca="1">NOW()</f>
        <v>44930.497015393521</v>
      </c>
    </row>
    <row r="3" spans="1:18" x14ac:dyDescent="0.3">
      <c r="A3" s="6" t="s">
        <v>9</v>
      </c>
      <c r="B3" s="10">
        <v>22432</v>
      </c>
      <c r="E3" s="5" t="s">
        <v>17</v>
      </c>
      <c r="F3" t="s">
        <v>20</v>
      </c>
      <c r="I3" s="6" t="s">
        <v>3</v>
      </c>
      <c r="J3">
        <v>3100737</v>
      </c>
    </row>
    <row r="4" spans="1:18" x14ac:dyDescent="0.3">
      <c r="A4" s="6" t="s">
        <v>8</v>
      </c>
      <c r="B4" s="10">
        <v>39973</v>
      </c>
      <c r="E4" s="6" t="s">
        <v>3</v>
      </c>
      <c r="F4">
        <v>3.1E-2</v>
      </c>
      <c r="I4" s="6" t="s">
        <v>10</v>
      </c>
      <c r="J4">
        <v>14661</v>
      </c>
    </row>
    <row r="5" spans="1:18" x14ac:dyDescent="0.3">
      <c r="A5" s="6" t="s">
        <v>7</v>
      </c>
      <c r="B5" s="10">
        <v>47152</v>
      </c>
      <c r="E5" s="6" t="s">
        <v>0</v>
      </c>
      <c r="F5">
        <v>0.44700000000000001</v>
      </c>
      <c r="I5" s="6" t="s">
        <v>0</v>
      </c>
      <c r="J5">
        <v>45017561</v>
      </c>
    </row>
    <row r="6" spans="1:18" x14ac:dyDescent="0.3">
      <c r="A6" s="6" t="s">
        <v>6</v>
      </c>
      <c r="B6" s="10">
        <v>68358</v>
      </c>
      <c r="E6" s="6" t="s">
        <v>1</v>
      </c>
      <c r="F6">
        <v>0.46600000000000003</v>
      </c>
      <c r="I6" s="6" t="s">
        <v>7</v>
      </c>
      <c r="J6">
        <v>47152</v>
      </c>
    </row>
    <row r="7" spans="1:18" x14ac:dyDescent="0.3">
      <c r="A7" s="6" t="s">
        <v>4</v>
      </c>
      <c r="B7" s="10">
        <v>505431</v>
      </c>
      <c r="E7" s="6" t="s">
        <v>2</v>
      </c>
      <c r="F7">
        <v>4.3999999999999997E-2</v>
      </c>
      <c r="I7" s="6" t="s">
        <v>4</v>
      </c>
      <c r="J7">
        <v>505431</v>
      </c>
    </row>
    <row r="8" spans="1:18" x14ac:dyDescent="0.3">
      <c r="A8" s="6" t="s">
        <v>5</v>
      </c>
      <c r="B8" s="10">
        <v>511323</v>
      </c>
      <c r="E8" s="6" t="s">
        <v>18</v>
      </c>
      <c r="F8">
        <v>0.98799999999999999</v>
      </c>
      <c r="I8" s="6" t="s">
        <v>1</v>
      </c>
      <c r="J8">
        <v>46939643</v>
      </c>
    </row>
    <row r="9" spans="1:18" x14ac:dyDescent="0.3">
      <c r="A9" s="6" t="s">
        <v>3</v>
      </c>
      <c r="B9" s="10">
        <v>3100737</v>
      </c>
      <c r="I9" s="6" t="s">
        <v>6</v>
      </c>
      <c r="J9">
        <v>68358</v>
      </c>
    </row>
    <row r="10" spans="1:18" x14ac:dyDescent="0.3">
      <c r="A10" s="6" t="s">
        <v>2</v>
      </c>
      <c r="B10" s="10">
        <v>4382149</v>
      </c>
      <c r="I10" s="6" t="s">
        <v>2</v>
      </c>
      <c r="J10">
        <v>4382149</v>
      </c>
    </row>
    <row r="11" spans="1:18" x14ac:dyDescent="0.3">
      <c r="A11" s="6" t="s">
        <v>11</v>
      </c>
      <c r="B11" s="10">
        <v>4608456</v>
      </c>
      <c r="I11" s="6" t="s">
        <v>8</v>
      </c>
      <c r="J11">
        <v>39973</v>
      </c>
    </row>
    <row r="12" spans="1:18" x14ac:dyDescent="0.3">
      <c r="A12" s="6" t="s">
        <v>0</v>
      </c>
      <c r="B12" s="10">
        <v>45017561</v>
      </c>
      <c r="I12" s="6" t="s">
        <v>5</v>
      </c>
      <c r="J12">
        <v>511323</v>
      </c>
    </row>
    <row r="13" spans="1:18" x14ac:dyDescent="0.3">
      <c r="A13" s="6" t="s">
        <v>1</v>
      </c>
      <c r="B13" s="10">
        <v>46939643</v>
      </c>
      <c r="I13" s="6" t="s">
        <v>15</v>
      </c>
      <c r="J13">
        <v>105257876</v>
      </c>
    </row>
    <row r="14" spans="1:18" x14ac:dyDescent="0.3">
      <c r="A14" s="6" t="s">
        <v>15</v>
      </c>
      <c r="B14" s="10">
        <v>105257876</v>
      </c>
      <c r="I14" s="6" t="s">
        <v>9</v>
      </c>
      <c r="J14">
        <v>22432</v>
      </c>
    </row>
    <row r="15" spans="1:18" x14ac:dyDescent="0.3">
      <c r="A15" s="6" t="s">
        <v>18</v>
      </c>
      <c r="B15" s="10">
        <v>210515752</v>
      </c>
      <c r="I15" s="6" t="s">
        <v>18</v>
      </c>
      <c r="J15">
        <v>210515752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940C-82F5-403E-863E-505C93895595}">
  <dimension ref="A1:AD47"/>
  <sheetViews>
    <sheetView showGridLines="0" showRowColHeaders="0" tabSelected="1" workbookViewId="0">
      <selection activeCell="S8" sqref="S8"/>
    </sheetView>
  </sheetViews>
  <sheetFormatPr defaultRowHeight="14.4" x14ac:dyDescent="0.3"/>
  <cols>
    <col min="1" max="1" width="1.109375" customWidth="1"/>
  </cols>
  <sheetData>
    <row r="1" spans="1:30" ht="6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82FA-63D2-44E5-A959-ACA28BC8C557}">
  <dimension ref="A1:C14"/>
  <sheetViews>
    <sheetView workbookViewId="0">
      <selection activeCell="A14" sqref="A14"/>
    </sheetView>
  </sheetViews>
  <sheetFormatPr defaultRowHeight="14.4" x14ac:dyDescent="0.3"/>
  <cols>
    <col min="1" max="1" width="18.5546875" bestFit="1" customWidth="1"/>
    <col min="2" max="2" width="11.109375" bestFit="1" customWidth="1"/>
    <col min="3" max="3" width="10.21875" bestFit="1" customWidth="1"/>
  </cols>
  <sheetData>
    <row r="1" spans="1:3" x14ac:dyDescent="0.3">
      <c r="A1" s="9" t="s">
        <v>12</v>
      </c>
      <c r="B1" s="9" t="s">
        <v>13</v>
      </c>
      <c r="C1" s="9" t="s">
        <v>14</v>
      </c>
    </row>
    <row r="2" spans="1:3" x14ac:dyDescent="0.3">
      <c r="A2" t="s">
        <v>1</v>
      </c>
      <c r="B2" s="1">
        <v>46939643</v>
      </c>
      <c r="C2" s="2">
        <v>0.46600000000000003</v>
      </c>
    </row>
    <row r="3" spans="1:3" x14ac:dyDescent="0.3">
      <c r="A3" t="s">
        <v>0</v>
      </c>
      <c r="B3" s="1">
        <v>45017561</v>
      </c>
      <c r="C3" s="2">
        <v>0.44700000000000001</v>
      </c>
    </row>
    <row r="4" spans="1:3" x14ac:dyDescent="0.3">
      <c r="A4" t="s">
        <v>2</v>
      </c>
      <c r="B4" s="1">
        <v>4382149</v>
      </c>
      <c r="C4" s="2">
        <v>4.3999999999999997E-2</v>
      </c>
    </row>
    <row r="5" spans="1:3" x14ac:dyDescent="0.3">
      <c r="A5" t="s">
        <v>3</v>
      </c>
      <c r="B5" s="1">
        <v>3100737</v>
      </c>
      <c r="C5" s="2">
        <v>3.1E-2</v>
      </c>
    </row>
    <row r="6" spans="1:3" x14ac:dyDescent="0.3">
      <c r="A6" t="s">
        <v>5</v>
      </c>
      <c r="B6" s="1">
        <v>511323</v>
      </c>
      <c r="C6" s="2">
        <v>5.0000000000000001E-3</v>
      </c>
    </row>
    <row r="7" spans="1:3" x14ac:dyDescent="0.3">
      <c r="A7" t="s">
        <v>4</v>
      </c>
      <c r="B7" s="1">
        <v>505431</v>
      </c>
      <c r="C7" s="2">
        <v>5.0000000000000001E-3</v>
      </c>
    </row>
    <row r="8" spans="1:3" x14ac:dyDescent="0.3">
      <c r="A8" t="s">
        <v>6</v>
      </c>
      <c r="B8" s="1">
        <v>68358</v>
      </c>
      <c r="C8" s="2">
        <v>1E-3</v>
      </c>
    </row>
    <row r="9" spans="1:3" x14ac:dyDescent="0.3">
      <c r="A9" t="s">
        <v>7</v>
      </c>
      <c r="B9" s="1">
        <v>47152</v>
      </c>
      <c r="C9" s="2">
        <v>1E-3</v>
      </c>
    </row>
    <row r="10" spans="1:3" x14ac:dyDescent="0.3">
      <c r="A10" t="s">
        <v>8</v>
      </c>
      <c r="B10" s="1">
        <v>39973</v>
      </c>
      <c r="C10" s="2">
        <v>1E-3</v>
      </c>
    </row>
    <row r="11" spans="1:3" x14ac:dyDescent="0.3">
      <c r="A11" t="s">
        <v>9</v>
      </c>
      <c r="B11" s="1">
        <v>22432</v>
      </c>
      <c r="C11" s="2">
        <v>1E-3</v>
      </c>
    </row>
    <row r="12" spans="1:3" x14ac:dyDescent="0.3">
      <c r="A12" t="s">
        <v>10</v>
      </c>
      <c r="B12" s="1">
        <v>14661</v>
      </c>
      <c r="C12" s="2">
        <v>1E-3</v>
      </c>
    </row>
    <row r="13" spans="1:3" x14ac:dyDescent="0.3">
      <c r="A13" t="s">
        <v>11</v>
      </c>
      <c r="B13" s="1">
        <v>4608456</v>
      </c>
      <c r="C13" s="4" t="s">
        <v>16</v>
      </c>
    </row>
    <row r="14" spans="1:3" x14ac:dyDescent="0.3">
      <c r="A14" s="4" t="s">
        <v>15</v>
      </c>
      <c r="B14" s="1">
        <f>SUM(B2:B13)</f>
        <v>105257876</v>
      </c>
      <c r="C14" s="3">
        <f>SUM(C2:C13)</f>
        <v>1.0029999999999997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</vt:lpstr>
      <vt:lpstr>Dash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ModalGR</dc:creator>
  <cp:lastModifiedBy>ModalGR</cp:lastModifiedBy>
  <dcterms:created xsi:type="dcterms:W3CDTF">2022-10-02T22:51:34Z</dcterms:created>
  <dcterms:modified xsi:type="dcterms:W3CDTF">2023-01-04T14:56:00Z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2022-10-02T23:37:44Z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7a018f6e-7b84-4170-8d9a-b4b9373e2b0c</vt:lpwstr>
  </property>
  <property fmtid="{D5CDD505-2E9C-101B-9397-08002B2CF9AE}" pid="7" name="MSIP_Label_defa4170-0d19-0005-0004-bc88714345d2_ActionId">
    <vt:lpwstr>8fa20331-e79c-49bd-b0bf-dd2f2142b783</vt:lpwstr>
  </property>
  <property fmtid="{D5CDD505-2E9C-101B-9397-08002B2CF9AE}" pid="8" name="MSIP_Label_defa4170-0d19-0005-0004-bc88714345d2_ContentBits">
    <vt:lpwstr>0</vt:lpwstr>
  </property>
</Properties>
</file>