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E:\lgr_manager\2024年\2024-YCT\湖南工业大学硕士文件\医学大数据与人工智能备课\医学大数据与人工智能（备课）\1-人工智能的主要流派与医学描述性数据分析（第一章）\excel\"/>
    </mc:Choice>
  </mc:AlternateContent>
  <xr:revisionPtr revIDLastSave="0" documentId="13_ncr:1_{6914FC18-5537-45D1-A56B-91F3C6222FC0}" xr6:coauthVersionLast="36" xr6:coauthVersionMax="36" xr10:uidLastSave="{00000000-0000-0000-0000-000000000000}"/>
  <bookViews>
    <workbookView xWindow="0" yWindow="0" windowWidth="23040" windowHeight="9270" activeTab="1" xr2:uid="{00000000-000D-0000-FFFF-FFFF00000000}"/>
  </bookViews>
  <sheets>
    <sheet name="100名女性血清蛋白浓度数据" sheetId="10" r:id="rId1"/>
    <sheet name="卡方检验(血清)" sheetId="1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7" i="13" l="1"/>
  <c r="G15" i="13" a="1"/>
  <c r="G16" i="13" s="1"/>
  <c r="D16" i="13" l="1"/>
  <c r="G23" i="13"/>
  <c r="G19" i="13"/>
  <c r="G15" i="13"/>
  <c r="G22" i="13"/>
  <c r="G18" i="13"/>
  <c r="G25" i="13"/>
  <c r="G21" i="13"/>
  <c r="G17" i="13"/>
  <c r="G24" i="13"/>
  <c r="G20" i="13"/>
  <c r="I19" i="13" l="1"/>
  <c r="J19" i="13" s="1"/>
  <c r="I20" i="13"/>
  <c r="J20" i="13" s="1"/>
  <c r="I21" i="13"/>
  <c r="J21" i="13" s="1"/>
  <c r="E2" i="13"/>
  <c r="I17" i="13" s="1"/>
  <c r="J17" i="13" s="1"/>
  <c r="D2" i="13"/>
  <c r="J15" i="13"/>
  <c r="I18" i="13" l="1"/>
  <c r="J18" i="13" s="1"/>
  <c r="K18" i="13" s="1"/>
  <c r="I16" i="13"/>
  <c r="I24" i="13"/>
  <c r="J24" i="13" s="1"/>
  <c r="I23" i="13"/>
  <c r="J23" i="13" s="1"/>
  <c r="K23" i="13" s="1"/>
  <c r="I22" i="13"/>
  <c r="J22" i="13" s="1"/>
  <c r="K22" i="13" s="1"/>
  <c r="K19" i="13"/>
  <c r="K21" i="13"/>
  <c r="K17" i="13"/>
  <c r="K24" i="13"/>
  <c r="K20" i="13"/>
  <c r="J16" i="13" l="1"/>
  <c r="K16" i="13" s="1"/>
  <c r="K26" i="13" s="1"/>
  <c r="K28" i="13" s="1"/>
</calcChain>
</file>

<file path=xl/sharedStrings.xml><?xml version="1.0" encoding="utf-8"?>
<sst xmlns="http://schemas.openxmlformats.org/spreadsheetml/2006/main" count="24" uniqueCount="24">
  <si>
    <t>接收</t>
  </si>
  <si>
    <t>累积 %</t>
  </si>
  <si>
    <t>间隔</t>
    <phoneticPr fontId="1" type="noConversion"/>
  </si>
  <si>
    <t>原始</t>
    <phoneticPr fontId="1" type="noConversion"/>
  </si>
  <si>
    <t>mean</t>
    <phoneticPr fontId="1" type="noConversion"/>
  </si>
  <si>
    <t>右尾检测</t>
    <phoneticPr fontId="1" type="noConversion"/>
  </si>
  <si>
    <t>理论概率</t>
    <phoneticPr fontId="1" type="noConversion"/>
  </si>
  <si>
    <t>std.s</t>
    <phoneticPr fontId="1" type="noConversion"/>
  </si>
  <si>
    <t>n</t>
    <phoneticPr fontId="1" type="noConversion"/>
  </si>
  <si>
    <t xml:space="preserve">Oi 是实际频数 </t>
    <phoneticPr fontId="1" type="noConversion"/>
  </si>
  <si>
    <t>npi是理论频数</t>
    <phoneticPr fontId="1" type="noConversion"/>
  </si>
  <si>
    <t>差值</t>
    <phoneticPr fontId="1" type="noConversion"/>
  </si>
  <si>
    <t>卡方值：</t>
    <phoneticPr fontId="1" type="noConversion"/>
  </si>
  <si>
    <t>p大于α，因此不能拒绝H0</t>
    <phoneticPr fontId="1" type="noConversion"/>
  </si>
  <si>
    <t>H0是正态分布，H1不是正态分布</t>
    <phoneticPr fontId="1" type="noConversion"/>
  </si>
  <si>
    <t>理论频数</t>
    <phoneticPr fontId="1" type="noConversion"/>
  </si>
  <si>
    <t>实际频数</t>
    <phoneticPr fontId="1" type="noConversion"/>
  </si>
  <si>
    <t>显著性α：</t>
    <phoneticPr fontId="1" type="noConversion"/>
  </si>
  <si>
    <t>概率p值：</t>
    <phoneticPr fontId="1" type="noConversion"/>
  </si>
  <si>
    <t>自由度(degree of freedom):</t>
    <phoneticPr fontId="1" type="noConversion"/>
  </si>
  <si>
    <t>k是两个未知参数（总体平均值和总体方差）=2</t>
    <phoneticPr fontId="1" type="noConversion"/>
  </si>
  <si>
    <t>正态分布的卡方检验 (qq.com)</t>
  </si>
  <si>
    <t>自由度为（l-1)-k</t>
    <phoneticPr fontId="1" type="noConversion"/>
  </si>
  <si>
    <t>l是组数=9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</si>
</sst>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/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0" fontId="0" fillId="0" borderId="0" xfId="0" applyNumberFormat="1" applyFill="1" applyBorder="1" applyAlignme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10" fontId="0" fillId="0" borderId="2" xfId="0" applyNumberFormat="1" applyFill="1" applyBorder="1" applyAlignment="1">
      <alignment vertical="center"/>
    </xf>
  </cellXfs>
  <cellStyles count="3">
    <cellStyle name="常规" xfId="0" builtinId="0"/>
    <cellStyle name="常规 2" xfId="2" xr:uid="{00000000-0005-0000-0000-00000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numRef>
              <c:f>'卡方检验(血清)'!$F$16:$F$24</c:f>
              <c:numCache>
                <c:formatCode>General</c:formatCode>
                <c:ptCount val="9"/>
                <c:pt idx="0">
                  <c:v>61.5</c:v>
                </c:pt>
                <c:pt idx="1">
                  <c:v>64.5</c:v>
                </c:pt>
                <c:pt idx="2">
                  <c:v>67.5</c:v>
                </c:pt>
                <c:pt idx="3">
                  <c:v>70.5</c:v>
                </c:pt>
                <c:pt idx="4">
                  <c:v>73.5</c:v>
                </c:pt>
                <c:pt idx="5">
                  <c:v>76.5</c:v>
                </c:pt>
                <c:pt idx="6">
                  <c:v>79.5</c:v>
                </c:pt>
                <c:pt idx="7">
                  <c:v>82.5</c:v>
                </c:pt>
                <c:pt idx="8">
                  <c:v>85.5</c:v>
                </c:pt>
              </c:numCache>
            </c:numRef>
          </c:cat>
          <c:val>
            <c:numRef>
              <c:f>'卡方检验(血清)'!$G$16:$G$24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7</c:v>
                </c:pt>
                <c:pt idx="3">
                  <c:v>16</c:v>
                </c:pt>
                <c:pt idx="4">
                  <c:v>29</c:v>
                </c:pt>
                <c:pt idx="5">
                  <c:v>30</c:v>
                </c:pt>
                <c:pt idx="6">
                  <c:v>10</c:v>
                </c:pt>
                <c:pt idx="7">
                  <c:v>6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BC-4977-B45C-60F878974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0296319"/>
        <c:axId val="1270264703"/>
      </c:barChart>
      <c:lineChart>
        <c:grouping val="standard"/>
        <c:varyColors val="0"/>
        <c:ser>
          <c:idx val="2"/>
          <c:order val="2"/>
          <c:tx>
            <c:v>概率密度函数</c:v>
          </c:tx>
          <c:val>
            <c:numRef>
              <c:f>'卡方检验(血清)'!$I$15:$I$24</c:f>
              <c:numCache>
                <c:formatCode>General</c:formatCode>
                <c:ptCount val="10"/>
                <c:pt idx="0">
                  <c:v>0</c:v>
                </c:pt>
                <c:pt idx="1">
                  <c:v>1.0135578714412267E-3</c:v>
                </c:pt>
                <c:pt idx="2">
                  <c:v>9.0271021633691328E-3</c:v>
                </c:pt>
                <c:pt idx="3">
                  <c:v>4.8936326804137398E-2</c:v>
                </c:pt>
                <c:pt idx="4">
                  <c:v>0.15229548306831325</c:v>
                </c:pt>
                <c:pt idx="5">
                  <c:v>0.27253161495353967</c:v>
                </c:pt>
                <c:pt idx="6">
                  <c:v>0.28067878694114284</c:v>
                </c:pt>
                <c:pt idx="7">
                  <c:v>0.16637396173852437</c:v>
                </c:pt>
                <c:pt idx="8">
                  <c:v>5.6714362245857464E-2</c:v>
                </c:pt>
                <c:pt idx="9">
                  <c:v>1.1100960926895831E-2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ED-42B7-8451-DE90566DB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0283007"/>
        <c:axId val="1270267199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累积 %</c:v>
                </c:tx>
                <c:cat>
                  <c:numRef>
                    <c:extLst>
                      <c:ext uri="{02D57815-91ED-43cb-92C2-25804820EDAC}">
                        <c15:formulaRef>
                          <c15:sqref>'卡方检验(血清)'!$F$16:$F$24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61.5</c:v>
                      </c:pt>
                      <c:pt idx="1">
                        <c:v>64.5</c:v>
                      </c:pt>
                      <c:pt idx="2">
                        <c:v>67.5</c:v>
                      </c:pt>
                      <c:pt idx="3">
                        <c:v>70.5</c:v>
                      </c:pt>
                      <c:pt idx="4">
                        <c:v>73.5</c:v>
                      </c:pt>
                      <c:pt idx="5">
                        <c:v>76.5</c:v>
                      </c:pt>
                      <c:pt idx="6">
                        <c:v>79.5</c:v>
                      </c:pt>
                      <c:pt idx="7">
                        <c:v>82.5</c:v>
                      </c:pt>
                      <c:pt idx="8">
                        <c:v>85.5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'卡方检验(血清)'!$H$16:$H$24</c15:sqref>
                        </c15:formulaRef>
                      </c:ext>
                    </c:extLst>
                    <c:numCache>
                      <c:formatCode>0.00%</c:formatCode>
                      <c:ptCount val="9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EBC-4977-B45C-60F878974A8B}"/>
                  </c:ext>
                </c:extLst>
              </c15:ser>
            </c15:filteredLineSeries>
          </c:ext>
        </c:extLst>
      </c:lineChart>
      <c:catAx>
        <c:axId val="12702963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0264703"/>
        <c:crosses val="autoZero"/>
        <c:auto val="1"/>
        <c:lblAlgn val="ctr"/>
        <c:lblOffset val="100"/>
        <c:noMultiLvlLbl val="0"/>
      </c:catAx>
      <c:valAx>
        <c:axId val="12702647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0296319"/>
        <c:crosses val="autoZero"/>
        <c:crossBetween val="between"/>
      </c:valAx>
      <c:valAx>
        <c:axId val="127026719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270283007"/>
        <c:crosses val="max"/>
        <c:crossBetween val="between"/>
      </c:valAx>
      <c:catAx>
        <c:axId val="12702830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70267199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emf"/><Relationship Id="rId7" Type="http://schemas.openxmlformats.org/officeDocument/2006/relationships/image" Target="../media/image6.png"/><Relationship Id="rId2" Type="http://schemas.openxmlformats.org/officeDocument/2006/relationships/image" Target="../media/image1.wmf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452967</xdr:colOff>
      <xdr:row>27</xdr:row>
      <xdr:rowOff>12700</xdr:rowOff>
    </xdr:from>
    <xdr:to>
      <xdr:col>8</xdr:col>
      <xdr:colOff>198967</xdr:colOff>
      <xdr:row>37</xdr:row>
      <xdr:rowOff>16933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3257</xdr:colOff>
      <xdr:row>0</xdr:row>
      <xdr:rowOff>152400</xdr:rowOff>
    </xdr:from>
    <xdr:to>
      <xdr:col>11</xdr:col>
      <xdr:colOff>52103</xdr:colOff>
      <xdr:row>3</xdr:row>
      <xdr:rowOff>127651</xdr:rowOff>
    </xdr:to>
    <xdr:pic>
      <xdr:nvPicPr>
        <xdr:cNvPr id="7" name="图片 6" descr="3129525221600246370501.wmf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5411" y="152400"/>
          <a:ext cx="2562794" cy="5125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322385</xdr:colOff>
      <xdr:row>4</xdr:row>
      <xdr:rowOff>128352</xdr:rowOff>
    </xdr:from>
    <xdr:to>
      <xdr:col>10</xdr:col>
      <xdr:colOff>26052</xdr:colOff>
      <xdr:row>6</xdr:row>
      <xdr:rowOff>91342</xdr:rowOff>
    </xdr:to>
    <xdr:pic>
      <xdr:nvPicPr>
        <xdr:cNvPr id="8" name="图片 7" descr="image3217648413977268819.emf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539" y="844762"/>
          <a:ext cx="1318846" cy="3211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423335</xdr:colOff>
      <xdr:row>11</xdr:row>
      <xdr:rowOff>78154</xdr:rowOff>
    </xdr:from>
    <xdr:to>
      <xdr:col>6</xdr:col>
      <xdr:colOff>631253</xdr:colOff>
      <xdr:row>12</xdr:row>
      <xdr:rowOff>146953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91950" y="2048282"/>
          <a:ext cx="207918" cy="247902"/>
        </a:xfrm>
        <a:prstGeom prst="rect">
          <a:avLst/>
        </a:prstGeom>
      </xdr:spPr>
    </xdr:pic>
    <xdr:clientData/>
  </xdr:twoCellAnchor>
  <xdr:twoCellAnchor editAs="oneCell">
    <xdr:from>
      <xdr:col>8</xdr:col>
      <xdr:colOff>501488</xdr:colOff>
      <xdr:row>11</xdr:row>
      <xdr:rowOff>159563</xdr:rowOff>
    </xdr:from>
    <xdr:to>
      <xdr:col>8</xdr:col>
      <xdr:colOff>660024</xdr:colOff>
      <xdr:row>13</xdr:row>
      <xdr:rowOff>35904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13642" y="2129691"/>
          <a:ext cx="158536" cy="237803"/>
        </a:xfrm>
        <a:prstGeom prst="rect">
          <a:avLst/>
        </a:prstGeom>
      </xdr:spPr>
    </xdr:pic>
    <xdr:clientData/>
  </xdr:twoCellAnchor>
  <xdr:twoCellAnchor editAs="oneCell">
    <xdr:from>
      <xdr:col>9</xdr:col>
      <xdr:colOff>205154</xdr:colOff>
      <xdr:row>11</xdr:row>
      <xdr:rowOff>126238</xdr:rowOff>
    </xdr:from>
    <xdr:to>
      <xdr:col>9</xdr:col>
      <xdr:colOff>485205</xdr:colOff>
      <xdr:row>13</xdr:row>
      <xdr:rowOff>25645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87718" y="2096366"/>
          <a:ext cx="280051" cy="260869"/>
        </a:xfrm>
        <a:prstGeom prst="rect">
          <a:avLst/>
        </a:prstGeom>
      </xdr:spPr>
    </xdr:pic>
    <xdr:clientData/>
  </xdr:twoCellAnchor>
  <xdr:twoCellAnchor editAs="oneCell">
    <xdr:from>
      <xdr:col>10</xdr:col>
      <xdr:colOff>195386</xdr:colOff>
      <xdr:row>11</xdr:row>
      <xdr:rowOff>13026</xdr:rowOff>
    </xdr:from>
    <xdr:to>
      <xdr:col>10</xdr:col>
      <xdr:colOff>757476</xdr:colOff>
      <xdr:row>13</xdr:row>
      <xdr:rowOff>38149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222719" y="1983154"/>
          <a:ext cx="562090" cy="386585"/>
        </a:xfrm>
        <a:prstGeom prst="rect">
          <a:avLst/>
        </a:prstGeom>
      </xdr:spPr>
    </xdr:pic>
    <xdr:clientData/>
  </xdr:twoCellAnchor>
  <xdr:twoCellAnchor editAs="oneCell">
    <xdr:from>
      <xdr:col>11</xdr:col>
      <xdr:colOff>45592</xdr:colOff>
      <xdr:row>24</xdr:row>
      <xdr:rowOff>78651</xdr:rowOff>
    </xdr:from>
    <xdr:to>
      <xdr:col>11</xdr:col>
      <xdr:colOff>608950</xdr:colOff>
      <xdr:row>26</xdr:row>
      <xdr:rowOff>38707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71694" y="4380369"/>
          <a:ext cx="563358" cy="318261"/>
        </a:xfrm>
        <a:prstGeom prst="rect">
          <a:avLst/>
        </a:prstGeom>
      </xdr:spPr>
    </xdr:pic>
    <xdr:clientData/>
  </xdr:twoCellAnchor>
  <xdr:twoCellAnchor editAs="oneCell">
    <xdr:from>
      <xdr:col>11</xdr:col>
      <xdr:colOff>345179</xdr:colOff>
      <xdr:row>12</xdr:row>
      <xdr:rowOff>61871</xdr:rowOff>
    </xdr:from>
    <xdr:to>
      <xdr:col>18</xdr:col>
      <xdr:colOff>214185</xdr:colOff>
      <xdr:row>23</xdr:row>
      <xdr:rowOff>127000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71281" y="2211102"/>
          <a:ext cx="4382391" cy="20385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p.weixin.qq.com/s?__biz=MjM5MTI5MDgxOA==&amp;mid=2650096240&amp;idx=1&amp;sn=6da6063e97824b86055ecb3cc1aed0d3&amp;scene=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opLeftCell="A66" workbookViewId="0">
      <selection activeCell="E96" sqref="E96"/>
    </sheetView>
  </sheetViews>
  <sheetFormatPr defaultRowHeight="14.25" x14ac:dyDescent="0.2"/>
  <sheetData>
    <row r="1" spans="1:1" x14ac:dyDescent="0.2">
      <c r="A1">
        <v>64.3</v>
      </c>
    </row>
    <row r="2" spans="1:1" x14ac:dyDescent="0.2">
      <c r="A2">
        <v>65</v>
      </c>
    </row>
    <row r="3" spans="1:1" x14ac:dyDescent="0.2">
      <c r="A3">
        <v>65</v>
      </c>
    </row>
    <row r="4" spans="1:1" x14ac:dyDescent="0.2">
      <c r="A4">
        <v>67.2</v>
      </c>
    </row>
    <row r="5" spans="1:1" x14ac:dyDescent="0.2">
      <c r="A5">
        <v>67.3</v>
      </c>
    </row>
    <row r="6" spans="1:1" x14ac:dyDescent="0.2">
      <c r="A6">
        <v>67.3</v>
      </c>
    </row>
    <row r="7" spans="1:1" x14ac:dyDescent="0.2">
      <c r="A7">
        <v>67.3</v>
      </c>
    </row>
    <row r="8" spans="1:1" x14ac:dyDescent="0.2">
      <c r="A8">
        <v>67.3</v>
      </c>
    </row>
    <row r="9" spans="1:1" x14ac:dyDescent="0.2">
      <c r="A9">
        <v>68</v>
      </c>
    </row>
    <row r="10" spans="1:1" x14ac:dyDescent="0.2">
      <c r="A10">
        <v>68</v>
      </c>
    </row>
    <row r="11" spans="1:1" x14ac:dyDescent="0.2">
      <c r="A11">
        <v>68.8</v>
      </c>
    </row>
    <row r="12" spans="1:1" x14ac:dyDescent="0.2">
      <c r="A12">
        <v>68.8</v>
      </c>
    </row>
    <row r="13" spans="1:1" x14ac:dyDescent="0.2">
      <c r="A13">
        <v>68.8</v>
      </c>
    </row>
    <row r="14" spans="1:1" x14ac:dyDescent="0.2">
      <c r="A14">
        <v>69.7</v>
      </c>
    </row>
    <row r="15" spans="1:1" x14ac:dyDescent="0.2">
      <c r="A15">
        <v>69.7</v>
      </c>
    </row>
    <row r="16" spans="1:1" x14ac:dyDescent="0.2">
      <c r="A16">
        <v>69.7</v>
      </c>
    </row>
    <row r="17" spans="1:1" x14ac:dyDescent="0.2">
      <c r="A17">
        <v>70.3</v>
      </c>
    </row>
    <row r="18" spans="1:1" x14ac:dyDescent="0.2">
      <c r="A18">
        <v>70.400000000000006</v>
      </c>
    </row>
    <row r="19" spans="1:1" x14ac:dyDescent="0.2">
      <c r="A19">
        <v>70.400000000000006</v>
      </c>
    </row>
    <row r="20" spans="1:1" x14ac:dyDescent="0.2">
      <c r="A20">
        <v>70.400000000000006</v>
      </c>
    </row>
    <row r="21" spans="1:1" x14ac:dyDescent="0.2">
      <c r="A21">
        <v>70.400000000000006</v>
      </c>
    </row>
    <row r="22" spans="1:1" x14ac:dyDescent="0.2">
      <c r="A22">
        <v>70.400000000000006</v>
      </c>
    </row>
    <row r="23" spans="1:1" x14ac:dyDescent="0.2">
      <c r="A23">
        <v>70.400000000000006</v>
      </c>
    </row>
    <row r="24" spans="1:1" x14ac:dyDescent="0.2">
      <c r="A24">
        <v>70.400000000000006</v>
      </c>
    </row>
    <row r="25" spans="1:1" x14ac:dyDescent="0.2">
      <c r="A25">
        <v>71.2</v>
      </c>
    </row>
    <row r="26" spans="1:1" x14ac:dyDescent="0.2">
      <c r="A26">
        <v>71.2</v>
      </c>
    </row>
    <row r="27" spans="1:1" x14ac:dyDescent="0.2">
      <c r="A27">
        <v>71.2</v>
      </c>
    </row>
    <row r="28" spans="1:1" x14ac:dyDescent="0.2">
      <c r="A28">
        <v>71.2</v>
      </c>
    </row>
    <row r="29" spans="1:1" x14ac:dyDescent="0.2">
      <c r="A29">
        <v>72</v>
      </c>
    </row>
    <row r="30" spans="1:1" x14ac:dyDescent="0.2">
      <c r="A30">
        <v>72</v>
      </c>
    </row>
    <row r="31" spans="1:1" x14ac:dyDescent="0.2">
      <c r="A31">
        <v>72</v>
      </c>
    </row>
    <row r="32" spans="1:1" x14ac:dyDescent="0.2">
      <c r="A32">
        <v>72</v>
      </c>
    </row>
    <row r="33" spans="1:1" x14ac:dyDescent="0.2">
      <c r="A33">
        <v>72</v>
      </c>
    </row>
    <row r="34" spans="1:1" x14ac:dyDescent="0.2">
      <c r="A34">
        <v>72</v>
      </c>
    </row>
    <row r="35" spans="1:1" x14ac:dyDescent="0.2">
      <c r="A35">
        <v>72</v>
      </c>
    </row>
    <row r="36" spans="1:1" x14ac:dyDescent="0.2">
      <c r="A36">
        <v>72.7</v>
      </c>
    </row>
    <row r="37" spans="1:1" x14ac:dyDescent="0.2">
      <c r="A37">
        <v>72.7</v>
      </c>
    </row>
    <row r="38" spans="1:1" x14ac:dyDescent="0.2">
      <c r="A38">
        <v>72.7</v>
      </c>
    </row>
    <row r="39" spans="1:1" x14ac:dyDescent="0.2">
      <c r="A39">
        <v>72.7</v>
      </c>
    </row>
    <row r="40" spans="1:1" x14ac:dyDescent="0.2">
      <c r="A40">
        <v>72.7</v>
      </c>
    </row>
    <row r="41" spans="1:1" x14ac:dyDescent="0.2">
      <c r="A41">
        <v>72.7</v>
      </c>
    </row>
    <row r="42" spans="1:1" x14ac:dyDescent="0.2">
      <c r="A42">
        <v>72.7</v>
      </c>
    </row>
    <row r="43" spans="1:1" x14ac:dyDescent="0.2">
      <c r="A43">
        <v>73.5</v>
      </c>
    </row>
    <row r="44" spans="1:1" x14ac:dyDescent="0.2">
      <c r="A44">
        <v>73.5</v>
      </c>
    </row>
    <row r="45" spans="1:1" x14ac:dyDescent="0.2">
      <c r="A45">
        <v>73.5</v>
      </c>
    </row>
    <row r="46" spans="1:1" x14ac:dyDescent="0.2">
      <c r="A46">
        <v>73.5</v>
      </c>
    </row>
    <row r="47" spans="1:1" x14ac:dyDescent="0.2">
      <c r="A47">
        <v>73.5</v>
      </c>
    </row>
    <row r="48" spans="1:1" x14ac:dyDescent="0.2">
      <c r="A48">
        <v>73.5</v>
      </c>
    </row>
    <row r="49" spans="1:1" x14ac:dyDescent="0.2">
      <c r="A49">
        <v>73.5</v>
      </c>
    </row>
    <row r="50" spans="1:1" x14ac:dyDescent="0.2">
      <c r="A50">
        <v>73.5</v>
      </c>
    </row>
    <row r="51" spans="1:1" x14ac:dyDescent="0.2">
      <c r="A51">
        <v>73.5</v>
      </c>
    </row>
    <row r="52" spans="1:1" x14ac:dyDescent="0.2">
      <c r="A52">
        <v>73.5</v>
      </c>
    </row>
    <row r="53" spans="1:1" x14ac:dyDescent="0.2">
      <c r="A53">
        <v>73.5</v>
      </c>
    </row>
    <row r="54" spans="1:1" x14ac:dyDescent="0.2">
      <c r="A54">
        <v>74.3</v>
      </c>
    </row>
    <row r="55" spans="1:1" x14ac:dyDescent="0.2">
      <c r="A55">
        <v>74.3</v>
      </c>
    </row>
    <row r="56" spans="1:1" x14ac:dyDescent="0.2">
      <c r="A56">
        <v>74.3</v>
      </c>
    </row>
    <row r="57" spans="1:1" x14ac:dyDescent="0.2">
      <c r="A57">
        <v>74.3</v>
      </c>
    </row>
    <row r="58" spans="1:1" x14ac:dyDescent="0.2">
      <c r="A58">
        <v>74.3</v>
      </c>
    </row>
    <row r="59" spans="1:1" x14ac:dyDescent="0.2">
      <c r="A59">
        <v>74.3</v>
      </c>
    </row>
    <row r="60" spans="1:1" x14ac:dyDescent="0.2">
      <c r="A60">
        <v>74.3</v>
      </c>
    </row>
    <row r="61" spans="1:1" x14ac:dyDescent="0.2">
      <c r="A61">
        <v>74.3</v>
      </c>
    </row>
    <row r="62" spans="1:1" x14ac:dyDescent="0.2">
      <c r="A62">
        <v>74.7</v>
      </c>
    </row>
    <row r="63" spans="1:1" x14ac:dyDescent="0.2">
      <c r="A63">
        <v>75</v>
      </c>
    </row>
    <row r="64" spans="1:1" x14ac:dyDescent="0.2">
      <c r="A64">
        <v>75</v>
      </c>
    </row>
    <row r="65" spans="1:1" x14ac:dyDescent="0.2">
      <c r="A65">
        <v>75</v>
      </c>
    </row>
    <row r="66" spans="1:1" x14ac:dyDescent="0.2">
      <c r="A66">
        <v>75</v>
      </c>
    </row>
    <row r="67" spans="1:1" x14ac:dyDescent="0.2">
      <c r="A67">
        <v>75</v>
      </c>
    </row>
    <row r="68" spans="1:1" x14ac:dyDescent="0.2">
      <c r="A68">
        <v>75</v>
      </c>
    </row>
    <row r="69" spans="1:1" x14ac:dyDescent="0.2">
      <c r="A69">
        <v>75</v>
      </c>
    </row>
    <row r="70" spans="1:1" x14ac:dyDescent="0.2">
      <c r="A70">
        <v>75.400000000000006</v>
      </c>
    </row>
    <row r="71" spans="1:1" x14ac:dyDescent="0.2">
      <c r="A71">
        <v>75.599999999999994</v>
      </c>
    </row>
    <row r="72" spans="1:1" x14ac:dyDescent="0.2">
      <c r="A72">
        <v>75.8</v>
      </c>
    </row>
    <row r="73" spans="1:1" x14ac:dyDescent="0.2">
      <c r="A73">
        <v>75.8</v>
      </c>
    </row>
    <row r="74" spans="1:1" x14ac:dyDescent="0.2">
      <c r="A74">
        <v>75.8</v>
      </c>
    </row>
    <row r="75" spans="1:1" x14ac:dyDescent="0.2">
      <c r="A75">
        <v>75.8</v>
      </c>
    </row>
    <row r="76" spans="1:1" x14ac:dyDescent="0.2">
      <c r="A76">
        <v>75.8</v>
      </c>
    </row>
    <row r="77" spans="1:1" x14ac:dyDescent="0.2">
      <c r="A77">
        <v>76.5</v>
      </c>
    </row>
    <row r="78" spans="1:1" x14ac:dyDescent="0.2">
      <c r="A78">
        <v>76.5</v>
      </c>
    </row>
    <row r="79" spans="1:1" x14ac:dyDescent="0.2">
      <c r="A79">
        <v>76.5</v>
      </c>
    </row>
    <row r="80" spans="1:1" x14ac:dyDescent="0.2">
      <c r="A80">
        <v>76.5</v>
      </c>
    </row>
    <row r="81" spans="1:1" x14ac:dyDescent="0.2">
      <c r="A81">
        <v>76.5</v>
      </c>
    </row>
    <row r="82" spans="1:1" x14ac:dyDescent="0.2">
      <c r="A82">
        <v>76.5</v>
      </c>
    </row>
    <row r="83" spans="1:1" x14ac:dyDescent="0.2">
      <c r="A83">
        <v>76.5</v>
      </c>
    </row>
    <row r="84" spans="1:1" x14ac:dyDescent="0.2">
      <c r="A84">
        <v>77.2</v>
      </c>
    </row>
    <row r="85" spans="1:1" x14ac:dyDescent="0.2">
      <c r="A85">
        <v>77.2</v>
      </c>
    </row>
    <row r="86" spans="1:1" x14ac:dyDescent="0.2">
      <c r="A86">
        <v>77.599999999999994</v>
      </c>
    </row>
    <row r="87" spans="1:1" x14ac:dyDescent="0.2">
      <c r="A87">
        <v>78</v>
      </c>
    </row>
    <row r="88" spans="1:1" x14ac:dyDescent="0.2">
      <c r="A88">
        <v>78.8</v>
      </c>
    </row>
    <row r="89" spans="1:1" x14ac:dyDescent="0.2">
      <c r="A89">
        <v>78.8</v>
      </c>
    </row>
    <row r="90" spans="1:1" x14ac:dyDescent="0.2">
      <c r="A90">
        <v>78.8</v>
      </c>
    </row>
    <row r="91" spans="1:1" x14ac:dyDescent="0.2">
      <c r="A91">
        <v>79.5</v>
      </c>
    </row>
    <row r="92" spans="1:1" x14ac:dyDescent="0.2">
      <c r="A92">
        <v>79.5</v>
      </c>
    </row>
    <row r="93" spans="1:1" x14ac:dyDescent="0.2">
      <c r="A93">
        <v>79.5</v>
      </c>
    </row>
    <row r="94" spans="1:1" x14ac:dyDescent="0.2">
      <c r="A94">
        <v>80.3</v>
      </c>
    </row>
    <row r="95" spans="1:1" x14ac:dyDescent="0.2">
      <c r="A95">
        <v>80.5</v>
      </c>
    </row>
    <row r="96" spans="1:1" x14ac:dyDescent="0.2">
      <c r="A96">
        <v>80.5</v>
      </c>
    </row>
    <row r="97" spans="1:1" x14ac:dyDescent="0.2">
      <c r="A97">
        <v>81.2</v>
      </c>
    </row>
    <row r="98" spans="1:1" x14ac:dyDescent="0.2">
      <c r="A98">
        <v>81.599999999999994</v>
      </c>
    </row>
    <row r="99" spans="1:1" x14ac:dyDescent="0.2">
      <c r="A99">
        <v>81.599999999999994</v>
      </c>
    </row>
    <row r="100" spans="1:1" x14ac:dyDescent="0.2">
      <c r="A100">
        <v>84.3</v>
      </c>
    </row>
  </sheetData>
  <sortState ref="A1:A10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1"/>
  <sheetViews>
    <sheetView tabSelected="1" zoomScale="160" zoomScaleNormal="160" workbookViewId="0">
      <selection activeCell="G13" sqref="G13"/>
    </sheetView>
  </sheetViews>
  <sheetFormatPr defaultRowHeight="14.25" x14ac:dyDescent="0.2"/>
  <cols>
    <col min="8" max="8" width="12.5" bestFit="1" customWidth="1"/>
    <col min="9" max="9" width="13.5" bestFit="1" customWidth="1"/>
    <col min="11" max="11" width="12.5" bestFit="1" customWidth="1"/>
  </cols>
  <sheetData>
    <row r="1" spans="1:12" x14ac:dyDescent="0.2">
      <c r="A1" s="1" t="s">
        <v>3</v>
      </c>
      <c r="B1" s="1"/>
      <c r="D1" s="1" t="s">
        <v>4</v>
      </c>
      <c r="E1" s="1" t="s">
        <v>7</v>
      </c>
      <c r="F1" s="1" t="s">
        <v>8</v>
      </c>
    </row>
    <row r="2" spans="1:12" x14ac:dyDescent="0.2">
      <c r="A2">
        <v>64.3</v>
      </c>
      <c r="D2">
        <f>AVERAGE(A2:A101)</f>
        <v>73.660000000000025</v>
      </c>
      <c r="E2">
        <f>_xlfn.STDEV.S(A2:A101)</f>
        <v>3.9400815250756458</v>
      </c>
      <c r="F2" s="8">
        <v>100</v>
      </c>
      <c r="L2" s="7"/>
    </row>
    <row r="3" spans="1:12" x14ac:dyDescent="0.2">
      <c r="A3">
        <v>65</v>
      </c>
      <c r="F3" s="7"/>
      <c r="L3" s="6"/>
    </row>
    <row r="4" spans="1:12" x14ac:dyDescent="0.2">
      <c r="A4">
        <v>65</v>
      </c>
      <c r="D4" t="s">
        <v>2</v>
      </c>
    </row>
    <row r="5" spans="1:12" x14ac:dyDescent="0.2">
      <c r="A5">
        <v>67.2</v>
      </c>
      <c r="L5" t="s">
        <v>22</v>
      </c>
    </row>
    <row r="6" spans="1:12" x14ac:dyDescent="0.2">
      <c r="A6">
        <v>67.3</v>
      </c>
      <c r="F6" t="s">
        <v>14</v>
      </c>
      <c r="L6" t="s">
        <v>23</v>
      </c>
    </row>
    <row r="7" spans="1:12" x14ac:dyDescent="0.2">
      <c r="A7">
        <v>67.3</v>
      </c>
      <c r="L7" t="s">
        <v>20</v>
      </c>
    </row>
    <row r="8" spans="1:12" x14ac:dyDescent="0.2">
      <c r="A8">
        <v>67.3</v>
      </c>
      <c r="B8" s="6" t="s">
        <v>21</v>
      </c>
    </row>
    <row r="9" spans="1:12" x14ac:dyDescent="0.2">
      <c r="A9">
        <v>67.3</v>
      </c>
      <c r="I9" t="s">
        <v>9</v>
      </c>
      <c r="J9" t="s">
        <v>10</v>
      </c>
    </row>
    <row r="10" spans="1:12" x14ac:dyDescent="0.2">
      <c r="A10">
        <v>68</v>
      </c>
    </row>
    <row r="11" spans="1:12" x14ac:dyDescent="0.2">
      <c r="A11">
        <v>68</v>
      </c>
    </row>
    <row r="12" spans="1:12" x14ac:dyDescent="0.2">
      <c r="A12">
        <v>68.8</v>
      </c>
    </row>
    <row r="13" spans="1:12" ht="15" thickBot="1" x14ac:dyDescent="0.25">
      <c r="A13">
        <v>68.8</v>
      </c>
      <c r="F13" t="s">
        <v>5</v>
      </c>
    </row>
    <row r="14" spans="1:12" x14ac:dyDescent="0.2">
      <c r="A14">
        <v>68.8</v>
      </c>
      <c r="F14" s="4" t="s">
        <v>0</v>
      </c>
      <c r="G14" s="4" t="s">
        <v>16</v>
      </c>
      <c r="H14" s="4" t="s">
        <v>1</v>
      </c>
      <c r="I14" s="9" t="s">
        <v>6</v>
      </c>
      <c r="J14" s="9" t="s">
        <v>15</v>
      </c>
      <c r="K14" s="9" t="s">
        <v>11</v>
      </c>
    </row>
    <row r="15" spans="1:12" x14ac:dyDescent="0.2">
      <c r="A15">
        <v>69.7</v>
      </c>
      <c r="F15">
        <v>0</v>
      </c>
      <c r="G15">
        <f t="array" ref="G15:G25">FREQUENCY(A2:A101,F15:F24)</f>
        <v>0</v>
      </c>
      <c r="I15">
        <v>0</v>
      </c>
      <c r="J15">
        <f>$F$2*I15</f>
        <v>0</v>
      </c>
      <c r="K15">
        <v>0</v>
      </c>
    </row>
    <row r="16" spans="1:12" x14ac:dyDescent="0.2">
      <c r="A16">
        <v>69.7</v>
      </c>
      <c r="D16">
        <f>SUM(G16:G23)</f>
        <v>99</v>
      </c>
      <c r="E16" s="2"/>
      <c r="F16" s="2">
        <v>61.5</v>
      </c>
      <c r="G16" s="3">
        <v>0</v>
      </c>
      <c r="H16" s="5"/>
      <c r="I16">
        <f>_xlfn.NORM.DIST(F16,$D$2,$E$2,1)-_xlfn.NORM.DIST(F15,$D$2,$E$2,1)</f>
        <v>1.0135578714412267E-3</v>
      </c>
      <c r="J16">
        <f t="shared" ref="J16:J24" si="0">$F$2*I16</f>
        <v>0.10135578714412267</v>
      </c>
      <c r="K16">
        <f>(G16-J16)^2/J16</f>
        <v>0.10135578714412267</v>
      </c>
    </row>
    <row r="17" spans="1:11" x14ac:dyDescent="0.2">
      <c r="A17">
        <v>69.7</v>
      </c>
      <c r="E17" s="2"/>
      <c r="F17" s="2">
        <v>64.5</v>
      </c>
      <c r="G17" s="3">
        <v>1</v>
      </c>
      <c r="H17" s="5"/>
      <c r="I17">
        <f t="shared" ref="I17:I24" si="1">_xlfn.NORM.DIST(F17,$D$2,$E$2,1)-_xlfn.NORM.DIST(F16,$D$2,$E$2,1)</f>
        <v>9.0271021633691328E-3</v>
      </c>
      <c r="J17">
        <f t="shared" si="0"/>
        <v>0.90271021633691328</v>
      </c>
      <c r="K17">
        <f t="shared" ref="K17:K24" si="2">(G17-J17)^2/J17</f>
        <v>1.0485426922073889E-2</v>
      </c>
    </row>
    <row r="18" spans="1:11" x14ac:dyDescent="0.2">
      <c r="A18">
        <v>70.3</v>
      </c>
      <c r="E18" s="2"/>
      <c r="F18" s="2">
        <v>67.5</v>
      </c>
      <c r="G18" s="3">
        <v>7</v>
      </c>
      <c r="H18" s="5"/>
      <c r="I18">
        <f t="shared" si="1"/>
        <v>4.8936326804137398E-2</v>
      </c>
      <c r="J18">
        <f t="shared" si="0"/>
        <v>4.8936326804137398</v>
      </c>
      <c r="K18">
        <f t="shared" si="2"/>
        <v>0.90664411793283439</v>
      </c>
    </row>
    <row r="19" spans="1:11" x14ac:dyDescent="0.2">
      <c r="A19">
        <v>70.400000000000006</v>
      </c>
      <c r="E19" s="2"/>
      <c r="F19" s="2">
        <v>70.5</v>
      </c>
      <c r="G19" s="3">
        <v>16</v>
      </c>
      <c r="H19" s="5"/>
      <c r="I19">
        <f t="shared" si="1"/>
        <v>0.15229548306831325</v>
      </c>
      <c r="J19">
        <f t="shared" si="0"/>
        <v>15.229548306831326</v>
      </c>
      <c r="K19">
        <f t="shared" si="2"/>
        <v>3.8976586800031014E-2</v>
      </c>
    </row>
    <row r="20" spans="1:11" x14ac:dyDescent="0.2">
      <c r="A20">
        <v>70.400000000000006</v>
      </c>
      <c r="E20" s="2"/>
      <c r="F20" s="2">
        <v>73.5</v>
      </c>
      <c r="G20" s="3">
        <v>29</v>
      </c>
      <c r="H20" s="5"/>
      <c r="I20">
        <f t="shared" si="1"/>
        <v>0.27253161495353967</v>
      </c>
      <c r="J20">
        <f t="shared" si="0"/>
        <v>27.253161495353968</v>
      </c>
      <c r="K20">
        <f t="shared" si="2"/>
        <v>0.1119666341035034</v>
      </c>
    </row>
    <row r="21" spans="1:11" x14ac:dyDescent="0.2">
      <c r="A21">
        <v>70.400000000000006</v>
      </c>
      <c r="E21" s="2"/>
      <c r="F21" s="2">
        <v>76.5</v>
      </c>
      <c r="G21" s="3">
        <v>30</v>
      </c>
      <c r="H21" s="5"/>
      <c r="I21">
        <f t="shared" si="1"/>
        <v>0.28067878694114284</v>
      </c>
      <c r="J21">
        <f t="shared" si="0"/>
        <v>28.067878694114285</v>
      </c>
      <c r="K21">
        <f t="shared" si="2"/>
        <v>0.13300231133749113</v>
      </c>
    </row>
    <row r="22" spans="1:11" x14ac:dyDescent="0.2">
      <c r="A22">
        <v>70.400000000000006</v>
      </c>
      <c r="E22" s="2"/>
      <c r="F22" s="2">
        <v>79.5</v>
      </c>
      <c r="G22" s="3">
        <v>10</v>
      </c>
      <c r="H22" s="5"/>
      <c r="I22">
        <f t="shared" si="1"/>
        <v>0.16637396173852437</v>
      </c>
      <c r="J22">
        <f t="shared" si="0"/>
        <v>16.637396173852437</v>
      </c>
      <c r="K22">
        <f t="shared" si="2"/>
        <v>2.6479520898774092</v>
      </c>
    </row>
    <row r="23" spans="1:11" x14ac:dyDescent="0.2">
      <c r="A23">
        <v>70.400000000000006</v>
      </c>
      <c r="E23" s="2"/>
      <c r="F23" s="2">
        <v>82.5</v>
      </c>
      <c r="G23" s="3">
        <v>6</v>
      </c>
      <c r="H23" s="5"/>
      <c r="I23">
        <f t="shared" si="1"/>
        <v>5.6714362245857464E-2</v>
      </c>
      <c r="J23">
        <f t="shared" si="0"/>
        <v>5.6714362245857464</v>
      </c>
      <c r="K23">
        <f t="shared" si="2"/>
        <v>1.9034711885939141E-2</v>
      </c>
    </row>
    <row r="24" spans="1:11" x14ac:dyDescent="0.2">
      <c r="A24">
        <v>70.400000000000006</v>
      </c>
      <c r="E24" s="2"/>
      <c r="F24" s="2">
        <v>85.5</v>
      </c>
      <c r="G24" s="3">
        <v>1</v>
      </c>
      <c r="H24" s="5"/>
      <c r="I24">
        <f t="shared" si="1"/>
        <v>1.1100960926895831E-2</v>
      </c>
      <c r="J24">
        <f t="shared" si="0"/>
        <v>1.1100960926895831</v>
      </c>
      <c r="K24">
        <f t="shared" si="2"/>
        <v>1.0919009359041781E-2</v>
      </c>
    </row>
    <row r="25" spans="1:11" x14ac:dyDescent="0.2">
      <c r="A25">
        <v>70.400000000000006</v>
      </c>
      <c r="F25" s="2"/>
      <c r="G25" s="3">
        <v>0</v>
      </c>
      <c r="H25" s="5"/>
    </row>
    <row r="26" spans="1:11" x14ac:dyDescent="0.2">
      <c r="A26">
        <v>71.2</v>
      </c>
      <c r="F26" s="10"/>
      <c r="G26" s="10"/>
      <c r="H26" s="11"/>
      <c r="J26" t="s">
        <v>12</v>
      </c>
      <c r="K26">
        <f>SUM(K15:K25)</f>
        <v>3.9803366753624467</v>
      </c>
    </row>
    <row r="27" spans="1:11" x14ac:dyDescent="0.2">
      <c r="A27">
        <v>71.2</v>
      </c>
      <c r="J27" t="s">
        <v>19</v>
      </c>
      <c r="K27">
        <f>9-2-1</f>
        <v>6</v>
      </c>
    </row>
    <row r="28" spans="1:11" x14ac:dyDescent="0.2">
      <c r="A28">
        <v>71.2</v>
      </c>
      <c r="J28" t="s">
        <v>18</v>
      </c>
      <c r="K28">
        <f>_xlfn.CHISQ.DIST.RT(K26,K27)</f>
        <v>0.67933753630372617</v>
      </c>
    </row>
    <row r="29" spans="1:11" x14ac:dyDescent="0.2">
      <c r="A29">
        <v>71.2</v>
      </c>
      <c r="J29" t="s">
        <v>17</v>
      </c>
      <c r="K29">
        <v>0.05</v>
      </c>
    </row>
    <row r="30" spans="1:11" x14ac:dyDescent="0.2">
      <c r="A30">
        <v>72</v>
      </c>
      <c r="K30" t="s">
        <v>13</v>
      </c>
    </row>
    <row r="31" spans="1:11" x14ac:dyDescent="0.2">
      <c r="A31">
        <v>72</v>
      </c>
    </row>
    <row r="32" spans="1:11" x14ac:dyDescent="0.2">
      <c r="A32">
        <v>72</v>
      </c>
    </row>
    <row r="33" spans="1:1" x14ac:dyDescent="0.2">
      <c r="A33">
        <v>72</v>
      </c>
    </row>
    <row r="34" spans="1:1" x14ac:dyDescent="0.2">
      <c r="A34">
        <v>72</v>
      </c>
    </row>
    <row r="35" spans="1:1" x14ac:dyDescent="0.2">
      <c r="A35">
        <v>72</v>
      </c>
    </row>
    <row r="36" spans="1:1" x14ac:dyDescent="0.2">
      <c r="A36">
        <v>72</v>
      </c>
    </row>
    <row r="37" spans="1:1" x14ac:dyDescent="0.2">
      <c r="A37">
        <v>72.7</v>
      </c>
    </row>
    <row r="38" spans="1:1" x14ac:dyDescent="0.2">
      <c r="A38">
        <v>72.7</v>
      </c>
    </row>
    <row r="39" spans="1:1" x14ac:dyDescent="0.2">
      <c r="A39">
        <v>72.7</v>
      </c>
    </row>
    <row r="40" spans="1:1" x14ac:dyDescent="0.2">
      <c r="A40">
        <v>72.7</v>
      </c>
    </row>
    <row r="41" spans="1:1" x14ac:dyDescent="0.2">
      <c r="A41">
        <v>72.7</v>
      </c>
    </row>
    <row r="42" spans="1:1" x14ac:dyDescent="0.2">
      <c r="A42">
        <v>72.7</v>
      </c>
    </row>
    <row r="43" spans="1:1" x14ac:dyDescent="0.2">
      <c r="A43">
        <v>72.7</v>
      </c>
    </row>
    <row r="44" spans="1:1" x14ac:dyDescent="0.2">
      <c r="A44">
        <v>73.5</v>
      </c>
    </row>
    <row r="45" spans="1:1" x14ac:dyDescent="0.2">
      <c r="A45">
        <v>73.5</v>
      </c>
    </row>
    <row r="46" spans="1:1" x14ac:dyDescent="0.2">
      <c r="A46">
        <v>73.5</v>
      </c>
    </row>
    <row r="47" spans="1:1" x14ac:dyDescent="0.2">
      <c r="A47">
        <v>73.5</v>
      </c>
    </row>
    <row r="48" spans="1:1" x14ac:dyDescent="0.2">
      <c r="A48">
        <v>73.5</v>
      </c>
    </row>
    <row r="49" spans="1:1" x14ac:dyDescent="0.2">
      <c r="A49">
        <v>73.5</v>
      </c>
    </row>
    <row r="50" spans="1:1" x14ac:dyDescent="0.2">
      <c r="A50">
        <v>73.5</v>
      </c>
    </row>
    <row r="51" spans="1:1" x14ac:dyDescent="0.2">
      <c r="A51">
        <v>73.5</v>
      </c>
    </row>
    <row r="52" spans="1:1" x14ac:dyDescent="0.2">
      <c r="A52">
        <v>73.5</v>
      </c>
    </row>
    <row r="53" spans="1:1" x14ac:dyDescent="0.2">
      <c r="A53">
        <v>73.5</v>
      </c>
    </row>
    <row r="54" spans="1:1" x14ac:dyDescent="0.2">
      <c r="A54">
        <v>73.5</v>
      </c>
    </row>
    <row r="55" spans="1:1" x14ac:dyDescent="0.2">
      <c r="A55">
        <v>74.3</v>
      </c>
    </row>
    <row r="56" spans="1:1" x14ac:dyDescent="0.2">
      <c r="A56">
        <v>74.3</v>
      </c>
    </row>
    <row r="57" spans="1:1" x14ac:dyDescent="0.2">
      <c r="A57">
        <v>74.3</v>
      </c>
    </row>
    <row r="58" spans="1:1" x14ac:dyDescent="0.2">
      <c r="A58">
        <v>74.3</v>
      </c>
    </row>
    <row r="59" spans="1:1" x14ac:dyDescent="0.2">
      <c r="A59">
        <v>74.3</v>
      </c>
    </row>
    <row r="60" spans="1:1" x14ac:dyDescent="0.2">
      <c r="A60">
        <v>74.3</v>
      </c>
    </row>
    <row r="61" spans="1:1" x14ac:dyDescent="0.2">
      <c r="A61">
        <v>74.3</v>
      </c>
    </row>
    <row r="62" spans="1:1" x14ac:dyDescent="0.2">
      <c r="A62">
        <v>74.3</v>
      </c>
    </row>
    <row r="63" spans="1:1" x14ac:dyDescent="0.2">
      <c r="A63">
        <v>74.7</v>
      </c>
    </row>
    <row r="64" spans="1:1" x14ac:dyDescent="0.2">
      <c r="A64">
        <v>75</v>
      </c>
    </row>
    <row r="65" spans="1:1" x14ac:dyDescent="0.2">
      <c r="A65">
        <v>75</v>
      </c>
    </row>
    <row r="66" spans="1:1" x14ac:dyDescent="0.2">
      <c r="A66">
        <v>75</v>
      </c>
    </row>
    <row r="67" spans="1:1" x14ac:dyDescent="0.2">
      <c r="A67">
        <v>75</v>
      </c>
    </row>
    <row r="68" spans="1:1" x14ac:dyDescent="0.2">
      <c r="A68">
        <v>75</v>
      </c>
    </row>
    <row r="69" spans="1:1" x14ac:dyDescent="0.2">
      <c r="A69">
        <v>75</v>
      </c>
    </row>
    <row r="70" spans="1:1" x14ac:dyDescent="0.2">
      <c r="A70">
        <v>75</v>
      </c>
    </row>
    <row r="71" spans="1:1" x14ac:dyDescent="0.2">
      <c r="A71">
        <v>75.400000000000006</v>
      </c>
    </row>
    <row r="72" spans="1:1" x14ac:dyDescent="0.2">
      <c r="A72">
        <v>75.599999999999994</v>
      </c>
    </row>
    <row r="73" spans="1:1" x14ac:dyDescent="0.2">
      <c r="A73">
        <v>75.8</v>
      </c>
    </row>
    <row r="74" spans="1:1" x14ac:dyDescent="0.2">
      <c r="A74">
        <v>75.8</v>
      </c>
    </row>
    <row r="75" spans="1:1" x14ac:dyDescent="0.2">
      <c r="A75">
        <v>75.8</v>
      </c>
    </row>
    <row r="76" spans="1:1" x14ac:dyDescent="0.2">
      <c r="A76">
        <v>75.8</v>
      </c>
    </row>
    <row r="77" spans="1:1" x14ac:dyDescent="0.2">
      <c r="A77">
        <v>75.8</v>
      </c>
    </row>
    <row r="78" spans="1:1" x14ac:dyDescent="0.2">
      <c r="A78">
        <v>76.5</v>
      </c>
    </row>
    <row r="79" spans="1:1" x14ac:dyDescent="0.2">
      <c r="A79">
        <v>76.5</v>
      </c>
    </row>
    <row r="80" spans="1:1" x14ac:dyDescent="0.2">
      <c r="A80">
        <v>76.5</v>
      </c>
    </row>
    <row r="81" spans="1:1" x14ac:dyDescent="0.2">
      <c r="A81">
        <v>76.5</v>
      </c>
    </row>
    <row r="82" spans="1:1" x14ac:dyDescent="0.2">
      <c r="A82">
        <v>76.5</v>
      </c>
    </row>
    <row r="83" spans="1:1" x14ac:dyDescent="0.2">
      <c r="A83">
        <v>76.5</v>
      </c>
    </row>
    <row r="84" spans="1:1" x14ac:dyDescent="0.2">
      <c r="A84">
        <v>76.5</v>
      </c>
    </row>
    <row r="85" spans="1:1" x14ac:dyDescent="0.2">
      <c r="A85">
        <v>77.2</v>
      </c>
    </row>
    <row r="86" spans="1:1" x14ac:dyDescent="0.2">
      <c r="A86">
        <v>77.2</v>
      </c>
    </row>
    <row r="87" spans="1:1" x14ac:dyDescent="0.2">
      <c r="A87">
        <v>77.599999999999994</v>
      </c>
    </row>
    <row r="88" spans="1:1" x14ac:dyDescent="0.2">
      <c r="A88">
        <v>78</v>
      </c>
    </row>
    <row r="89" spans="1:1" x14ac:dyDescent="0.2">
      <c r="A89">
        <v>78.8</v>
      </c>
    </row>
    <row r="90" spans="1:1" x14ac:dyDescent="0.2">
      <c r="A90">
        <v>78.8</v>
      </c>
    </row>
    <row r="91" spans="1:1" x14ac:dyDescent="0.2">
      <c r="A91">
        <v>78.8</v>
      </c>
    </row>
    <row r="92" spans="1:1" x14ac:dyDescent="0.2">
      <c r="A92">
        <v>79.5</v>
      </c>
    </row>
    <row r="93" spans="1:1" x14ac:dyDescent="0.2">
      <c r="A93">
        <v>79.5</v>
      </c>
    </row>
    <row r="94" spans="1:1" x14ac:dyDescent="0.2">
      <c r="A94">
        <v>79.5</v>
      </c>
    </row>
    <row r="95" spans="1:1" x14ac:dyDescent="0.2">
      <c r="A95">
        <v>80.3</v>
      </c>
    </row>
    <row r="96" spans="1:1" x14ac:dyDescent="0.2">
      <c r="A96">
        <v>80.5</v>
      </c>
    </row>
    <row r="97" spans="1:1" x14ac:dyDescent="0.2">
      <c r="A97">
        <v>80.5</v>
      </c>
    </row>
    <row r="98" spans="1:1" x14ac:dyDescent="0.2">
      <c r="A98">
        <v>81.2</v>
      </c>
    </row>
    <row r="99" spans="1:1" x14ac:dyDescent="0.2">
      <c r="A99">
        <v>81.599999999999994</v>
      </c>
    </row>
    <row r="100" spans="1:1" x14ac:dyDescent="0.2">
      <c r="A100">
        <v>81.599999999999994</v>
      </c>
    </row>
    <row r="101" spans="1:1" x14ac:dyDescent="0.2">
      <c r="A101">
        <v>84.3</v>
      </c>
    </row>
  </sheetData>
  <sortState ref="F16:F24">
    <sortCondition ref="F15"/>
  </sortState>
  <phoneticPr fontId="1" type="noConversion"/>
  <hyperlinks>
    <hyperlink ref="B8" r:id="rId1" location="wechat_redirect" display="https://mp.weixin.qq.com/s?__biz=MjM5MTI5MDgxOA==&amp;mid=2650096240&amp;idx=1&amp;sn=6da6063e97824b86055ecb3cc1aed0d3&amp;scene=21 - wechat_redirect" xr:uid="{00000000-0004-0000-05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100名女性血清蛋白浓度数据</vt:lpstr>
      <vt:lpstr>卡方检验(血清)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yxp</dc:creator>
  <cp:lastModifiedBy>Administrator</cp:lastModifiedBy>
  <dcterms:created xsi:type="dcterms:W3CDTF">2022-08-15T07:34:43Z</dcterms:created>
  <dcterms:modified xsi:type="dcterms:W3CDTF">2024-11-13T12:40:21Z</dcterms:modified>
</cp:coreProperties>
</file>