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filterPrivacy="1" codeName="ThisWorkbook"/>
  <xr:revisionPtr revIDLastSave="0" documentId="8_{4F938488-1157-41F3-A07D-038558C9D9E9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医学疾病预测pla" sheetId="1" r:id="rId1"/>
    <sheet name="pla疾病原始数据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L7" i="1" s="1"/>
  <c r="O7" i="1" l="1"/>
  <c r="N7" i="1"/>
  <c r="M7" i="1"/>
  <c r="F7" i="1"/>
  <c r="G7" i="1" s="1"/>
  <c r="F10" i="1"/>
  <c r="G10" i="1" s="1"/>
  <c r="F13" i="1"/>
  <c r="G13" i="1" s="1"/>
  <c r="F8" i="1"/>
  <c r="G8" i="1" s="1"/>
  <c r="F3" i="1"/>
  <c r="G3" i="1" s="1"/>
  <c r="F9" i="1"/>
  <c r="G9" i="1" s="1"/>
  <c r="F6" i="1"/>
  <c r="G6" i="1" s="1"/>
  <c r="F12" i="1"/>
  <c r="G12" i="1" s="1"/>
  <c r="F14" i="1"/>
  <c r="G14" i="1" s="1"/>
  <c r="F4" i="1"/>
  <c r="G4" i="1" s="1"/>
  <c r="F15" i="1"/>
  <c r="G15" i="1" s="1"/>
  <c r="F11" i="1"/>
  <c r="G11" i="1" s="1"/>
  <c r="F5" i="1"/>
  <c r="F2" i="1"/>
  <c r="G2" i="1" s="1"/>
  <c r="P7" i="1" l="1"/>
  <c r="Q7" i="1" s="1"/>
  <c r="L4" i="1" s="1"/>
  <c r="G5" i="1"/>
  <c r="H2" i="1" s="1"/>
  <c r="M4" i="1" l="1"/>
  <c r="M3" i="1" s="1"/>
  <c r="L3" i="1"/>
  <c r="N4" i="1"/>
  <c r="N3" i="1" s="1"/>
</calcChain>
</file>

<file path=xl/sharedStrings.xml><?xml version="1.0" encoding="utf-8"?>
<sst xmlns="http://schemas.openxmlformats.org/spreadsheetml/2006/main" count="29" uniqueCount="28">
  <si>
    <t>x1年龄</t>
    <phoneticPr fontId="1" type="noConversion"/>
  </si>
  <si>
    <t>x2产品价格</t>
    <phoneticPr fontId="1" type="noConversion"/>
  </si>
  <si>
    <t>y_hat</t>
    <phoneticPr fontId="1" type="noConversion"/>
  </si>
  <si>
    <t>x0</t>
    <phoneticPr fontId="1" type="noConversion"/>
  </si>
  <si>
    <t>β0</t>
    <phoneticPr fontId="1" type="noConversion"/>
  </si>
  <si>
    <t>β1</t>
    <phoneticPr fontId="1" type="noConversion"/>
  </si>
  <si>
    <t>更新前</t>
    <phoneticPr fontId="1" type="noConversion"/>
  </si>
  <si>
    <t>更新后</t>
    <phoneticPr fontId="1" type="noConversion"/>
  </si>
  <si>
    <t>序号</t>
    <phoneticPr fontId="1" type="noConversion"/>
  </si>
  <si>
    <t>损失</t>
    <phoneticPr fontId="1" type="noConversion"/>
  </si>
  <si>
    <t>随机梯度</t>
    <phoneticPr fontId="1" type="noConversion"/>
  </si>
  <si>
    <t>随机第?行</t>
    <phoneticPr fontId="1" type="noConversion"/>
  </si>
  <si>
    <t>y</t>
    <phoneticPr fontId="1" type="noConversion"/>
  </si>
  <si>
    <t>y_hat</t>
    <phoneticPr fontId="1" type="noConversion"/>
  </si>
  <si>
    <t>ID</t>
  </si>
  <si>
    <t>年龄</t>
  </si>
  <si>
    <t>血压</t>
  </si>
  <si>
    <t>胆固醇水平</t>
  </si>
  <si>
    <t>是否患病（Pla疾病）</t>
  </si>
  <si>
    <r>
      <rPr>
        <b/>
        <sz val="11"/>
        <color rgb="FF060607"/>
        <rFont val="微软雅黑"/>
        <family val="2"/>
        <charset val="134"/>
      </rPr>
      <t>年龄</t>
    </r>
    <r>
      <rPr>
        <b/>
        <sz val="11"/>
        <color rgb="FF060607"/>
        <rFont val="Segoe UI"/>
        <family val="2"/>
      </rPr>
      <t>x0</t>
    </r>
    <phoneticPr fontId="1" type="noConversion"/>
  </si>
  <si>
    <r>
      <rPr>
        <b/>
        <sz val="11"/>
        <color rgb="FF060607"/>
        <rFont val="微软雅黑"/>
        <family val="2"/>
        <charset val="134"/>
      </rPr>
      <t>血压</t>
    </r>
    <r>
      <rPr>
        <b/>
        <sz val="11"/>
        <color rgb="FF060607"/>
        <rFont val="Segoe UI"/>
        <family val="2"/>
      </rPr>
      <t>x1</t>
    </r>
    <phoneticPr fontId="1" type="noConversion"/>
  </si>
  <si>
    <r>
      <rPr>
        <b/>
        <sz val="11"/>
        <color rgb="FF060607"/>
        <rFont val="微软雅黑"/>
        <family val="2"/>
        <charset val="134"/>
      </rPr>
      <t>胆固醇水平</t>
    </r>
    <r>
      <rPr>
        <b/>
        <sz val="11"/>
        <color rgb="FF060607"/>
        <rFont val="Segoe UI"/>
        <family val="2"/>
      </rPr>
      <t>x2</t>
    </r>
    <phoneticPr fontId="1" type="noConversion"/>
  </si>
  <si>
    <t>总损失</t>
    <phoneticPr fontId="1" type="noConversion"/>
  </si>
  <si>
    <t>Y*Y^</t>
    <phoneticPr fontId="1" type="noConversion"/>
  </si>
  <si>
    <r>
      <rPr>
        <b/>
        <sz val="11"/>
        <color rgb="FF060607"/>
        <rFont val="微软雅黑"/>
        <family val="2"/>
        <charset val="134"/>
      </rPr>
      <t>是否患病</t>
    </r>
    <r>
      <rPr>
        <b/>
        <sz val="11"/>
        <color rgb="FF060607"/>
        <rFont val="Segoe UI"/>
        <family val="2"/>
      </rPr>
      <t>y</t>
    </r>
    <phoneticPr fontId="1" type="noConversion"/>
  </si>
  <si>
    <t>β2</t>
    <phoneticPr fontId="1" type="noConversion"/>
  </si>
  <si>
    <t>α</t>
    <phoneticPr fontId="1" type="noConversion"/>
  </si>
  <si>
    <t>https://www.geogebra.org/classic#spreadsheet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</si>
</sst>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11"/>
      <color rgb="FF060607"/>
      <name val="Segoe UI"/>
      <family val="2"/>
    </font>
    <font>
      <sz val="11"/>
      <color rgb="FF060607"/>
      <name val="Segoe UI"/>
      <family val="2"/>
    </font>
    <font>
      <b/>
      <sz val="11"/>
      <color rgb="FF060607"/>
      <name val="微软雅黑"/>
      <family val="2"/>
      <charset val="134"/>
    </font>
    <font>
      <b/>
      <sz val="11"/>
      <color rgb="FF060607"/>
      <name val="Segoe U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1" applyAlignment="1">
      <alignment horizontal="left"/>
    </xf>
    <xf numFmtId="0" fontId="2" fillId="0" borderId="0" xfId="0" quotePrefix="1" applyFont="1" applyAlignment="1">
      <alignment horizontal="center"/>
    </xf>
    <xf numFmtId="0" fontId="8" fillId="2" borderId="1" xfId="0" applyFont="1" applyFill="1" applyBorder="1" applyAlignment="1">
      <alignment horizontal="left" vertical="center" wrapText="1" indent="1"/>
    </xf>
    <xf numFmtId="0" fontId="6" fillId="2" borderId="1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horizontal="left" vertical="center"/>
    </xf>
    <xf numFmtId="0" fontId="0" fillId="3" borderId="0" xfId="0" applyFill="1"/>
    <xf numFmtId="0" fontId="2" fillId="0" borderId="2" xfId="0" applyFont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5" fillId="2" borderId="2" xfId="0" applyFont="1" applyFill="1" applyBorder="1" applyAlignment="1">
      <alignment horizontal="left" vertical="center" wrapText="1" indent="1"/>
    </xf>
    <xf numFmtId="0" fontId="5" fillId="2" borderId="5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0" fillId="0" borderId="4" xfId="0" applyBorder="1"/>
    <xf numFmtId="0" fontId="0" fillId="0" borderId="6" xfId="0" applyBorder="1"/>
    <xf numFmtId="0" fontId="0" fillId="0" borderId="7" xfId="0" applyBorder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124241</xdr:colOff>
      <xdr:row>15</xdr:row>
      <xdr:rowOff>45553</xdr:rowOff>
    </xdr:from>
    <xdr:to>
      <xdr:col>6</xdr:col>
      <xdr:colOff>62567</xdr:colOff>
      <xdr:row>33</xdr:row>
      <xdr:rowOff>162613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241" y="3151531"/>
          <a:ext cx="4303261" cy="3396973"/>
        </a:xfrm>
        <a:prstGeom prst="rect">
          <a:avLst/>
        </a:prstGeom>
      </xdr:spPr>
    </xdr:pic>
    <xdr:clientData/>
  </xdr:twoCellAnchor>
  <xdr:twoCellAnchor editAs="oneCell">
    <xdr:from>
      <xdr:col>6</xdr:col>
      <xdr:colOff>401707</xdr:colOff>
      <xdr:row>15</xdr:row>
      <xdr:rowOff>62118</xdr:rowOff>
    </xdr:from>
    <xdr:to>
      <xdr:col>11</xdr:col>
      <xdr:colOff>625567</xdr:colOff>
      <xdr:row>36</xdr:row>
      <xdr:rowOff>120365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8577" y="2733260"/>
          <a:ext cx="3507914" cy="3797844"/>
        </a:xfrm>
        <a:prstGeom prst="rect">
          <a:avLst/>
        </a:prstGeom>
      </xdr:spPr>
    </xdr:pic>
    <xdr:clientData/>
  </xdr:twoCellAnchor>
  <xdr:twoCellAnchor editAs="oneCell">
    <xdr:from>
      <xdr:col>12</xdr:col>
      <xdr:colOff>144946</xdr:colOff>
      <xdr:row>15</xdr:row>
      <xdr:rowOff>86708</xdr:rowOff>
    </xdr:from>
    <xdr:to>
      <xdr:col>18</xdr:col>
      <xdr:colOff>459042</xdr:colOff>
      <xdr:row>35</xdr:row>
      <xdr:rowOff>99392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51914" y="2757850"/>
          <a:ext cx="4269040" cy="3574205"/>
        </a:xfrm>
        <a:prstGeom prst="rect">
          <a:avLst/>
        </a:prstGeom>
      </xdr:spPr>
    </xdr:pic>
    <xdr:clientData/>
  </xdr:twoCellAnchor>
  <xdr:twoCellAnchor editAs="oneCell">
    <xdr:from>
      <xdr:col>18</xdr:col>
      <xdr:colOff>534228</xdr:colOff>
      <xdr:row>15</xdr:row>
      <xdr:rowOff>28988</xdr:rowOff>
    </xdr:from>
    <xdr:to>
      <xdr:col>24</xdr:col>
      <xdr:colOff>154891</xdr:colOff>
      <xdr:row>36</xdr:row>
      <xdr:rowOff>40591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1598" y="2700130"/>
          <a:ext cx="3496924" cy="3751200"/>
        </a:xfrm>
        <a:prstGeom prst="rect">
          <a:avLst/>
        </a:prstGeom>
      </xdr:spPr>
    </xdr:pic>
    <xdr:clientData/>
  </xdr:twoCellAnchor>
  <xdr:twoCellAnchor editAs="oneCell">
    <xdr:from>
      <xdr:col>16</xdr:col>
      <xdr:colOff>877956</xdr:colOff>
      <xdr:row>0</xdr:row>
      <xdr:rowOff>33129</xdr:rowOff>
    </xdr:from>
    <xdr:to>
      <xdr:col>28</xdr:col>
      <xdr:colOff>30802</xdr:colOff>
      <xdr:row>17</xdr:row>
      <xdr:rowOff>62461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27A09F67-AAAC-4994-A24A-6D8BCAC6A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9782" y="33129"/>
          <a:ext cx="7717063" cy="34997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eogebra.org/classi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6"/>
  <sheetViews>
    <sheetView tabSelected="1" zoomScale="115" zoomScaleNormal="115" workbookViewId="0">
      <selection activeCell="K12" sqref="K12"/>
    </sheetView>
  </sheetViews>
  <sheetFormatPr defaultRowHeight="14.25" x14ac:dyDescent="0.2"/>
  <cols>
    <col min="1" max="1" width="5.75" customWidth="1"/>
    <col min="2" max="3" width="9.125" style="3"/>
    <col min="4" max="4" width="14" style="3" customWidth="1"/>
    <col min="5" max="5" width="11.125" style="3" customWidth="1"/>
    <col min="6" max="6" width="8.125" style="3" customWidth="1"/>
    <col min="7" max="8" width="9.125" style="3"/>
    <col min="10" max="10" width="9.75" bestFit="1" customWidth="1"/>
    <col min="11" max="12" width="9.125" style="3"/>
    <col min="13" max="13" width="7.125" style="3" bestFit="1" customWidth="1"/>
    <col min="14" max="14" width="11.125" style="3" bestFit="1" customWidth="1"/>
    <col min="15" max="15" width="9.125" style="3"/>
    <col min="16" max="16" width="6.125" bestFit="1" customWidth="1"/>
    <col min="17" max="17" width="13.125" bestFit="1" customWidth="1"/>
  </cols>
  <sheetData>
    <row r="1" spans="1:21" s="1" customFormat="1" ht="16.5" x14ac:dyDescent="0.2">
      <c r="A1" s="11" t="s">
        <v>8</v>
      </c>
      <c r="B1" s="7" t="s">
        <v>19</v>
      </c>
      <c r="C1" s="7" t="s">
        <v>20</v>
      </c>
      <c r="D1" s="7" t="s">
        <v>21</v>
      </c>
      <c r="E1" s="7" t="s">
        <v>24</v>
      </c>
      <c r="F1" s="9" t="s">
        <v>2</v>
      </c>
      <c r="G1" s="9" t="s">
        <v>9</v>
      </c>
      <c r="H1" s="9" t="s">
        <v>22</v>
      </c>
      <c r="K1" s="2"/>
      <c r="L1" s="2" t="s">
        <v>4</v>
      </c>
      <c r="M1" s="2" t="s">
        <v>5</v>
      </c>
      <c r="N1" s="2" t="s">
        <v>25</v>
      </c>
      <c r="O1" s="2" t="s">
        <v>26</v>
      </c>
    </row>
    <row r="2" spans="1:21" ht="16.5" x14ac:dyDescent="0.2">
      <c r="A2" s="12">
        <v>1</v>
      </c>
      <c r="B2" s="8">
        <v>25</v>
      </c>
      <c r="C2" s="8">
        <v>120</v>
      </c>
      <c r="D2" s="8">
        <v>200</v>
      </c>
      <c r="E2" s="8">
        <v>-1</v>
      </c>
      <c r="F2" s="3">
        <f>SIGN(SUMPRODUCT(B2:D2,L$2:N$2))</f>
        <v>-1</v>
      </c>
      <c r="G2" s="3">
        <f>IF(E2*F2&lt;0,-E2*F2,0)</f>
        <v>0</v>
      </c>
      <c r="H2" s="3">
        <f>SUM(G2:G15)</f>
        <v>2</v>
      </c>
      <c r="J2" s="1"/>
      <c r="K2" s="2" t="s">
        <v>6</v>
      </c>
      <c r="L2" s="3">
        <v>41.300000000000004</v>
      </c>
      <c r="M2" s="3">
        <v>-156.5</v>
      </c>
      <c r="N2" s="3">
        <v>79</v>
      </c>
      <c r="O2" s="3">
        <v>0.3</v>
      </c>
      <c r="S2" s="3"/>
      <c r="T2" s="3"/>
      <c r="U2" s="3"/>
    </row>
    <row r="3" spans="1:21" ht="16.5" x14ac:dyDescent="0.2">
      <c r="A3" s="12">
        <v>2</v>
      </c>
      <c r="B3" s="8">
        <v>45</v>
      </c>
      <c r="C3" s="8">
        <v>140</v>
      </c>
      <c r="D3" s="8">
        <v>240</v>
      </c>
      <c r="E3" s="8">
        <v>1</v>
      </c>
      <c r="F3" s="3">
        <f t="shared" ref="F3:F15" si="0">SIGN(SUMPRODUCT(B3:D3,L$2:N$2))</f>
        <v>-1</v>
      </c>
      <c r="G3" s="3">
        <f t="shared" ref="G3:G15" si="1">IF(E3*F3&lt;0,-E3*F3,0)</f>
        <v>1</v>
      </c>
      <c r="J3" s="1"/>
      <c r="K3" s="2" t="s">
        <v>7</v>
      </c>
      <c r="L3" s="3">
        <f ca="1">L2+L4</f>
        <v>41.300000000000004</v>
      </c>
      <c r="M3" s="3">
        <f ca="1">M2+M4</f>
        <v>-156.5</v>
      </c>
      <c r="N3" s="3">
        <f ca="1">N2+N4</f>
        <v>79</v>
      </c>
    </row>
    <row r="4" spans="1:21" ht="16.5" x14ac:dyDescent="0.2">
      <c r="A4" s="12">
        <v>3</v>
      </c>
      <c r="B4" s="8">
        <v>35</v>
      </c>
      <c r="C4" s="8">
        <v>130</v>
      </c>
      <c r="D4" s="8">
        <v>220</v>
      </c>
      <c r="E4" s="8">
        <v>-1</v>
      </c>
      <c r="F4" s="3">
        <f t="shared" si="0"/>
        <v>-1</v>
      </c>
      <c r="G4" s="3">
        <f t="shared" si="1"/>
        <v>0</v>
      </c>
      <c r="J4" s="1"/>
      <c r="K4" s="2" t="s">
        <v>10</v>
      </c>
      <c r="L4" s="3">
        <f ca="1">$O2*IF($Q7&lt;0,L7*$O7,0)</f>
        <v>0</v>
      </c>
      <c r="M4" s="3">
        <f ca="1">$O2*IF($Q7&lt;0,M7*$O7,0)</f>
        <v>0</v>
      </c>
      <c r="N4" s="3">
        <f ca="1">$O2*IF($Q7&lt;0,N7*$O7,0)</f>
        <v>0</v>
      </c>
    </row>
    <row r="5" spans="1:21" ht="16.5" x14ac:dyDescent="0.2">
      <c r="A5" s="12">
        <v>4</v>
      </c>
      <c r="B5" s="8">
        <v>55</v>
      </c>
      <c r="C5" s="8">
        <v>150</v>
      </c>
      <c r="D5" s="8">
        <v>280</v>
      </c>
      <c r="E5" s="8">
        <v>1</v>
      </c>
      <c r="F5" s="3">
        <f t="shared" si="0"/>
        <v>1</v>
      </c>
      <c r="G5" s="3">
        <f t="shared" si="1"/>
        <v>0</v>
      </c>
    </row>
    <row r="6" spans="1:21" ht="16.5" x14ac:dyDescent="0.2">
      <c r="A6" s="12">
        <v>5</v>
      </c>
      <c r="B6" s="8">
        <v>40</v>
      </c>
      <c r="C6" s="8">
        <v>135</v>
      </c>
      <c r="D6" s="8">
        <v>250</v>
      </c>
      <c r="E6" s="8">
        <v>1</v>
      </c>
      <c r="F6" s="3">
        <f t="shared" si="0"/>
        <v>1</v>
      </c>
      <c r="G6" s="3">
        <f t="shared" si="1"/>
        <v>0</v>
      </c>
      <c r="K6" s="1" t="s">
        <v>8</v>
      </c>
      <c r="L6" s="2" t="s">
        <v>3</v>
      </c>
      <c r="M6" s="2" t="s">
        <v>0</v>
      </c>
      <c r="N6" s="2" t="s">
        <v>1</v>
      </c>
      <c r="O6" s="2" t="s">
        <v>12</v>
      </c>
      <c r="P6" s="2" t="s">
        <v>13</v>
      </c>
      <c r="Q6" s="6" t="s">
        <v>23</v>
      </c>
    </row>
    <row r="7" spans="1:21" ht="16.5" x14ac:dyDescent="0.2">
      <c r="A7" s="12">
        <v>6</v>
      </c>
      <c r="B7" s="8">
        <v>30</v>
      </c>
      <c r="C7" s="8">
        <v>120</v>
      </c>
      <c r="D7" s="8">
        <v>180</v>
      </c>
      <c r="E7" s="8">
        <v>-1</v>
      </c>
      <c r="F7" s="3">
        <f t="shared" si="0"/>
        <v>-1</v>
      </c>
      <c r="G7" s="3">
        <f t="shared" si="1"/>
        <v>0</v>
      </c>
      <c r="J7" s="1" t="s">
        <v>11</v>
      </c>
      <c r="K7" s="4">
        <f ca="1">RANDBETWEEN(1,14)</f>
        <v>6</v>
      </c>
      <c r="L7" s="3">
        <f ca="1">INDEX(B2:F15,K7,1)</f>
        <v>30</v>
      </c>
      <c r="M7" s="3">
        <f ca="1">INDEX(B2:F15,K7,2)</f>
        <v>120</v>
      </c>
      <c r="N7" s="3">
        <f ca="1">INDEX(B2:F15,K7,3)</f>
        <v>180</v>
      </c>
      <c r="O7" s="3">
        <f ca="1">INDEX(B2:F15,K7,4)</f>
        <v>-1</v>
      </c>
      <c r="P7" s="3">
        <f ca="1">INDEX(B2:F15,K7,5)</f>
        <v>-1</v>
      </c>
      <c r="Q7" s="3">
        <f ca="1">O7*P7</f>
        <v>1</v>
      </c>
    </row>
    <row r="8" spans="1:21" ht="16.5" x14ac:dyDescent="0.2">
      <c r="A8" s="12">
        <v>7</v>
      </c>
      <c r="B8" s="8">
        <v>50</v>
      </c>
      <c r="C8" s="8">
        <v>145</v>
      </c>
      <c r="D8" s="8">
        <v>300</v>
      </c>
      <c r="E8" s="8">
        <v>1</v>
      </c>
      <c r="F8" s="3">
        <f t="shared" si="0"/>
        <v>1</v>
      </c>
      <c r="G8" s="3">
        <f t="shared" si="1"/>
        <v>0</v>
      </c>
    </row>
    <row r="9" spans="1:21" ht="16.5" x14ac:dyDescent="0.2">
      <c r="A9" s="12">
        <v>8</v>
      </c>
      <c r="B9" s="8">
        <v>42</v>
      </c>
      <c r="C9" s="8">
        <v>160</v>
      </c>
      <c r="D9" s="8">
        <v>260</v>
      </c>
      <c r="E9" s="8">
        <v>1</v>
      </c>
      <c r="F9" s="3">
        <f t="shared" si="0"/>
        <v>-1</v>
      </c>
      <c r="G9" s="3">
        <f t="shared" si="1"/>
        <v>1</v>
      </c>
      <c r="K9" s="5" t="s">
        <v>27</v>
      </c>
    </row>
    <row r="10" spans="1:21" ht="16.5" x14ac:dyDescent="0.2">
      <c r="A10" s="12">
        <v>9</v>
      </c>
      <c r="B10" s="8">
        <v>38</v>
      </c>
      <c r="C10" s="8">
        <v>110</v>
      </c>
      <c r="D10" s="8">
        <v>190</v>
      </c>
      <c r="E10" s="8">
        <v>-1</v>
      </c>
      <c r="F10" s="3">
        <f t="shared" si="0"/>
        <v>-1</v>
      </c>
      <c r="G10" s="3">
        <f t="shared" si="1"/>
        <v>0</v>
      </c>
    </row>
    <row r="11" spans="1:21" ht="16.5" x14ac:dyDescent="0.2">
      <c r="A11" s="12">
        <v>10</v>
      </c>
      <c r="B11" s="8">
        <v>58</v>
      </c>
      <c r="C11" s="8">
        <v>155</v>
      </c>
      <c r="D11" s="8">
        <v>310</v>
      </c>
      <c r="E11" s="8">
        <v>1</v>
      </c>
      <c r="F11" s="3">
        <f t="shared" si="0"/>
        <v>1</v>
      </c>
      <c r="G11" s="3">
        <f t="shared" si="1"/>
        <v>0</v>
      </c>
    </row>
    <row r="12" spans="1:21" ht="16.5" x14ac:dyDescent="0.2">
      <c r="A12" s="12">
        <v>11</v>
      </c>
      <c r="B12" s="8">
        <v>28</v>
      </c>
      <c r="C12" s="8">
        <v>100</v>
      </c>
      <c r="D12" s="8">
        <v>160</v>
      </c>
      <c r="E12" s="8">
        <v>-1</v>
      </c>
      <c r="F12" s="3">
        <f t="shared" si="0"/>
        <v>-1</v>
      </c>
      <c r="G12" s="3">
        <f t="shared" si="1"/>
        <v>0</v>
      </c>
    </row>
    <row r="13" spans="1:21" ht="16.5" x14ac:dyDescent="0.2">
      <c r="A13" s="12">
        <v>12</v>
      </c>
      <c r="B13" s="8">
        <v>48</v>
      </c>
      <c r="C13" s="8">
        <v>130</v>
      </c>
      <c r="D13" s="8">
        <v>270</v>
      </c>
      <c r="E13" s="8">
        <v>1</v>
      </c>
      <c r="F13" s="3">
        <f t="shared" si="0"/>
        <v>1</v>
      </c>
      <c r="G13" s="3">
        <f t="shared" si="1"/>
        <v>0</v>
      </c>
    </row>
    <row r="14" spans="1:21" ht="16.5" x14ac:dyDescent="0.2">
      <c r="A14" s="12">
        <v>13</v>
      </c>
      <c r="B14" s="8">
        <v>33</v>
      </c>
      <c r="C14" s="8">
        <v>115</v>
      </c>
      <c r="D14" s="8">
        <v>210</v>
      </c>
      <c r="E14" s="8">
        <v>-1</v>
      </c>
      <c r="F14" s="3">
        <f t="shared" si="0"/>
        <v>-1</v>
      </c>
      <c r="G14" s="3">
        <f t="shared" si="1"/>
        <v>0</v>
      </c>
    </row>
    <row r="15" spans="1:21" ht="16.5" x14ac:dyDescent="0.2">
      <c r="A15" s="13">
        <v>14</v>
      </c>
      <c r="B15" s="8">
        <v>62</v>
      </c>
      <c r="C15" s="8">
        <v>165</v>
      </c>
      <c r="D15" s="8">
        <v>320</v>
      </c>
      <c r="E15" s="8">
        <v>1</v>
      </c>
      <c r="F15" s="3">
        <f t="shared" si="0"/>
        <v>1</v>
      </c>
      <c r="G15" s="3">
        <f t="shared" si="1"/>
        <v>0</v>
      </c>
    </row>
    <row r="16" spans="1:21" x14ac:dyDescent="0.2">
      <c r="A16" s="10"/>
    </row>
  </sheetData>
  <phoneticPr fontId="1" type="noConversion"/>
  <hyperlinks>
    <hyperlink ref="K9" r:id="rId1" location="spreadsheet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1FD0C-1926-4650-9108-278273CBB55F}">
  <sheetPr codeName="Sheet2"/>
  <dimension ref="A1:E16"/>
  <sheetViews>
    <sheetView workbookViewId="0">
      <selection activeCell="E32" sqref="E32"/>
    </sheetView>
  </sheetViews>
  <sheetFormatPr defaultRowHeight="14.25" x14ac:dyDescent="0.2"/>
  <cols>
    <col min="5" max="5" width="16" customWidth="1"/>
  </cols>
  <sheetData>
    <row r="1" spans="1:5" ht="33" x14ac:dyDescent="0.2">
      <c r="A1" s="14" t="s">
        <v>14</v>
      </c>
      <c r="B1" s="15" t="s">
        <v>15</v>
      </c>
      <c r="C1" s="15" t="s">
        <v>16</v>
      </c>
      <c r="D1" s="15" t="s">
        <v>17</v>
      </c>
      <c r="E1" s="15" t="s">
        <v>18</v>
      </c>
    </row>
    <row r="2" spans="1:5" ht="16.5" x14ac:dyDescent="0.2">
      <c r="A2" s="16">
        <v>1</v>
      </c>
      <c r="B2" s="8">
        <v>25</v>
      </c>
      <c r="C2" s="8">
        <v>120</v>
      </c>
      <c r="D2" s="8">
        <v>200</v>
      </c>
      <c r="E2" s="8">
        <v>-1</v>
      </c>
    </row>
    <row r="3" spans="1:5" ht="16.5" x14ac:dyDescent="0.2">
      <c r="A3" s="16">
        <v>2</v>
      </c>
      <c r="B3" s="8">
        <v>45</v>
      </c>
      <c r="C3" s="8">
        <v>140</v>
      </c>
      <c r="D3" s="8">
        <v>240</v>
      </c>
      <c r="E3" s="8">
        <v>1</v>
      </c>
    </row>
    <row r="4" spans="1:5" ht="16.5" x14ac:dyDescent="0.2">
      <c r="A4" s="16">
        <v>3</v>
      </c>
      <c r="B4" s="8">
        <v>35</v>
      </c>
      <c r="C4" s="8">
        <v>130</v>
      </c>
      <c r="D4" s="8">
        <v>220</v>
      </c>
      <c r="E4" s="8">
        <v>-1</v>
      </c>
    </row>
    <row r="5" spans="1:5" ht="16.5" x14ac:dyDescent="0.2">
      <c r="A5" s="16">
        <v>4</v>
      </c>
      <c r="B5" s="8">
        <v>55</v>
      </c>
      <c r="C5" s="8">
        <v>150</v>
      </c>
      <c r="D5" s="8">
        <v>280</v>
      </c>
      <c r="E5" s="8">
        <v>1</v>
      </c>
    </row>
    <row r="6" spans="1:5" ht="16.5" x14ac:dyDescent="0.2">
      <c r="A6" s="16">
        <v>5</v>
      </c>
      <c r="B6" s="8">
        <v>40</v>
      </c>
      <c r="C6" s="8">
        <v>135</v>
      </c>
      <c r="D6" s="8">
        <v>250</v>
      </c>
      <c r="E6" s="8">
        <v>1</v>
      </c>
    </row>
    <row r="7" spans="1:5" ht="16.5" x14ac:dyDescent="0.2">
      <c r="A7" s="16">
        <v>6</v>
      </c>
      <c r="B7" s="8">
        <v>30</v>
      </c>
      <c r="C7" s="8">
        <v>120</v>
      </c>
      <c r="D7" s="8">
        <v>180</v>
      </c>
      <c r="E7" s="8">
        <v>-1</v>
      </c>
    </row>
    <row r="8" spans="1:5" ht="16.5" x14ac:dyDescent="0.2">
      <c r="A8" s="16">
        <v>7</v>
      </c>
      <c r="B8" s="8">
        <v>50</v>
      </c>
      <c r="C8" s="8">
        <v>145</v>
      </c>
      <c r="D8" s="8">
        <v>300</v>
      </c>
      <c r="E8" s="8">
        <v>1</v>
      </c>
    </row>
    <row r="9" spans="1:5" ht="16.5" x14ac:dyDescent="0.2">
      <c r="A9" s="16">
        <v>8</v>
      </c>
      <c r="B9" s="8">
        <v>42</v>
      </c>
      <c r="C9" s="8">
        <v>160</v>
      </c>
      <c r="D9" s="8">
        <v>260</v>
      </c>
      <c r="E9" s="8">
        <v>1</v>
      </c>
    </row>
    <row r="10" spans="1:5" ht="16.5" x14ac:dyDescent="0.2">
      <c r="A10" s="16">
        <v>9</v>
      </c>
      <c r="B10" s="8">
        <v>38</v>
      </c>
      <c r="C10" s="8">
        <v>110</v>
      </c>
      <c r="D10" s="8">
        <v>190</v>
      </c>
      <c r="E10" s="8">
        <v>-1</v>
      </c>
    </row>
    <row r="11" spans="1:5" ht="16.5" x14ac:dyDescent="0.2">
      <c r="A11" s="16">
        <v>10</v>
      </c>
      <c r="B11" s="8">
        <v>58</v>
      </c>
      <c r="C11" s="8">
        <v>155</v>
      </c>
      <c r="D11" s="8">
        <v>310</v>
      </c>
      <c r="E11" s="8">
        <v>1</v>
      </c>
    </row>
    <row r="12" spans="1:5" ht="16.5" x14ac:dyDescent="0.2">
      <c r="A12" s="16">
        <v>11</v>
      </c>
      <c r="B12" s="8">
        <v>28</v>
      </c>
      <c r="C12" s="8">
        <v>100</v>
      </c>
      <c r="D12" s="8">
        <v>160</v>
      </c>
      <c r="E12" s="8">
        <v>-1</v>
      </c>
    </row>
    <row r="13" spans="1:5" ht="16.5" x14ac:dyDescent="0.2">
      <c r="A13" s="16">
        <v>12</v>
      </c>
      <c r="B13" s="8">
        <v>48</v>
      </c>
      <c r="C13" s="8">
        <v>130</v>
      </c>
      <c r="D13" s="8">
        <v>270</v>
      </c>
      <c r="E13" s="8">
        <v>1</v>
      </c>
    </row>
    <row r="14" spans="1:5" ht="16.5" x14ac:dyDescent="0.2">
      <c r="A14" s="16">
        <v>13</v>
      </c>
      <c r="B14" s="8">
        <v>33</v>
      </c>
      <c r="C14" s="8">
        <v>115</v>
      </c>
      <c r="D14" s="8">
        <v>210</v>
      </c>
      <c r="E14" s="8">
        <v>-1</v>
      </c>
    </row>
    <row r="15" spans="1:5" ht="16.5" x14ac:dyDescent="0.2">
      <c r="A15" s="16">
        <v>14</v>
      </c>
      <c r="B15" s="8">
        <v>62</v>
      </c>
      <c r="C15" s="8">
        <v>165</v>
      </c>
      <c r="D15" s="8">
        <v>320</v>
      </c>
      <c r="E15" s="8">
        <v>1</v>
      </c>
    </row>
    <row r="16" spans="1:5" x14ac:dyDescent="0.2">
      <c r="A16" s="17"/>
      <c r="B16" s="18"/>
      <c r="C16" s="18"/>
      <c r="D16" s="18"/>
      <c r="E16" s="19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医学疾病预测pla</vt:lpstr>
      <vt:lpstr>pla疾病原始数据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2024-12-03T05:41:54Z</dcterms:modified>
</cp:coreProperties>
</file>